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06"/>
  <workbookPr autoCompressPictures="0"/>
  <mc:AlternateContent xmlns:mc="http://schemas.openxmlformats.org/markup-compatibility/2006">
    <mc:Choice Requires="x15">
      <x15ac:absPath xmlns:x15ac="http://schemas.microsoft.com/office/spreadsheetml/2010/11/ac" url="https://buckeyemailosu.sharepoint.com/sites/ResidenceLife21-22SharedDocuments/Shared Documents/General/Financial Resources/"/>
    </mc:Choice>
  </mc:AlternateContent>
  <xr:revisionPtr revIDLastSave="69" documentId="8_{C7802DD8-488E-464C-93CF-9EE1E5E449DC}" xr6:coauthVersionLast="47" xr6:coauthVersionMax="47" xr10:uidLastSave="{F4FFBA91-3575-4BA9-9776-FAAB8AA7E30A}"/>
  <bookViews>
    <workbookView xWindow="28680" yWindow="2490" windowWidth="29040" windowHeight="15720" tabRatio="825" firstSheet="1" activeTab="2" xr2:uid="{00000000-000D-0000-FFFF-FFFF00000000}"/>
  </bookViews>
  <sheets>
    <sheet name="Instructions" sheetId="23" r:id="rId1"/>
    <sheet name="Start-Up Information" sheetId="18" r:id="rId2"/>
    <sheet name="Expenditures" sheetId="19" r:id="rId3"/>
    <sheet name="Deposits" sheetId="20" r:id="rId4"/>
    <sheet name="Sub-Account Details" sheetId="2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8" i="19" l="1"/>
  <c r="R9" i="19"/>
  <c r="R10" i="19"/>
  <c r="R11" i="19"/>
  <c r="R12" i="19"/>
  <c r="R13" i="19"/>
  <c r="R14" i="19"/>
  <c r="R15" i="19"/>
  <c r="R16" i="19"/>
  <c r="R17" i="19"/>
  <c r="R18" i="19"/>
  <c r="R19" i="19"/>
  <c r="R21" i="19"/>
  <c r="R22" i="19"/>
  <c r="R23" i="19"/>
  <c r="R24" i="19"/>
  <c r="R25" i="19"/>
  <c r="R26" i="19"/>
  <c r="R27" i="19"/>
  <c r="R28" i="19"/>
  <c r="R29" i="19"/>
  <c r="R30" i="19"/>
  <c r="R31" i="19"/>
  <c r="R32" i="19"/>
  <c r="R33" i="19"/>
  <c r="R34" i="19"/>
  <c r="R35" i="19"/>
  <c r="R36" i="19"/>
  <c r="R37" i="19"/>
  <c r="R38" i="19"/>
  <c r="R39" i="19"/>
  <c r="R40" i="19"/>
  <c r="R41" i="19"/>
  <c r="R42" i="19"/>
  <c r="R43" i="19"/>
  <c r="R44" i="19"/>
  <c r="R45" i="19"/>
  <c r="R46" i="19"/>
  <c r="R47" i="19"/>
  <c r="R48" i="19"/>
  <c r="R49" i="19"/>
  <c r="R50" i="19"/>
  <c r="R51" i="19"/>
  <c r="R52" i="19"/>
  <c r="R53" i="19"/>
  <c r="R54" i="19"/>
  <c r="R55" i="19"/>
  <c r="R56" i="19"/>
  <c r="R57" i="19"/>
  <c r="R58" i="19"/>
  <c r="R59" i="19"/>
  <c r="R60" i="19"/>
  <c r="R61" i="19"/>
  <c r="R62" i="19"/>
  <c r="R63" i="19"/>
  <c r="R64" i="19"/>
  <c r="R65" i="19"/>
  <c r="R66" i="19"/>
  <c r="R67" i="19"/>
  <c r="R68" i="19"/>
  <c r="R69" i="19"/>
  <c r="R70" i="19"/>
  <c r="R71" i="19"/>
  <c r="R72" i="19"/>
  <c r="R73" i="19"/>
  <c r="R74" i="19"/>
  <c r="R75" i="19"/>
  <c r="R76" i="19"/>
  <c r="R77" i="19"/>
  <c r="R78" i="19"/>
  <c r="R79" i="19"/>
  <c r="R80" i="19"/>
  <c r="R81" i="19"/>
  <c r="R82" i="19"/>
  <c r="R83" i="19"/>
  <c r="R84" i="19"/>
  <c r="R85" i="19"/>
  <c r="R86" i="19"/>
  <c r="R87" i="19"/>
  <c r="R88" i="19"/>
  <c r="R89" i="19"/>
  <c r="R90" i="19"/>
  <c r="R91" i="19"/>
  <c r="R92" i="19"/>
  <c r="R93" i="19"/>
  <c r="R94" i="19"/>
  <c r="R95" i="19"/>
  <c r="R96" i="19"/>
  <c r="R97" i="19"/>
  <c r="R98" i="19"/>
  <c r="R99" i="19"/>
  <c r="R100" i="19"/>
  <c r="R101" i="19"/>
  <c r="R102" i="19"/>
  <c r="R103" i="19"/>
  <c r="R104" i="19"/>
  <c r="R105" i="19"/>
  <c r="R106" i="19"/>
  <c r="R107" i="19"/>
  <c r="R108" i="19"/>
  <c r="R109" i="19"/>
  <c r="R110" i="19"/>
  <c r="R111" i="19"/>
  <c r="R112"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R261" i="19"/>
  <c r="R262" i="19"/>
  <c r="R263" i="19"/>
  <c r="R264" i="19"/>
  <c r="R265" i="19"/>
  <c r="R266" i="19"/>
  <c r="R267" i="19"/>
  <c r="R268" i="19"/>
  <c r="R269" i="19"/>
  <c r="R270" i="19"/>
  <c r="R271" i="19"/>
  <c r="R272" i="19"/>
  <c r="R273" i="19"/>
  <c r="R274" i="19"/>
  <c r="R275" i="19"/>
  <c r="R276" i="19"/>
  <c r="R277" i="19"/>
  <c r="R278" i="19"/>
  <c r="R279" i="19"/>
  <c r="R280" i="19"/>
  <c r="R281" i="19"/>
  <c r="R282" i="19"/>
  <c r="R283" i="19"/>
  <c r="R284" i="19"/>
  <c r="R285" i="19"/>
  <c r="R286" i="19"/>
  <c r="R287" i="19"/>
  <c r="R288" i="19"/>
  <c r="R289" i="19"/>
  <c r="R290" i="19"/>
  <c r="R291" i="19"/>
  <c r="R292" i="19"/>
  <c r="R293" i="19"/>
  <c r="R294" i="19"/>
  <c r="R295" i="19"/>
  <c r="R296" i="19"/>
  <c r="R297" i="19"/>
  <c r="R298" i="19"/>
  <c r="R299" i="19"/>
  <c r="R300" i="19"/>
  <c r="R301" i="19"/>
  <c r="R302" i="19"/>
  <c r="R303" i="19"/>
  <c r="R304" i="19"/>
  <c r="R305" i="19"/>
  <c r="R306" i="19"/>
  <c r="R307" i="19"/>
  <c r="R308" i="19"/>
  <c r="R309" i="19"/>
  <c r="R310" i="19"/>
  <c r="R311" i="19"/>
  <c r="R312" i="19"/>
  <c r="R313" i="19"/>
  <c r="R314" i="19"/>
  <c r="R315" i="19"/>
  <c r="R316" i="19"/>
  <c r="R317" i="19"/>
  <c r="R318" i="19"/>
  <c r="R319" i="19"/>
  <c r="R320" i="19"/>
  <c r="R321" i="19"/>
  <c r="R322" i="19"/>
  <c r="R323" i="19"/>
  <c r="R324" i="19"/>
  <c r="R325" i="19"/>
  <c r="R326" i="19"/>
  <c r="R327" i="19"/>
  <c r="R328" i="19"/>
  <c r="R329" i="19"/>
  <c r="R330" i="19"/>
  <c r="R331" i="19"/>
  <c r="R332" i="19"/>
  <c r="R333" i="19"/>
  <c r="R334" i="19"/>
  <c r="R335" i="19"/>
  <c r="R336" i="19"/>
  <c r="R337" i="19"/>
  <c r="R338" i="19"/>
  <c r="R339" i="19"/>
  <c r="R340" i="19"/>
  <c r="R341" i="19"/>
  <c r="R342" i="19"/>
  <c r="R343" i="19"/>
  <c r="R344" i="19"/>
  <c r="R345" i="19"/>
  <c r="R346" i="19"/>
  <c r="R347" i="19"/>
  <c r="R348" i="19"/>
  <c r="R349" i="19"/>
  <c r="R350" i="19"/>
  <c r="R351" i="19"/>
  <c r="R352" i="19"/>
  <c r="R353" i="19"/>
  <c r="R354" i="19"/>
  <c r="R355" i="19"/>
  <c r="R356" i="19"/>
  <c r="R357" i="19"/>
  <c r="R358" i="19"/>
  <c r="R359" i="19"/>
  <c r="R360" i="19"/>
  <c r="R361" i="19"/>
  <c r="R362" i="19"/>
  <c r="R363" i="19"/>
  <c r="R364" i="19"/>
  <c r="R365" i="19"/>
  <c r="R366" i="19"/>
  <c r="R367" i="19"/>
  <c r="R368" i="19"/>
  <c r="R369" i="19"/>
  <c r="R370" i="19"/>
  <c r="R371" i="19"/>
  <c r="R372" i="19"/>
  <c r="R373" i="19"/>
  <c r="R374" i="19"/>
  <c r="R375" i="19"/>
  <c r="R376" i="19"/>
  <c r="R377" i="19"/>
  <c r="R378" i="19"/>
  <c r="R379" i="19"/>
  <c r="R380" i="19"/>
  <c r="R381" i="19"/>
  <c r="R382" i="19"/>
  <c r="R383" i="19"/>
  <c r="R384" i="19"/>
  <c r="R385" i="19"/>
  <c r="R386" i="19"/>
  <c r="R387" i="19"/>
  <c r="R388" i="19"/>
  <c r="R389" i="19"/>
  <c r="R390" i="19"/>
  <c r="R391" i="19"/>
  <c r="R392" i="19"/>
  <c r="R393" i="19"/>
  <c r="R394" i="19"/>
  <c r="R395" i="19"/>
  <c r="R396" i="19"/>
  <c r="R397" i="19"/>
  <c r="R398" i="19"/>
  <c r="R399" i="19"/>
  <c r="R400" i="19"/>
  <c r="R401" i="19"/>
  <c r="R402" i="19"/>
  <c r="R403" i="19"/>
  <c r="R404" i="19"/>
  <c r="R405" i="19"/>
  <c r="R406" i="19"/>
  <c r="R407" i="19"/>
  <c r="R408" i="19"/>
  <c r="R409" i="19"/>
  <c r="R410" i="19"/>
  <c r="R411" i="19"/>
  <c r="R412" i="19"/>
  <c r="R413" i="19"/>
  <c r="R414" i="19"/>
  <c r="R415" i="19"/>
  <c r="R416" i="19"/>
  <c r="R417" i="19"/>
  <c r="R418" i="19"/>
  <c r="R419" i="19"/>
  <c r="R420" i="19"/>
  <c r="R421" i="19"/>
  <c r="R422" i="19"/>
  <c r="R423" i="19"/>
  <c r="R424" i="19"/>
  <c r="R425" i="19"/>
  <c r="R426" i="19"/>
  <c r="R427" i="19"/>
  <c r="R428" i="19"/>
  <c r="R429" i="19"/>
  <c r="R430" i="19"/>
  <c r="R431" i="19"/>
  <c r="R432" i="19"/>
  <c r="R433" i="19"/>
  <c r="R434" i="19"/>
  <c r="R435" i="19"/>
  <c r="R436" i="19"/>
  <c r="R437" i="19"/>
  <c r="R438" i="19"/>
  <c r="R439" i="19"/>
  <c r="R440" i="19"/>
  <c r="R441" i="19"/>
  <c r="R442" i="19"/>
  <c r="R443" i="19"/>
  <c r="R444" i="19"/>
  <c r="R445" i="19"/>
  <c r="R446" i="19"/>
  <c r="R447" i="19"/>
  <c r="R448" i="19"/>
  <c r="R449" i="19"/>
  <c r="R450" i="19"/>
  <c r="R451" i="19"/>
  <c r="R452" i="19"/>
  <c r="R453" i="19"/>
  <c r="R454" i="19"/>
  <c r="R455" i="19"/>
  <c r="R456" i="19"/>
  <c r="R457" i="19"/>
  <c r="R458" i="19"/>
  <c r="R459" i="19"/>
  <c r="R460" i="19"/>
  <c r="R461" i="19"/>
  <c r="R462" i="19"/>
  <c r="R463" i="19"/>
  <c r="R464" i="19"/>
  <c r="R465" i="19"/>
  <c r="R466" i="19"/>
  <c r="R467" i="19"/>
  <c r="R468" i="19"/>
  <c r="R469" i="19"/>
  <c r="R470" i="19"/>
  <c r="R471" i="19"/>
  <c r="R472" i="19"/>
  <c r="R473" i="19"/>
  <c r="R474" i="19"/>
  <c r="R475" i="19"/>
  <c r="R476" i="19"/>
  <c r="R477" i="19"/>
  <c r="R478" i="19"/>
  <c r="R479" i="19"/>
  <c r="R480" i="19"/>
  <c r="R481" i="19"/>
  <c r="R482" i="19"/>
  <c r="R483" i="19"/>
  <c r="R484" i="19"/>
  <c r="R485" i="19"/>
  <c r="R486" i="19"/>
  <c r="R487" i="19"/>
  <c r="R488" i="19"/>
  <c r="R489" i="19"/>
  <c r="R490" i="19"/>
  <c r="R491" i="19"/>
  <c r="R492" i="19"/>
  <c r="R493" i="19"/>
  <c r="R494" i="19"/>
  <c r="R495" i="19"/>
  <c r="R496" i="19"/>
  <c r="R497" i="19"/>
  <c r="R498" i="19"/>
  <c r="R499" i="19"/>
  <c r="R500" i="19"/>
  <c r="R501" i="19"/>
  <c r="R502" i="19"/>
  <c r="R503" i="19"/>
  <c r="R504" i="19"/>
  <c r="R505" i="19"/>
  <c r="R506" i="19"/>
  <c r="R507" i="19"/>
  <c r="R508" i="19"/>
  <c r="R509" i="19"/>
  <c r="R510" i="19"/>
  <c r="R511" i="19"/>
  <c r="R512" i="19"/>
  <c r="R513" i="19"/>
  <c r="R514" i="19"/>
  <c r="R515" i="19"/>
  <c r="R516" i="19"/>
  <c r="R517" i="19"/>
  <c r="R518" i="19"/>
  <c r="R519" i="19"/>
  <c r="R520" i="19"/>
  <c r="R521" i="19"/>
  <c r="R522" i="19"/>
  <c r="R523" i="19"/>
  <c r="R524" i="19"/>
  <c r="R525" i="19"/>
  <c r="R526" i="19"/>
  <c r="R527" i="19"/>
  <c r="R528" i="19"/>
  <c r="R529" i="19"/>
  <c r="R530" i="19"/>
  <c r="R531" i="19"/>
  <c r="R532" i="19"/>
  <c r="R533" i="19"/>
  <c r="R534" i="19"/>
  <c r="R535" i="19"/>
  <c r="R536" i="19"/>
  <c r="R537" i="19"/>
  <c r="R538" i="19"/>
  <c r="R539" i="19"/>
  <c r="R540" i="19"/>
  <c r="R541" i="19"/>
  <c r="R542" i="19"/>
  <c r="R543" i="19"/>
  <c r="R544" i="19"/>
  <c r="R545" i="19"/>
  <c r="R546" i="19"/>
  <c r="R547" i="19"/>
  <c r="R548" i="19"/>
  <c r="R549" i="19"/>
  <c r="R550" i="19"/>
  <c r="R551" i="19"/>
  <c r="R552" i="19"/>
  <c r="R553" i="19"/>
  <c r="R554" i="19"/>
  <c r="R555" i="19"/>
  <c r="R556" i="19"/>
  <c r="R557" i="19"/>
  <c r="R558" i="19"/>
  <c r="R559" i="19"/>
  <c r="R560" i="19"/>
  <c r="R561" i="19"/>
  <c r="R562" i="19"/>
  <c r="R563" i="19"/>
  <c r="R564" i="19"/>
  <c r="R565" i="19"/>
  <c r="R566" i="19"/>
  <c r="R567" i="19"/>
  <c r="R568" i="19"/>
  <c r="R569" i="19"/>
  <c r="R570" i="19"/>
  <c r="R571" i="19"/>
  <c r="R572" i="19"/>
  <c r="R573" i="19"/>
  <c r="R574" i="19"/>
  <c r="R575" i="19"/>
  <c r="R576" i="19"/>
  <c r="R577" i="19"/>
  <c r="R578" i="19"/>
  <c r="R579" i="19"/>
  <c r="R580" i="19"/>
  <c r="R581" i="19"/>
  <c r="R582" i="19"/>
  <c r="R583" i="19"/>
  <c r="R584" i="19"/>
  <c r="R585" i="19"/>
  <c r="R586" i="19"/>
  <c r="R587" i="19"/>
  <c r="R588" i="19"/>
  <c r="R589" i="19"/>
  <c r="R590" i="19"/>
  <c r="R591" i="19"/>
  <c r="R592" i="19"/>
  <c r="R593" i="19"/>
  <c r="R594" i="19"/>
  <c r="R595" i="19"/>
  <c r="R596" i="19"/>
  <c r="R597" i="19"/>
  <c r="R598" i="19"/>
  <c r="R599" i="19"/>
  <c r="R600" i="19"/>
  <c r="R601" i="19"/>
  <c r="R602" i="19"/>
  <c r="R603" i="19"/>
  <c r="R604" i="19"/>
  <c r="R605" i="19"/>
  <c r="R606" i="19"/>
  <c r="R607" i="19"/>
  <c r="R608" i="19"/>
  <c r="R609" i="19"/>
  <c r="R610" i="19"/>
  <c r="R611" i="19"/>
  <c r="R612" i="19"/>
  <c r="R613" i="19"/>
  <c r="R614" i="19"/>
  <c r="R615" i="19"/>
  <c r="R616" i="19"/>
  <c r="R617" i="19"/>
  <c r="R618" i="19"/>
  <c r="R619" i="19"/>
  <c r="R620" i="19"/>
  <c r="R621" i="19"/>
  <c r="R622" i="19"/>
  <c r="R623" i="19"/>
  <c r="R624" i="19"/>
  <c r="R625" i="19"/>
  <c r="R626" i="19"/>
  <c r="R627" i="19"/>
  <c r="R628" i="19"/>
  <c r="R629" i="19"/>
  <c r="R630" i="19"/>
  <c r="R631" i="19"/>
  <c r="R632" i="19"/>
  <c r="R633" i="19"/>
  <c r="R634" i="19"/>
  <c r="R635" i="19"/>
  <c r="R636" i="19"/>
  <c r="R637" i="19"/>
  <c r="R638" i="19"/>
  <c r="R639" i="19"/>
  <c r="R640" i="19"/>
  <c r="R641" i="19"/>
  <c r="R642" i="19"/>
  <c r="R643" i="19"/>
  <c r="R644" i="19"/>
  <c r="R645" i="19"/>
  <c r="R646" i="19"/>
  <c r="R647" i="19"/>
  <c r="R648" i="19"/>
  <c r="R649" i="19"/>
  <c r="R650" i="19"/>
  <c r="R651" i="19"/>
  <c r="R652" i="19"/>
  <c r="R653" i="19"/>
  <c r="R654" i="19"/>
  <c r="R655" i="19"/>
  <c r="R656" i="19"/>
  <c r="R657" i="19"/>
  <c r="R658" i="19"/>
  <c r="R659" i="19"/>
  <c r="R660" i="19"/>
  <c r="R661" i="19"/>
  <c r="R662" i="19"/>
  <c r="R663" i="19"/>
  <c r="R664" i="19"/>
  <c r="R665" i="19"/>
  <c r="R666" i="19"/>
  <c r="R667" i="19"/>
  <c r="R668" i="19"/>
  <c r="R669" i="19"/>
  <c r="R670" i="19"/>
  <c r="R671" i="19"/>
  <c r="R672" i="19"/>
  <c r="R673" i="19"/>
  <c r="R674" i="19"/>
  <c r="R675" i="19"/>
  <c r="R676" i="19"/>
  <c r="R677" i="19"/>
  <c r="R678" i="19"/>
  <c r="R679" i="19"/>
  <c r="R680" i="19"/>
  <c r="R681" i="19"/>
  <c r="R682" i="19"/>
  <c r="R683" i="19"/>
  <c r="R684" i="19"/>
  <c r="R685" i="19"/>
  <c r="R686" i="19"/>
  <c r="R687" i="19"/>
  <c r="R688" i="19"/>
  <c r="R689" i="19"/>
  <c r="R690" i="19"/>
  <c r="R691" i="19"/>
  <c r="R692" i="19"/>
  <c r="R693" i="19"/>
  <c r="R694" i="19"/>
  <c r="R695" i="19"/>
  <c r="R696" i="19"/>
  <c r="R697" i="19"/>
  <c r="R698" i="19"/>
  <c r="R699" i="19"/>
  <c r="R700" i="19"/>
  <c r="R701" i="19"/>
  <c r="R702" i="19"/>
  <c r="R703" i="19"/>
  <c r="R704" i="19"/>
  <c r="R705" i="19"/>
  <c r="R706" i="19"/>
  <c r="R707" i="19"/>
  <c r="R708" i="19"/>
  <c r="R709" i="19"/>
  <c r="R710" i="19"/>
  <c r="R711" i="19"/>
  <c r="R712" i="19"/>
  <c r="R713" i="19"/>
  <c r="R714" i="19"/>
  <c r="R715" i="19"/>
  <c r="R716" i="19"/>
  <c r="R717" i="19"/>
  <c r="R718" i="19"/>
  <c r="R719" i="19"/>
  <c r="R720" i="19"/>
  <c r="R721" i="19"/>
  <c r="R722" i="19"/>
  <c r="R723" i="19"/>
  <c r="R724" i="19"/>
  <c r="R725" i="19"/>
  <c r="R726" i="19"/>
  <c r="R727" i="19"/>
  <c r="R728" i="19"/>
  <c r="R729" i="19"/>
  <c r="R730" i="19"/>
  <c r="R731" i="19"/>
  <c r="R732" i="19"/>
  <c r="R733" i="19"/>
  <c r="R734" i="19"/>
  <c r="R735" i="19"/>
  <c r="R736" i="19"/>
  <c r="R737" i="19"/>
  <c r="R738" i="19"/>
  <c r="R739" i="19"/>
  <c r="R740" i="19"/>
  <c r="R741" i="19"/>
  <c r="R742" i="19"/>
  <c r="R743" i="19"/>
  <c r="R744" i="19"/>
  <c r="R745" i="19"/>
  <c r="R746" i="19"/>
  <c r="R747" i="19"/>
  <c r="R748" i="19"/>
  <c r="R749" i="19"/>
  <c r="R750" i="19"/>
  <c r="R751" i="19"/>
  <c r="R752" i="19"/>
  <c r="R753" i="19"/>
  <c r="R754" i="19"/>
  <c r="R755" i="19"/>
  <c r="R756" i="19"/>
  <c r="R757" i="19"/>
  <c r="R758" i="19"/>
  <c r="R759" i="19"/>
  <c r="R760" i="19"/>
  <c r="R761" i="19"/>
  <c r="R762" i="19"/>
  <c r="R763" i="19"/>
  <c r="R764" i="19"/>
  <c r="R765" i="19"/>
  <c r="R766" i="19"/>
  <c r="R767" i="19"/>
  <c r="R768" i="19"/>
  <c r="R769" i="19"/>
  <c r="R770" i="19"/>
  <c r="R771" i="19"/>
  <c r="R772" i="19"/>
  <c r="R773" i="19"/>
  <c r="R774" i="19"/>
  <c r="R775" i="19"/>
  <c r="R776" i="19"/>
  <c r="R777" i="19"/>
  <c r="R778" i="19"/>
  <c r="R779" i="19"/>
  <c r="R780" i="19"/>
  <c r="R781" i="19"/>
  <c r="R782" i="19"/>
  <c r="R783" i="19"/>
  <c r="R784" i="19"/>
  <c r="R785" i="19"/>
  <c r="R786" i="19"/>
  <c r="R787" i="19"/>
  <c r="R788" i="19"/>
  <c r="R789" i="19"/>
  <c r="R790" i="19"/>
  <c r="R791" i="19"/>
  <c r="R792" i="19"/>
  <c r="R793" i="19"/>
  <c r="R794" i="19"/>
  <c r="R795" i="19"/>
  <c r="R796" i="19"/>
  <c r="R797" i="19"/>
  <c r="R798" i="19"/>
  <c r="R799" i="19"/>
  <c r="R800" i="19"/>
  <c r="R801" i="19"/>
  <c r="R802" i="19"/>
  <c r="R803" i="19"/>
  <c r="R804" i="19"/>
  <c r="R805" i="19"/>
  <c r="R806" i="19"/>
  <c r="R807" i="19"/>
  <c r="R808" i="19"/>
  <c r="R809" i="19"/>
  <c r="R810" i="19"/>
  <c r="R811" i="19"/>
  <c r="R812" i="19"/>
  <c r="R813" i="19"/>
  <c r="R814" i="19"/>
  <c r="R815" i="19"/>
  <c r="R816" i="19"/>
  <c r="R817" i="19"/>
  <c r="R818" i="19"/>
  <c r="R819" i="19"/>
  <c r="R820" i="19"/>
  <c r="R821" i="19"/>
  <c r="R822" i="19"/>
  <c r="R823" i="19"/>
  <c r="R824" i="19"/>
  <c r="R825" i="19"/>
  <c r="R826" i="19"/>
  <c r="R827" i="19"/>
  <c r="R828" i="19"/>
  <c r="R829" i="19"/>
  <c r="R830" i="19"/>
  <c r="R831" i="19"/>
  <c r="R832" i="19"/>
  <c r="R833" i="19"/>
  <c r="R834" i="19"/>
  <c r="R835" i="19"/>
  <c r="R836" i="19"/>
  <c r="R837" i="19"/>
  <c r="R838" i="19"/>
  <c r="R839" i="19"/>
  <c r="R840" i="19"/>
  <c r="R841" i="19"/>
  <c r="R842" i="19"/>
  <c r="R843" i="19"/>
  <c r="R844" i="19"/>
  <c r="R845" i="19"/>
  <c r="R846" i="19"/>
  <c r="R847" i="19"/>
  <c r="R848" i="19"/>
  <c r="R849" i="19"/>
  <c r="R850" i="19"/>
  <c r="R851" i="19"/>
  <c r="R852" i="19"/>
  <c r="R853" i="19"/>
  <c r="R854" i="19"/>
  <c r="R855" i="19"/>
  <c r="R856" i="19"/>
  <c r="R857" i="19"/>
  <c r="R858" i="19"/>
  <c r="R859" i="19"/>
  <c r="R860" i="19"/>
  <c r="R861" i="19"/>
  <c r="R862" i="19"/>
  <c r="R863" i="19"/>
  <c r="R864" i="19"/>
  <c r="R865" i="19"/>
  <c r="R866" i="19"/>
  <c r="R867" i="19"/>
  <c r="R868" i="19"/>
  <c r="R869" i="19"/>
  <c r="R870" i="19"/>
  <c r="R871" i="19"/>
  <c r="R872" i="19"/>
  <c r="R873" i="19"/>
  <c r="R874" i="19"/>
  <c r="R875" i="19"/>
  <c r="R876" i="19"/>
  <c r="R877" i="19"/>
  <c r="R878" i="19"/>
  <c r="R879" i="19"/>
  <c r="R880" i="19"/>
  <c r="R881" i="19"/>
  <c r="R882" i="19"/>
  <c r="R883" i="19"/>
  <c r="R884" i="19"/>
  <c r="R885" i="19"/>
  <c r="R886" i="19"/>
  <c r="R887" i="19"/>
  <c r="R888" i="19"/>
  <c r="R889" i="19"/>
  <c r="R890" i="19"/>
  <c r="R891" i="19"/>
  <c r="R892" i="19"/>
  <c r="R893" i="19"/>
  <c r="R894" i="19"/>
  <c r="R895" i="19"/>
  <c r="R896" i="19"/>
  <c r="R897" i="19"/>
  <c r="R898" i="19"/>
  <c r="R899" i="19"/>
  <c r="R900" i="19"/>
  <c r="R901" i="19"/>
  <c r="R902" i="19"/>
  <c r="R903" i="19"/>
  <c r="R904" i="19"/>
  <c r="R905" i="19"/>
  <c r="R906" i="19"/>
  <c r="R907" i="19"/>
  <c r="R908" i="19"/>
  <c r="R909" i="19"/>
  <c r="R910" i="19"/>
  <c r="R911" i="19"/>
  <c r="R912" i="19"/>
  <c r="R913" i="19"/>
  <c r="R914" i="19"/>
  <c r="R915" i="19"/>
  <c r="R916" i="19"/>
  <c r="R917" i="19"/>
  <c r="R918" i="19"/>
  <c r="R919" i="19"/>
  <c r="R920" i="19"/>
  <c r="R921" i="19"/>
  <c r="R922" i="19"/>
  <c r="R923" i="19"/>
  <c r="R924" i="19"/>
  <c r="R925" i="19"/>
  <c r="R926" i="19"/>
  <c r="R927" i="19"/>
  <c r="R928" i="19"/>
  <c r="R929" i="19"/>
  <c r="R930" i="19"/>
  <c r="R931" i="19"/>
  <c r="R932" i="19"/>
  <c r="R933" i="19"/>
  <c r="R934" i="19"/>
  <c r="R935" i="19"/>
  <c r="R936" i="19"/>
  <c r="R937" i="19"/>
  <c r="R938" i="19"/>
  <c r="R939" i="19"/>
  <c r="R940" i="19"/>
  <c r="R941" i="19"/>
  <c r="R942" i="19"/>
  <c r="R943" i="19"/>
  <c r="R944" i="19"/>
  <c r="R945" i="19"/>
  <c r="R946" i="19"/>
  <c r="R947" i="19"/>
  <c r="R948" i="19"/>
  <c r="R949" i="19"/>
  <c r="R950" i="19"/>
  <c r="R951" i="19"/>
  <c r="R952" i="19"/>
  <c r="R953" i="19"/>
  <c r="R954" i="19"/>
  <c r="R955" i="19"/>
  <c r="R956" i="19"/>
  <c r="R957" i="19"/>
  <c r="R958" i="19"/>
  <c r="R959" i="19"/>
  <c r="R960" i="19"/>
  <c r="R961" i="19"/>
  <c r="R962" i="19"/>
  <c r="R963" i="19"/>
  <c r="R964" i="19"/>
  <c r="R965" i="19"/>
  <c r="R966" i="19"/>
  <c r="R967" i="19"/>
  <c r="R968" i="19"/>
  <c r="R969" i="19"/>
  <c r="R970" i="19"/>
  <c r="R971" i="19"/>
  <c r="R972" i="19"/>
  <c r="R973" i="19"/>
  <c r="R974" i="19"/>
  <c r="R975" i="19"/>
  <c r="R976" i="19"/>
  <c r="R977" i="19"/>
  <c r="R978" i="19"/>
  <c r="R979" i="19"/>
  <c r="R980" i="19"/>
  <c r="R981" i="19"/>
  <c r="R982" i="19"/>
  <c r="R983" i="19"/>
  <c r="R984" i="19"/>
  <c r="R985" i="19"/>
  <c r="R986" i="19"/>
  <c r="R987" i="19"/>
  <c r="R988" i="19"/>
  <c r="R989" i="19"/>
  <c r="R990" i="19"/>
  <c r="R991" i="19"/>
  <c r="R992" i="19"/>
  <c r="R993" i="19"/>
  <c r="R994" i="19"/>
  <c r="R995" i="19"/>
  <c r="R996" i="19"/>
  <c r="R997" i="19"/>
  <c r="R998" i="19"/>
  <c r="R999" i="19"/>
  <c r="R1000" i="19"/>
  <c r="R1001" i="19"/>
  <c r="R1002" i="19"/>
  <c r="R1003" i="19"/>
  <c r="R1004" i="19"/>
  <c r="R1005" i="19"/>
  <c r="R1006" i="19"/>
  <c r="R1007" i="19"/>
  <c r="R1008" i="19"/>
  <c r="R1009" i="19"/>
  <c r="R1010" i="19"/>
  <c r="R1011" i="19"/>
  <c r="R1012" i="19"/>
  <c r="R1013" i="19"/>
  <c r="R1014" i="19"/>
  <c r="R1015" i="19"/>
  <c r="R1016" i="19"/>
  <c r="R1017" i="19"/>
  <c r="R1018" i="19"/>
  <c r="R1019" i="19"/>
  <c r="R1020" i="19"/>
  <c r="R1021" i="19"/>
  <c r="R1022" i="19"/>
  <c r="R1023" i="19"/>
  <c r="R1024" i="19"/>
  <c r="R1025" i="19"/>
  <c r="R1026" i="19"/>
  <c r="R1027" i="19"/>
  <c r="R1028" i="19"/>
  <c r="R1029" i="19"/>
  <c r="R1030" i="19"/>
  <c r="R1031" i="19"/>
  <c r="R1032" i="19"/>
  <c r="R1033" i="19"/>
  <c r="R1034" i="19"/>
  <c r="R1035" i="19"/>
  <c r="R1036" i="19"/>
  <c r="R1037" i="19"/>
  <c r="R1038" i="19"/>
  <c r="R1039" i="19"/>
  <c r="R1040" i="19"/>
  <c r="R1041" i="19"/>
  <c r="R1042" i="19"/>
  <c r="R7" i="19"/>
  <c r="O8" i="19" l="1"/>
  <c r="O9" i="19"/>
  <c r="O10" i="19"/>
  <c r="O11" i="19"/>
  <c r="O12" i="19"/>
  <c r="O13" i="19"/>
  <c r="O14" i="19"/>
  <c r="O15" i="19"/>
  <c r="O16" i="19"/>
  <c r="O17" i="19"/>
  <c r="O18" i="19"/>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65" i="19"/>
  <c r="O66" i="19"/>
  <c r="O67" i="19"/>
  <c r="O68" i="19"/>
  <c r="O69" i="19"/>
  <c r="O70" i="19"/>
  <c r="O71" i="19"/>
  <c r="O72" i="19"/>
  <c r="O73" i="19"/>
  <c r="O74" i="19"/>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O472" i="19"/>
  <c r="O473" i="19"/>
  <c r="O474" i="19"/>
  <c r="O475" i="19"/>
  <c r="O476" i="19"/>
  <c r="O477" i="19"/>
  <c r="O478" i="19"/>
  <c r="O479" i="19"/>
  <c r="O480" i="19"/>
  <c r="O481" i="19"/>
  <c r="O482" i="19"/>
  <c r="O483" i="19"/>
  <c r="O484" i="19"/>
  <c r="O485" i="19"/>
  <c r="O486" i="19"/>
  <c r="O487" i="19"/>
  <c r="O488" i="19"/>
  <c r="O489" i="19"/>
  <c r="O490" i="19"/>
  <c r="O491" i="19"/>
  <c r="O492" i="19"/>
  <c r="O493" i="19"/>
  <c r="O494" i="19"/>
  <c r="O495" i="19"/>
  <c r="O496" i="19"/>
  <c r="O497" i="19"/>
  <c r="O498" i="19"/>
  <c r="O499" i="19"/>
  <c r="O500" i="19"/>
  <c r="O501" i="19"/>
  <c r="O502" i="19"/>
  <c r="O503" i="19"/>
  <c r="O504" i="19"/>
  <c r="O505" i="19"/>
  <c r="O506" i="19"/>
  <c r="O507" i="19"/>
  <c r="O508" i="19"/>
  <c r="O509" i="19"/>
  <c r="O510" i="19"/>
  <c r="O511" i="19"/>
  <c r="O512" i="19"/>
  <c r="O513" i="19"/>
  <c r="O514" i="19"/>
  <c r="O515" i="19"/>
  <c r="O516" i="19"/>
  <c r="O517" i="19"/>
  <c r="O518" i="19"/>
  <c r="O519" i="19"/>
  <c r="O520" i="19"/>
  <c r="O521" i="19"/>
  <c r="O522" i="19"/>
  <c r="O523" i="19"/>
  <c r="O524" i="19"/>
  <c r="O525" i="19"/>
  <c r="O526" i="19"/>
  <c r="O527" i="19"/>
  <c r="O528" i="19"/>
  <c r="O529" i="19"/>
  <c r="O530" i="19"/>
  <c r="O531" i="19"/>
  <c r="O532" i="19"/>
  <c r="O533" i="19"/>
  <c r="O534" i="19"/>
  <c r="O535" i="19"/>
  <c r="O536" i="19"/>
  <c r="O537" i="19"/>
  <c r="O538" i="19"/>
  <c r="O539" i="19"/>
  <c r="O540" i="19"/>
  <c r="O541" i="19"/>
  <c r="O542" i="19"/>
  <c r="O543" i="19"/>
  <c r="O544" i="19"/>
  <c r="O545" i="19"/>
  <c r="O546" i="19"/>
  <c r="O547" i="19"/>
  <c r="O548" i="19"/>
  <c r="O549" i="19"/>
  <c r="O550" i="19"/>
  <c r="O551" i="19"/>
  <c r="O552" i="19"/>
  <c r="O553" i="19"/>
  <c r="O554" i="19"/>
  <c r="O555" i="19"/>
  <c r="O556" i="19"/>
  <c r="O557" i="19"/>
  <c r="O558" i="19"/>
  <c r="O559" i="19"/>
  <c r="O560" i="19"/>
  <c r="O561" i="19"/>
  <c r="O562" i="19"/>
  <c r="O563" i="19"/>
  <c r="O564" i="19"/>
  <c r="O565" i="19"/>
  <c r="O566" i="19"/>
  <c r="O567" i="19"/>
  <c r="O568" i="19"/>
  <c r="O569" i="19"/>
  <c r="O570" i="19"/>
  <c r="O571" i="19"/>
  <c r="O572" i="19"/>
  <c r="O573" i="19"/>
  <c r="O574" i="19"/>
  <c r="O575" i="19"/>
  <c r="O576" i="19"/>
  <c r="O577" i="19"/>
  <c r="O578" i="19"/>
  <c r="O579" i="19"/>
  <c r="O580" i="19"/>
  <c r="O581" i="19"/>
  <c r="O582" i="19"/>
  <c r="O583" i="19"/>
  <c r="O584" i="19"/>
  <c r="O585" i="19"/>
  <c r="O586" i="19"/>
  <c r="O587" i="19"/>
  <c r="O588" i="19"/>
  <c r="O589" i="19"/>
  <c r="O590" i="19"/>
  <c r="O591" i="19"/>
  <c r="O592" i="19"/>
  <c r="O593" i="19"/>
  <c r="O594" i="19"/>
  <c r="O595" i="19"/>
  <c r="O596" i="19"/>
  <c r="O597" i="19"/>
  <c r="O598" i="19"/>
  <c r="O599" i="19"/>
  <c r="O600" i="19"/>
  <c r="O601" i="19"/>
  <c r="O602" i="19"/>
  <c r="O603" i="19"/>
  <c r="O604" i="19"/>
  <c r="O605" i="19"/>
  <c r="O606" i="19"/>
  <c r="O607" i="19"/>
  <c r="O608" i="19"/>
  <c r="O609" i="19"/>
  <c r="O610" i="19"/>
  <c r="O611" i="19"/>
  <c r="O612" i="19"/>
  <c r="O613" i="19"/>
  <c r="O614" i="19"/>
  <c r="O615" i="19"/>
  <c r="O616" i="19"/>
  <c r="O617" i="19"/>
  <c r="O618" i="19"/>
  <c r="O619" i="19"/>
  <c r="O620" i="19"/>
  <c r="O621" i="19"/>
  <c r="O622" i="19"/>
  <c r="O623" i="19"/>
  <c r="O624" i="19"/>
  <c r="O625" i="19"/>
  <c r="O626" i="19"/>
  <c r="O627" i="19"/>
  <c r="O628" i="19"/>
  <c r="O629" i="19"/>
  <c r="O630" i="19"/>
  <c r="O631" i="19"/>
  <c r="O632" i="19"/>
  <c r="O633" i="19"/>
  <c r="O634" i="19"/>
  <c r="O635" i="19"/>
  <c r="O636" i="19"/>
  <c r="O637" i="19"/>
  <c r="O638" i="19"/>
  <c r="O639" i="19"/>
  <c r="O640" i="19"/>
  <c r="O641" i="19"/>
  <c r="O642" i="19"/>
  <c r="O643" i="19"/>
  <c r="O644" i="19"/>
  <c r="O645" i="19"/>
  <c r="O646" i="19"/>
  <c r="O647" i="19"/>
  <c r="O648" i="19"/>
  <c r="O649" i="19"/>
  <c r="O650" i="19"/>
  <c r="O651" i="19"/>
  <c r="O652" i="19"/>
  <c r="O653" i="19"/>
  <c r="O654" i="19"/>
  <c r="O655" i="19"/>
  <c r="O656" i="19"/>
  <c r="O657" i="19"/>
  <c r="O658" i="19"/>
  <c r="O659" i="19"/>
  <c r="O660" i="19"/>
  <c r="O661" i="19"/>
  <c r="O662" i="19"/>
  <c r="O663" i="19"/>
  <c r="O664" i="19"/>
  <c r="O665" i="19"/>
  <c r="O666" i="19"/>
  <c r="O667" i="19"/>
  <c r="O668" i="19"/>
  <c r="O669" i="19"/>
  <c r="O670" i="19"/>
  <c r="O671" i="19"/>
  <c r="O672" i="19"/>
  <c r="O673" i="19"/>
  <c r="O674" i="19"/>
  <c r="O675" i="19"/>
  <c r="O676" i="19"/>
  <c r="O677" i="19"/>
  <c r="O678" i="19"/>
  <c r="O679" i="19"/>
  <c r="O680" i="19"/>
  <c r="O681" i="19"/>
  <c r="O682" i="19"/>
  <c r="O683" i="19"/>
  <c r="O684" i="19"/>
  <c r="O685" i="19"/>
  <c r="O686" i="19"/>
  <c r="O687" i="19"/>
  <c r="O688" i="19"/>
  <c r="O689" i="19"/>
  <c r="O690" i="19"/>
  <c r="O691" i="19"/>
  <c r="O692" i="19"/>
  <c r="O693" i="19"/>
  <c r="O694" i="19"/>
  <c r="O695" i="19"/>
  <c r="O696" i="19"/>
  <c r="O697" i="19"/>
  <c r="O698" i="19"/>
  <c r="O699" i="19"/>
  <c r="O700" i="19"/>
  <c r="O701" i="19"/>
  <c r="O702" i="19"/>
  <c r="O703" i="19"/>
  <c r="O704" i="19"/>
  <c r="O705" i="19"/>
  <c r="O706" i="19"/>
  <c r="O707" i="19"/>
  <c r="O708" i="19"/>
  <c r="O709" i="19"/>
  <c r="O710" i="19"/>
  <c r="O711" i="19"/>
  <c r="O712" i="19"/>
  <c r="O713" i="19"/>
  <c r="O714" i="19"/>
  <c r="O715" i="19"/>
  <c r="O716" i="19"/>
  <c r="O717" i="19"/>
  <c r="O718" i="19"/>
  <c r="O719" i="19"/>
  <c r="O720" i="19"/>
  <c r="O721" i="19"/>
  <c r="O722" i="19"/>
  <c r="O723" i="19"/>
  <c r="O724" i="19"/>
  <c r="O725" i="19"/>
  <c r="O726" i="19"/>
  <c r="O727" i="19"/>
  <c r="O728" i="19"/>
  <c r="O729" i="19"/>
  <c r="O730" i="19"/>
  <c r="O731" i="19"/>
  <c r="O732" i="19"/>
  <c r="O733" i="19"/>
  <c r="O734" i="19"/>
  <c r="O735" i="19"/>
  <c r="O736" i="19"/>
  <c r="O737" i="19"/>
  <c r="O738" i="19"/>
  <c r="O739" i="19"/>
  <c r="O740" i="19"/>
  <c r="O741" i="19"/>
  <c r="O742" i="19"/>
  <c r="O743" i="19"/>
  <c r="O744" i="19"/>
  <c r="O745" i="19"/>
  <c r="O746" i="19"/>
  <c r="O747" i="19"/>
  <c r="O748" i="19"/>
  <c r="O749" i="19"/>
  <c r="O750" i="19"/>
  <c r="O751" i="19"/>
  <c r="O752" i="19"/>
  <c r="O753" i="19"/>
  <c r="O754" i="19"/>
  <c r="O755" i="19"/>
  <c r="O756" i="19"/>
  <c r="O757" i="19"/>
  <c r="O758" i="19"/>
  <c r="O759" i="19"/>
  <c r="O760" i="19"/>
  <c r="O761" i="19"/>
  <c r="O762" i="19"/>
  <c r="O763" i="19"/>
  <c r="O764" i="19"/>
  <c r="O765" i="19"/>
  <c r="O766" i="19"/>
  <c r="O767" i="19"/>
  <c r="O768" i="19"/>
  <c r="O769" i="19"/>
  <c r="O770" i="19"/>
  <c r="O771" i="19"/>
  <c r="O772" i="19"/>
  <c r="O773" i="19"/>
  <c r="O774" i="19"/>
  <c r="O775" i="19"/>
  <c r="O776" i="19"/>
  <c r="O777" i="19"/>
  <c r="O778" i="19"/>
  <c r="O779" i="19"/>
  <c r="O780" i="19"/>
  <c r="O781" i="19"/>
  <c r="O782" i="19"/>
  <c r="O783" i="19"/>
  <c r="O784" i="19"/>
  <c r="O785" i="19"/>
  <c r="O786" i="19"/>
  <c r="O787" i="19"/>
  <c r="O788" i="19"/>
  <c r="O789" i="19"/>
  <c r="O790" i="19"/>
  <c r="O791" i="19"/>
  <c r="O792" i="19"/>
  <c r="O793" i="19"/>
  <c r="O794" i="19"/>
  <c r="O795" i="19"/>
  <c r="O796" i="19"/>
  <c r="O797" i="19"/>
  <c r="O798" i="19"/>
  <c r="O799" i="19"/>
  <c r="O800" i="19"/>
  <c r="O801" i="19"/>
  <c r="O802" i="19"/>
  <c r="O803" i="19"/>
  <c r="O804" i="19"/>
  <c r="O805" i="19"/>
  <c r="O806" i="19"/>
  <c r="O807" i="19"/>
  <c r="O808" i="19"/>
  <c r="O809" i="19"/>
  <c r="O810" i="19"/>
  <c r="O811" i="19"/>
  <c r="O812" i="19"/>
  <c r="O813" i="19"/>
  <c r="O814" i="19"/>
  <c r="O815" i="19"/>
  <c r="O816" i="19"/>
  <c r="O817" i="19"/>
  <c r="O818" i="19"/>
  <c r="O819" i="19"/>
  <c r="O820" i="19"/>
  <c r="O821" i="19"/>
  <c r="O822" i="19"/>
  <c r="O823" i="19"/>
  <c r="O824" i="19"/>
  <c r="O825" i="19"/>
  <c r="O826" i="19"/>
  <c r="O827" i="19"/>
  <c r="O828" i="19"/>
  <c r="O829" i="19"/>
  <c r="O830" i="19"/>
  <c r="O831" i="19"/>
  <c r="O832" i="19"/>
  <c r="O833" i="19"/>
  <c r="O834" i="19"/>
  <c r="O835" i="19"/>
  <c r="O836" i="19"/>
  <c r="O837" i="19"/>
  <c r="O838" i="19"/>
  <c r="O839" i="19"/>
  <c r="O840" i="19"/>
  <c r="O841" i="19"/>
  <c r="O842" i="19"/>
  <c r="O843" i="19"/>
  <c r="O844" i="19"/>
  <c r="O845" i="19"/>
  <c r="O846" i="19"/>
  <c r="O847" i="19"/>
  <c r="O848" i="19"/>
  <c r="O849" i="19"/>
  <c r="O850" i="19"/>
  <c r="O851" i="19"/>
  <c r="O852" i="19"/>
  <c r="O853" i="19"/>
  <c r="O854" i="19"/>
  <c r="O855" i="19"/>
  <c r="O856" i="19"/>
  <c r="O857" i="19"/>
  <c r="O858" i="19"/>
  <c r="O859" i="19"/>
  <c r="O860" i="19"/>
  <c r="O861" i="19"/>
  <c r="O862" i="19"/>
  <c r="O863" i="19"/>
  <c r="O864" i="19"/>
  <c r="O865" i="19"/>
  <c r="O866" i="19"/>
  <c r="O867" i="19"/>
  <c r="O868" i="19"/>
  <c r="O869" i="19"/>
  <c r="O870" i="19"/>
  <c r="O871" i="19"/>
  <c r="O872" i="19"/>
  <c r="O873" i="19"/>
  <c r="O874" i="19"/>
  <c r="O875" i="19"/>
  <c r="O876" i="19"/>
  <c r="O877" i="19"/>
  <c r="O878" i="19"/>
  <c r="O879" i="19"/>
  <c r="O880" i="19"/>
  <c r="O881" i="19"/>
  <c r="O882" i="19"/>
  <c r="O883" i="19"/>
  <c r="O884" i="19"/>
  <c r="O885" i="19"/>
  <c r="O886" i="19"/>
  <c r="O887" i="19"/>
  <c r="O888" i="19"/>
  <c r="O889" i="19"/>
  <c r="O890" i="19"/>
  <c r="O891" i="19"/>
  <c r="O892" i="19"/>
  <c r="O893" i="19"/>
  <c r="O894" i="19"/>
  <c r="O895" i="19"/>
  <c r="O896" i="19"/>
  <c r="O897" i="19"/>
  <c r="O898" i="19"/>
  <c r="O899" i="19"/>
  <c r="O900" i="19"/>
  <c r="O901" i="19"/>
  <c r="O902" i="19"/>
  <c r="O903" i="19"/>
  <c r="O904" i="19"/>
  <c r="O905" i="19"/>
  <c r="O906" i="19"/>
  <c r="O907" i="19"/>
  <c r="O908" i="19"/>
  <c r="O909" i="19"/>
  <c r="O910" i="19"/>
  <c r="O911" i="19"/>
  <c r="O912" i="19"/>
  <c r="O913" i="19"/>
  <c r="O914" i="19"/>
  <c r="O915" i="19"/>
  <c r="O916" i="19"/>
  <c r="O917" i="19"/>
  <c r="O918" i="19"/>
  <c r="O919" i="19"/>
  <c r="O920" i="19"/>
  <c r="O921" i="19"/>
  <c r="O922" i="19"/>
  <c r="O923" i="19"/>
  <c r="O924" i="19"/>
  <c r="O925" i="19"/>
  <c r="O926" i="19"/>
  <c r="O927" i="19"/>
  <c r="O928" i="19"/>
  <c r="O929" i="19"/>
  <c r="O930" i="19"/>
  <c r="O931" i="19"/>
  <c r="O932" i="19"/>
  <c r="O933" i="19"/>
  <c r="O934" i="19"/>
  <c r="O935" i="19"/>
  <c r="O936" i="19"/>
  <c r="O937" i="19"/>
  <c r="O938" i="19"/>
  <c r="O939" i="19"/>
  <c r="O940" i="19"/>
  <c r="O941" i="19"/>
  <c r="O942" i="19"/>
  <c r="O943" i="19"/>
  <c r="O944" i="19"/>
  <c r="O945" i="19"/>
  <c r="O946" i="19"/>
  <c r="O947" i="19"/>
  <c r="O948" i="19"/>
  <c r="O949" i="19"/>
  <c r="O950" i="19"/>
  <c r="O951" i="19"/>
  <c r="O952" i="19"/>
  <c r="O953" i="19"/>
  <c r="O954" i="19"/>
  <c r="O955" i="19"/>
  <c r="O956" i="19"/>
  <c r="O957" i="19"/>
  <c r="O958" i="19"/>
  <c r="O959" i="19"/>
  <c r="O960" i="19"/>
  <c r="O961" i="19"/>
  <c r="O962" i="19"/>
  <c r="O963" i="19"/>
  <c r="O964" i="19"/>
  <c r="O965" i="19"/>
  <c r="O966" i="19"/>
  <c r="O967" i="19"/>
  <c r="O968" i="19"/>
  <c r="O969" i="19"/>
  <c r="O970" i="19"/>
  <c r="O971" i="19"/>
  <c r="O972" i="19"/>
  <c r="O973" i="19"/>
  <c r="O974" i="19"/>
  <c r="O975" i="19"/>
  <c r="O976" i="19"/>
  <c r="O977" i="19"/>
  <c r="O978" i="19"/>
  <c r="O979" i="19"/>
  <c r="O980" i="19"/>
  <c r="O981" i="19"/>
  <c r="O982" i="19"/>
  <c r="O983" i="19"/>
  <c r="O984" i="19"/>
  <c r="O985" i="19"/>
  <c r="O986" i="19"/>
  <c r="O987" i="19"/>
  <c r="O988" i="19"/>
  <c r="O989" i="19"/>
  <c r="O990" i="19"/>
  <c r="O991" i="19"/>
  <c r="O992" i="19"/>
  <c r="O993" i="19"/>
  <c r="O994" i="19"/>
  <c r="O995" i="19"/>
  <c r="O996" i="19"/>
  <c r="O997" i="19"/>
  <c r="O998" i="19"/>
  <c r="O999" i="19"/>
  <c r="O1000" i="19"/>
  <c r="O1001" i="19"/>
  <c r="O1002" i="19"/>
  <c r="O1003" i="19"/>
  <c r="O1004" i="19"/>
  <c r="O1005" i="19"/>
  <c r="O1006" i="19"/>
  <c r="O1007" i="19"/>
  <c r="O1008" i="19"/>
  <c r="O1009" i="19"/>
  <c r="O1010" i="19"/>
  <c r="O1011" i="19"/>
  <c r="O1012" i="19"/>
  <c r="O1013" i="19"/>
  <c r="O1014" i="19"/>
  <c r="O1015" i="19"/>
  <c r="O1016" i="19"/>
  <c r="O1017" i="19"/>
  <c r="O1018" i="19"/>
  <c r="O1019" i="19"/>
  <c r="O1020" i="19"/>
  <c r="O1021" i="19"/>
  <c r="O1022" i="19"/>
  <c r="O1023" i="19"/>
  <c r="O1024" i="19"/>
  <c r="O1025" i="19"/>
  <c r="O1026" i="19"/>
  <c r="O1027" i="19"/>
  <c r="O1028" i="19"/>
  <c r="O1029" i="19"/>
  <c r="O1030" i="19"/>
  <c r="O1031" i="19"/>
  <c r="O1032" i="19"/>
  <c r="O1033" i="19"/>
  <c r="O1034" i="19"/>
  <c r="O1035" i="19"/>
  <c r="O1036" i="19"/>
  <c r="O1037" i="19"/>
  <c r="O1038" i="19"/>
  <c r="O1039" i="19"/>
  <c r="O1040" i="19"/>
  <c r="O1041" i="19"/>
  <c r="O1042" i="19"/>
  <c r="O7" i="19"/>
  <c r="H2" i="19"/>
  <c r="U6" i="19"/>
  <c r="V6" i="19"/>
  <c r="W6" i="19"/>
  <c r="X6" i="19"/>
  <c r="Y6" i="19"/>
  <c r="Z6" i="19"/>
  <c r="J24" i="18"/>
  <c r="K24" i="18" s="1"/>
  <c r="J25" i="18"/>
  <c r="K25" i="18" s="1"/>
  <c r="J26" i="18"/>
  <c r="K26" i="18" s="1"/>
  <c r="J27" i="18"/>
  <c r="K27" i="18" s="1"/>
  <c r="J14" i="18"/>
  <c r="K14" i="18" s="1"/>
  <c r="J15" i="18"/>
  <c r="K15" i="18" s="1"/>
  <c r="J16" i="18"/>
  <c r="K16" i="18" s="1"/>
  <c r="J17" i="18"/>
  <c r="K17" i="18" s="1"/>
  <c r="J18" i="18"/>
  <c r="K18" i="18" s="1"/>
  <c r="J19" i="18"/>
  <c r="K19" i="18" s="1"/>
  <c r="J20" i="18"/>
  <c r="K20" i="18" s="1"/>
  <c r="J21" i="18"/>
  <c r="K21" i="18" s="1"/>
  <c r="J22" i="18"/>
  <c r="K22" i="18" s="1"/>
  <c r="J23" i="18"/>
  <c r="K23" i="18" s="1"/>
  <c r="B7" i="21"/>
  <c r="C7" i="21" s="1"/>
  <c r="B8" i="21"/>
  <c r="C8" i="21" s="1"/>
  <c r="B9" i="21"/>
  <c r="C9" i="21" s="1"/>
  <c r="B10" i="21"/>
  <c r="C10" i="21" s="1"/>
  <c r="B11" i="21"/>
  <c r="C11" i="21" s="1"/>
  <c r="B12" i="21"/>
  <c r="C12" i="21" s="1"/>
  <c r="B13" i="21"/>
  <c r="C13" i="21" s="1"/>
  <c r="B14" i="21"/>
  <c r="C14" i="21" s="1"/>
  <c r="B15" i="21"/>
  <c r="C15" i="21" s="1"/>
  <c r="B16" i="21"/>
  <c r="C16" i="21" s="1"/>
  <c r="B17" i="21"/>
  <c r="C17" i="21" s="1"/>
  <c r="B18" i="21"/>
  <c r="C18" i="21" s="1"/>
  <c r="B19" i="21"/>
  <c r="C19" i="21" s="1"/>
  <c r="B20" i="21"/>
  <c r="C20" i="21" s="1"/>
  <c r="B21" i="21"/>
  <c r="C21" i="21" s="1"/>
  <c r="B22" i="21"/>
  <c r="C22" i="21" s="1"/>
  <c r="B23" i="21"/>
  <c r="C23" i="21" s="1"/>
  <c r="B24" i="21"/>
  <c r="C24" i="21" s="1"/>
  <c r="B25" i="21"/>
  <c r="C25" i="21" s="1"/>
  <c r="B26" i="21"/>
  <c r="C26" i="21" s="1"/>
  <c r="B27" i="21"/>
  <c r="C27" i="21" s="1"/>
  <c r="B28" i="21"/>
  <c r="C28" i="21" s="1"/>
  <c r="B29" i="21"/>
  <c r="C29" i="21" s="1"/>
  <c r="B30" i="21"/>
  <c r="C30" i="21" s="1"/>
  <c r="B31" i="21"/>
  <c r="C31" i="21" s="1"/>
  <c r="B32" i="21"/>
  <c r="C32" i="21" s="1"/>
  <c r="B33" i="21"/>
  <c r="C33" i="21" s="1"/>
  <c r="B34" i="21"/>
  <c r="C34" i="21" s="1"/>
  <c r="B35" i="21"/>
  <c r="C35" i="21" s="1"/>
  <c r="B36" i="21"/>
  <c r="C36" i="21" s="1"/>
  <c r="B37" i="21"/>
  <c r="C37" i="21" s="1"/>
  <c r="B38" i="21"/>
  <c r="C38" i="21" s="1"/>
  <c r="B39" i="21"/>
  <c r="C39" i="21" s="1"/>
  <c r="B40" i="21"/>
  <c r="C40" i="21" s="1"/>
  <c r="B41" i="21"/>
  <c r="C41" i="21" s="1"/>
  <c r="B42" i="21"/>
  <c r="C42" i="21" s="1"/>
  <c r="B43" i="21"/>
  <c r="C43" i="21" s="1"/>
  <c r="B44" i="21"/>
  <c r="C44" i="21" s="1"/>
  <c r="B45" i="21"/>
  <c r="C45" i="21" s="1"/>
  <c r="M1044" i="20"/>
  <c r="L1044" i="20"/>
  <c r="N1044" i="20"/>
  <c r="O1044" i="20"/>
  <c r="P1044" i="20"/>
  <c r="Q1044" i="20"/>
  <c r="R1044" i="20"/>
  <c r="S1044" i="20"/>
  <c r="T1044" i="20"/>
  <c r="U1044" i="20"/>
  <c r="V1044" i="20"/>
  <c r="W1044" i="20"/>
  <c r="X1044" i="20"/>
  <c r="Y1044" i="20"/>
  <c r="Z1044" i="20"/>
  <c r="AA1044" i="20"/>
  <c r="AB1044" i="20"/>
  <c r="AC1044" i="20"/>
  <c r="AD1044" i="20"/>
  <c r="AE1044" i="20"/>
  <c r="AF1044" i="20"/>
  <c r="AG1044" i="20"/>
  <c r="AH1044" i="20"/>
  <c r="AI1044" i="20"/>
  <c r="AJ1044" i="20"/>
  <c r="AK1044" i="20"/>
  <c r="AL1044" i="20"/>
  <c r="AM1044" i="20"/>
  <c r="AN1044" i="20"/>
  <c r="AO1044" i="20"/>
  <c r="AP1044" i="20"/>
  <c r="AQ1044" i="20"/>
  <c r="AR1044" i="20"/>
  <c r="AS1044" i="20"/>
  <c r="AT1044" i="20"/>
  <c r="AU1044" i="20"/>
  <c r="AV1044" i="20"/>
  <c r="AW1044" i="20"/>
  <c r="AX1044" i="20"/>
  <c r="AY1044" i="20"/>
  <c r="F35" i="18"/>
  <c r="F39" i="18"/>
  <c r="P13" i="19"/>
  <c r="P7" i="19"/>
  <c r="P8" i="19"/>
  <c r="P9" i="19"/>
  <c r="P10" i="19"/>
  <c r="P11" i="19"/>
  <c r="P12"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41" i="19"/>
  <c r="P142" i="19"/>
  <c r="P143" i="19"/>
  <c r="P144" i="19"/>
  <c r="P145" i="19"/>
  <c r="P146" i="19"/>
  <c r="P147" i="19"/>
  <c r="P148" i="19"/>
  <c r="P149" i="19"/>
  <c r="P150" i="19"/>
  <c r="P151" i="19"/>
  <c r="P152" i="19"/>
  <c r="P153" i="19"/>
  <c r="P154" i="19"/>
  <c r="P155" i="19"/>
  <c r="P156" i="19"/>
  <c r="P157" i="19"/>
  <c r="P158" i="19"/>
  <c r="P159" i="19"/>
  <c r="P160" i="19"/>
  <c r="P161" i="19"/>
  <c r="P162" i="19"/>
  <c r="P163" i="19"/>
  <c r="P164" i="19"/>
  <c r="P165" i="19"/>
  <c r="P166" i="19"/>
  <c r="P167" i="19"/>
  <c r="P168" i="19"/>
  <c r="P169" i="19"/>
  <c r="P170" i="19"/>
  <c r="P171" i="19"/>
  <c r="P172" i="19"/>
  <c r="P173" i="19"/>
  <c r="P174" i="19"/>
  <c r="P175" i="19"/>
  <c r="P176" i="19"/>
  <c r="P177" i="19"/>
  <c r="P178" i="19"/>
  <c r="P179" i="19"/>
  <c r="P180" i="19"/>
  <c r="P181" i="19"/>
  <c r="P182" i="19"/>
  <c r="P183"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8" i="19"/>
  <c r="P209" i="19"/>
  <c r="P210" i="19"/>
  <c r="P211" i="19"/>
  <c r="P212" i="19"/>
  <c r="P213" i="19"/>
  <c r="P214" i="19"/>
  <c r="P215" i="19"/>
  <c r="P216" i="19"/>
  <c r="P217" i="19"/>
  <c r="P218" i="19"/>
  <c r="P219" i="19"/>
  <c r="P220" i="19"/>
  <c r="P221" i="19"/>
  <c r="P222" i="19"/>
  <c r="P223" i="19"/>
  <c r="P224" i="19"/>
  <c r="P225" i="19"/>
  <c r="P226" i="19"/>
  <c r="P227" i="19"/>
  <c r="P228" i="19"/>
  <c r="P229" i="19"/>
  <c r="P230" i="19"/>
  <c r="P231" i="19"/>
  <c r="P232" i="19"/>
  <c r="P233" i="19"/>
  <c r="P234" i="19"/>
  <c r="P235" i="19"/>
  <c r="P236" i="19"/>
  <c r="P237" i="19"/>
  <c r="P238" i="19"/>
  <c r="P239" i="19"/>
  <c r="P240" i="19"/>
  <c r="P241" i="19"/>
  <c r="P242" i="19"/>
  <c r="P243" i="19"/>
  <c r="P244" i="19"/>
  <c r="P245" i="19"/>
  <c r="P246" i="19"/>
  <c r="P247" i="19"/>
  <c r="P248" i="19"/>
  <c r="P249" i="19"/>
  <c r="P250" i="19"/>
  <c r="P251" i="19"/>
  <c r="P252" i="19"/>
  <c r="P253" i="19"/>
  <c r="P254" i="19"/>
  <c r="P255" i="19"/>
  <c r="P256" i="19"/>
  <c r="P257" i="19"/>
  <c r="P258" i="19"/>
  <c r="P259" i="19"/>
  <c r="P260" i="19"/>
  <c r="P261" i="19"/>
  <c r="P262" i="19"/>
  <c r="P263" i="19"/>
  <c r="P264" i="19"/>
  <c r="P265" i="19"/>
  <c r="P266" i="19"/>
  <c r="P267" i="19"/>
  <c r="P268" i="19"/>
  <c r="P269" i="19"/>
  <c r="P270" i="19"/>
  <c r="P271" i="19"/>
  <c r="P272" i="19"/>
  <c r="P273" i="19"/>
  <c r="P274" i="19"/>
  <c r="P275" i="19"/>
  <c r="P276" i="19"/>
  <c r="P277" i="19"/>
  <c r="P278" i="19"/>
  <c r="P279" i="19"/>
  <c r="P280" i="19"/>
  <c r="P281" i="19"/>
  <c r="P282" i="19"/>
  <c r="P283" i="19"/>
  <c r="P284" i="19"/>
  <c r="P285" i="19"/>
  <c r="P286" i="19"/>
  <c r="P287" i="19"/>
  <c r="P288" i="19"/>
  <c r="P289" i="19"/>
  <c r="P290" i="19"/>
  <c r="P291" i="19"/>
  <c r="P292" i="19"/>
  <c r="P293" i="19"/>
  <c r="P294" i="19"/>
  <c r="P295" i="19"/>
  <c r="P296" i="19"/>
  <c r="P297" i="19"/>
  <c r="P298" i="19"/>
  <c r="P299" i="19"/>
  <c r="P300" i="19"/>
  <c r="P301" i="19"/>
  <c r="P302" i="19"/>
  <c r="P303" i="19"/>
  <c r="P304" i="19"/>
  <c r="P305" i="19"/>
  <c r="P306" i="19"/>
  <c r="P307" i="19"/>
  <c r="P308" i="19"/>
  <c r="P309" i="19"/>
  <c r="P310" i="19"/>
  <c r="P311" i="19"/>
  <c r="P312" i="19"/>
  <c r="P313" i="19"/>
  <c r="P314" i="19"/>
  <c r="P315" i="19"/>
  <c r="P316" i="19"/>
  <c r="P317" i="19"/>
  <c r="P318" i="19"/>
  <c r="P319" i="19"/>
  <c r="P320" i="19"/>
  <c r="P321" i="19"/>
  <c r="P322" i="19"/>
  <c r="P323" i="19"/>
  <c r="P324" i="19"/>
  <c r="P325" i="19"/>
  <c r="P326" i="19"/>
  <c r="P327" i="19"/>
  <c r="P328" i="19"/>
  <c r="P329" i="19"/>
  <c r="P330" i="19"/>
  <c r="P331" i="19"/>
  <c r="P332" i="19"/>
  <c r="P333" i="19"/>
  <c r="P334" i="19"/>
  <c r="P335" i="19"/>
  <c r="P336" i="19"/>
  <c r="P337" i="19"/>
  <c r="P338" i="19"/>
  <c r="P339" i="19"/>
  <c r="P340" i="19"/>
  <c r="P341" i="19"/>
  <c r="P342" i="19"/>
  <c r="P343" i="19"/>
  <c r="P344" i="19"/>
  <c r="P345" i="19"/>
  <c r="P346" i="19"/>
  <c r="P347" i="19"/>
  <c r="P348" i="19"/>
  <c r="P349" i="19"/>
  <c r="P350" i="19"/>
  <c r="P351" i="19"/>
  <c r="P352" i="19"/>
  <c r="P353" i="19"/>
  <c r="P354" i="19"/>
  <c r="P355" i="19"/>
  <c r="P356" i="19"/>
  <c r="P357" i="19"/>
  <c r="P358" i="19"/>
  <c r="P359" i="19"/>
  <c r="P360" i="19"/>
  <c r="P361" i="19"/>
  <c r="P362" i="19"/>
  <c r="P363" i="19"/>
  <c r="P364" i="19"/>
  <c r="P365" i="19"/>
  <c r="P366" i="19"/>
  <c r="P367" i="19"/>
  <c r="P368" i="19"/>
  <c r="P369" i="19"/>
  <c r="P370" i="19"/>
  <c r="P371" i="19"/>
  <c r="P372" i="19"/>
  <c r="P373" i="19"/>
  <c r="P374" i="19"/>
  <c r="P375" i="19"/>
  <c r="P376" i="19"/>
  <c r="P377" i="19"/>
  <c r="P378" i="19"/>
  <c r="P379" i="19"/>
  <c r="P380" i="19"/>
  <c r="P381" i="19"/>
  <c r="P382" i="19"/>
  <c r="P383" i="19"/>
  <c r="P384" i="19"/>
  <c r="P385" i="19"/>
  <c r="P386" i="19"/>
  <c r="P387" i="19"/>
  <c r="P388" i="19"/>
  <c r="P389" i="19"/>
  <c r="P390" i="19"/>
  <c r="P391" i="19"/>
  <c r="P392" i="19"/>
  <c r="P393" i="19"/>
  <c r="P394" i="19"/>
  <c r="P395" i="19"/>
  <c r="P396" i="19"/>
  <c r="P397" i="19"/>
  <c r="P398" i="19"/>
  <c r="P399" i="19"/>
  <c r="P400" i="19"/>
  <c r="P401" i="19"/>
  <c r="P402" i="19"/>
  <c r="P403" i="19"/>
  <c r="P404" i="19"/>
  <c r="P405" i="19"/>
  <c r="P406" i="19"/>
  <c r="P407" i="19"/>
  <c r="P408" i="19"/>
  <c r="P409" i="19"/>
  <c r="P410" i="19"/>
  <c r="P411" i="19"/>
  <c r="P412" i="19"/>
  <c r="P413" i="19"/>
  <c r="P414" i="19"/>
  <c r="P415" i="19"/>
  <c r="P416" i="19"/>
  <c r="P417" i="19"/>
  <c r="P418" i="19"/>
  <c r="P419" i="19"/>
  <c r="P420" i="19"/>
  <c r="P421" i="19"/>
  <c r="P422" i="19"/>
  <c r="P423" i="19"/>
  <c r="P424" i="19"/>
  <c r="P425" i="19"/>
  <c r="P426" i="19"/>
  <c r="P427" i="19"/>
  <c r="P428" i="19"/>
  <c r="P429" i="19"/>
  <c r="P430" i="19"/>
  <c r="P431" i="19"/>
  <c r="P432" i="19"/>
  <c r="P433" i="19"/>
  <c r="P434" i="19"/>
  <c r="P435" i="19"/>
  <c r="P436" i="19"/>
  <c r="P437" i="19"/>
  <c r="P438" i="19"/>
  <c r="P439" i="19"/>
  <c r="P440" i="19"/>
  <c r="P441" i="19"/>
  <c r="P442" i="19"/>
  <c r="P443" i="19"/>
  <c r="P444" i="19"/>
  <c r="P445" i="19"/>
  <c r="P446" i="19"/>
  <c r="P447" i="19"/>
  <c r="P448" i="19"/>
  <c r="P449" i="19"/>
  <c r="P450" i="19"/>
  <c r="P451" i="19"/>
  <c r="P452" i="19"/>
  <c r="P453" i="19"/>
  <c r="P454" i="19"/>
  <c r="P455" i="19"/>
  <c r="P456" i="19"/>
  <c r="P457" i="19"/>
  <c r="P458" i="19"/>
  <c r="P459" i="19"/>
  <c r="P460" i="19"/>
  <c r="P461" i="19"/>
  <c r="P462" i="19"/>
  <c r="P463" i="19"/>
  <c r="P464" i="19"/>
  <c r="P465" i="19"/>
  <c r="P466" i="19"/>
  <c r="P467" i="19"/>
  <c r="P468" i="19"/>
  <c r="P469" i="19"/>
  <c r="P470" i="19"/>
  <c r="P471" i="19"/>
  <c r="P472" i="19"/>
  <c r="P473" i="19"/>
  <c r="P474" i="19"/>
  <c r="P475" i="19"/>
  <c r="P476" i="19"/>
  <c r="P477" i="19"/>
  <c r="P478" i="19"/>
  <c r="P479" i="19"/>
  <c r="P480" i="19"/>
  <c r="P481" i="19"/>
  <c r="P482" i="19"/>
  <c r="P483" i="19"/>
  <c r="P484" i="19"/>
  <c r="P485" i="19"/>
  <c r="P486" i="19"/>
  <c r="P487" i="19"/>
  <c r="P488" i="19"/>
  <c r="P489" i="19"/>
  <c r="P490" i="19"/>
  <c r="P491" i="19"/>
  <c r="P492" i="19"/>
  <c r="P493" i="19"/>
  <c r="P494" i="19"/>
  <c r="P495" i="19"/>
  <c r="P496" i="19"/>
  <c r="P497" i="19"/>
  <c r="P498" i="19"/>
  <c r="P499" i="19"/>
  <c r="P500" i="19"/>
  <c r="P501" i="19"/>
  <c r="P502" i="19"/>
  <c r="P503" i="19"/>
  <c r="P504" i="19"/>
  <c r="P505" i="19"/>
  <c r="P506" i="19"/>
  <c r="P507" i="19"/>
  <c r="P508" i="19"/>
  <c r="P509" i="19"/>
  <c r="P510" i="19"/>
  <c r="P511" i="19"/>
  <c r="P512" i="19"/>
  <c r="P513" i="19"/>
  <c r="P514" i="19"/>
  <c r="P515" i="19"/>
  <c r="P516" i="19"/>
  <c r="P517" i="19"/>
  <c r="P518" i="19"/>
  <c r="P519" i="19"/>
  <c r="P520" i="19"/>
  <c r="P521" i="19"/>
  <c r="P522" i="19"/>
  <c r="P523" i="19"/>
  <c r="P524" i="19"/>
  <c r="P525" i="19"/>
  <c r="P526" i="19"/>
  <c r="P527" i="19"/>
  <c r="P528" i="19"/>
  <c r="P529" i="19"/>
  <c r="P530" i="19"/>
  <c r="P531" i="19"/>
  <c r="P532" i="19"/>
  <c r="P533" i="19"/>
  <c r="P534" i="19"/>
  <c r="P535" i="19"/>
  <c r="P536" i="19"/>
  <c r="P537" i="19"/>
  <c r="P538" i="19"/>
  <c r="P539" i="19"/>
  <c r="P540" i="19"/>
  <c r="P541" i="19"/>
  <c r="P542" i="19"/>
  <c r="P543" i="19"/>
  <c r="P544" i="19"/>
  <c r="P545" i="19"/>
  <c r="P546" i="19"/>
  <c r="P547" i="19"/>
  <c r="P548" i="19"/>
  <c r="P549" i="19"/>
  <c r="P550" i="19"/>
  <c r="P551" i="19"/>
  <c r="P552" i="19"/>
  <c r="P553" i="19"/>
  <c r="P554" i="19"/>
  <c r="P555" i="19"/>
  <c r="P556" i="19"/>
  <c r="P557" i="19"/>
  <c r="P558" i="19"/>
  <c r="P559" i="19"/>
  <c r="P560" i="19"/>
  <c r="P561" i="19"/>
  <c r="P562" i="19"/>
  <c r="P563" i="19"/>
  <c r="P564" i="19"/>
  <c r="P565" i="19"/>
  <c r="P566" i="19"/>
  <c r="P567" i="19"/>
  <c r="P568" i="19"/>
  <c r="P569" i="19"/>
  <c r="P570" i="19"/>
  <c r="P571" i="19"/>
  <c r="P572" i="19"/>
  <c r="P573" i="19"/>
  <c r="P574" i="19"/>
  <c r="P575" i="19"/>
  <c r="P576" i="19"/>
  <c r="P577" i="19"/>
  <c r="P578" i="19"/>
  <c r="P579" i="19"/>
  <c r="P580" i="19"/>
  <c r="P581" i="19"/>
  <c r="P582" i="19"/>
  <c r="P583" i="19"/>
  <c r="P584" i="19"/>
  <c r="P585" i="19"/>
  <c r="P586" i="19"/>
  <c r="P587" i="19"/>
  <c r="P588" i="19"/>
  <c r="P589" i="19"/>
  <c r="P590" i="19"/>
  <c r="P591" i="19"/>
  <c r="P592" i="19"/>
  <c r="P593" i="19"/>
  <c r="P594" i="19"/>
  <c r="P595" i="19"/>
  <c r="P596" i="19"/>
  <c r="P597" i="19"/>
  <c r="P598" i="19"/>
  <c r="P599" i="19"/>
  <c r="P600" i="19"/>
  <c r="P601" i="19"/>
  <c r="P602" i="19"/>
  <c r="P603" i="19"/>
  <c r="P604" i="19"/>
  <c r="P605" i="19"/>
  <c r="P606" i="19"/>
  <c r="P607" i="19"/>
  <c r="P608" i="19"/>
  <c r="P609" i="19"/>
  <c r="P610" i="19"/>
  <c r="P611" i="19"/>
  <c r="P612" i="19"/>
  <c r="P613" i="19"/>
  <c r="P614" i="19"/>
  <c r="P615" i="19"/>
  <c r="P616" i="19"/>
  <c r="P617" i="19"/>
  <c r="P618" i="19"/>
  <c r="P619" i="19"/>
  <c r="P620" i="19"/>
  <c r="P621" i="19"/>
  <c r="P622" i="19"/>
  <c r="P623" i="19"/>
  <c r="P624" i="19"/>
  <c r="P625" i="19"/>
  <c r="P626" i="19"/>
  <c r="P627" i="19"/>
  <c r="P628" i="19"/>
  <c r="P629" i="19"/>
  <c r="P630" i="19"/>
  <c r="P631" i="19"/>
  <c r="P632" i="19"/>
  <c r="P633" i="19"/>
  <c r="P634" i="19"/>
  <c r="P635" i="19"/>
  <c r="P636" i="19"/>
  <c r="P637" i="19"/>
  <c r="P638" i="19"/>
  <c r="P639" i="19"/>
  <c r="P640" i="19"/>
  <c r="P641" i="19"/>
  <c r="P642" i="19"/>
  <c r="P643" i="19"/>
  <c r="P644" i="19"/>
  <c r="P645" i="19"/>
  <c r="P646" i="19"/>
  <c r="P647" i="19"/>
  <c r="P648" i="19"/>
  <c r="P649" i="19"/>
  <c r="P650" i="19"/>
  <c r="P651" i="19"/>
  <c r="P652" i="19"/>
  <c r="P653" i="19"/>
  <c r="P654" i="19"/>
  <c r="P655" i="19"/>
  <c r="P656" i="19"/>
  <c r="P657" i="19"/>
  <c r="P658" i="19"/>
  <c r="P659" i="19"/>
  <c r="P660" i="19"/>
  <c r="P661" i="19"/>
  <c r="P662" i="19"/>
  <c r="P663" i="19"/>
  <c r="P664" i="19"/>
  <c r="P665" i="19"/>
  <c r="P666" i="19"/>
  <c r="P667" i="19"/>
  <c r="P668" i="19"/>
  <c r="P669" i="19"/>
  <c r="P670" i="19"/>
  <c r="P671" i="19"/>
  <c r="P672" i="19"/>
  <c r="P673" i="19"/>
  <c r="P674" i="19"/>
  <c r="P675" i="19"/>
  <c r="P676" i="19"/>
  <c r="P677" i="19"/>
  <c r="P678" i="19"/>
  <c r="P679" i="19"/>
  <c r="P680" i="19"/>
  <c r="P681" i="19"/>
  <c r="P682" i="19"/>
  <c r="P683" i="19"/>
  <c r="P684" i="19"/>
  <c r="P685" i="19"/>
  <c r="P686" i="19"/>
  <c r="P687" i="19"/>
  <c r="P688" i="19"/>
  <c r="P689" i="19"/>
  <c r="P690" i="19"/>
  <c r="P691" i="19"/>
  <c r="P692" i="19"/>
  <c r="P693" i="19"/>
  <c r="P694" i="19"/>
  <c r="P695" i="19"/>
  <c r="P696" i="19"/>
  <c r="P697" i="19"/>
  <c r="P698" i="19"/>
  <c r="P699" i="19"/>
  <c r="P700" i="19"/>
  <c r="P701" i="19"/>
  <c r="P702" i="19"/>
  <c r="P703" i="19"/>
  <c r="P704" i="19"/>
  <c r="P705" i="19"/>
  <c r="P706" i="19"/>
  <c r="P707" i="19"/>
  <c r="P708" i="19"/>
  <c r="P709" i="19"/>
  <c r="P710" i="19"/>
  <c r="P711" i="19"/>
  <c r="P712" i="19"/>
  <c r="P713" i="19"/>
  <c r="P714" i="19"/>
  <c r="P715" i="19"/>
  <c r="P716" i="19"/>
  <c r="P717" i="19"/>
  <c r="P718" i="19"/>
  <c r="P719" i="19"/>
  <c r="P720" i="19"/>
  <c r="P721" i="19"/>
  <c r="P722" i="19"/>
  <c r="P723" i="19"/>
  <c r="P724" i="19"/>
  <c r="P725" i="19"/>
  <c r="P726" i="19"/>
  <c r="P727" i="19"/>
  <c r="P728" i="19"/>
  <c r="P729" i="19"/>
  <c r="P730" i="19"/>
  <c r="P731" i="19"/>
  <c r="P732" i="19"/>
  <c r="P733" i="19"/>
  <c r="P734" i="19"/>
  <c r="P735" i="19"/>
  <c r="P736" i="19"/>
  <c r="P737" i="19"/>
  <c r="P738" i="19"/>
  <c r="P739" i="19"/>
  <c r="P740" i="19"/>
  <c r="P741" i="19"/>
  <c r="P742" i="19"/>
  <c r="P743" i="19"/>
  <c r="P744" i="19"/>
  <c r="P745" i="19"/>
  <c r="P746" i="19"/>
  <c r="P747" i="19"/>
  <c r="P748" i="19"/>
  <c r="P749" i="19"/>
  <c r="P750" i="19"/>
  <c r="P751" i="19"/>
  <c r="P752" i="19"/>
  <c r="P753" i="19"/>
  <c r="P754" i="19"/>
  <c r="P755" i="19"/>
  <c r="P756" i="19"/>
  <c r="P757" i="19"/>
  <c r="P758" i="19"/>
  <c r="P759" i="19"/>
  <c r="P760" i="19"/>
  <c r="P761" i="19"/>
  <c r="P762" i="19"/>
  <c r="P763" i="19"/>
  <c r="P764" i="19"/>
  <c r="P765" i="19"/>
  <c r="P766" i="19"/>
  <c r="P767" i="19"/>
  <c r="P768" i="19"/>
  <c r="P769" i="19"/>
  <c r="P770" i="19"/>
  <c r="P771" i="19"/>
  <c r="P772" i="19"/>
  <c r="P773" i="19"/>
  <c r="P774" i="19"/>
  <c r="P775" i="19"/>
  <c r="P776" i="19"/>
  <c r="P777" i="19"/>
  <c r="P778" i="19"/>
  <c r="P779" i="19"/>
  <c r="P780" i="19"/>
  <c r="P781" i="19"/>
  <c r="P782" i="19"/>
  <c r="P783" i="19"/>
  <c r="P784" i="19"/>
  <c r="P785" i="19"/>
  <c r="P786" i="19"/>
  <c r="P787" i="19"/>
  <c r="P788" i="19"/>
  <c r="P789" i="19"/>
  <c r="P790" i="19"/>
  <c r="P791" i="19"/>
  <c r="P792" i="19"/>
  <c r="P793" i="19"/>
  <c r="P794" i="19"/>
  <c r="P795" i="19"/>
  <c r="P796" i="19"/>
  <c r="P797" i="19"/>
  <c r="P798" i="19"/>
  <c r="P799" i="19"/>
  <c r="P800" i="19"/>
  <c r="P801" i="19"/>
  <c r="P802" i="19"/>
  <c r="P803" i="19"/>
  <c r="P804" i="19"/>
  <c r="P805" i="19"/>
  <c r="P806" i="19"/>
  <c r="P807" i="19"/>
  <c r="P808" i="19"/>
  <c r="P809" i="19"/>
  <c r="P810" i="19"/>
  <c r="P811" i="19"/>
  <c r="P812" i="19"/>
  <c r="P813" i="19"/>
  <c r="P814" i="19"/>
  <c r="P815" i="19"/>
  <c r="P816" i="19"/>
  <c r="P817" i="19"/>
  <c r="P818" i="19"/>
  <c r="P819" i="19"/>
  <c r="P820" i="19"/>
  <c r="P821" i="19"/>
  <c r="P822" i="19"/>
  <c r="P823" i="19"/>
  <c r="P824" i="19"/>
  <c r="P825" i="19"/>
  <c r="P826" i="19"/>
  <c r="P827" i="19"/>
  <c r="P828" i="19"/>
  <c r="P829" i="19"/>
  <c r="P830" i="19"/>
  <c r="P831" i="19"/>
  <c r="P832" i="19"/>
  <c r="P833" i="19"/>
  <c r="P834" i="19"/>
  <c r="P835" i="19"/>
  <c r="P836" i="19"/>
  <c r="P837" i="19"/>
  <c r="P838" i="19"/>
  <c r="P839" i="19"/>
  <c r="P840" i="19"/>
  <c r="P841" i="19"/>
  <c r="P842" i="19"/>
  <c r="P843" i="19"/>
  <c r="P844" i="19"/>
  <c r="P845" i="19"/>
  <c r="P846" i="19"/>
  <c r="P847" i="19"/>
  <c r="P848" i="19"/>
  <c r="P849" i="19"/>
  <c r="P850" i="19"/>
  <c r="P851" i="19"/>
  <c r="P852" i="19"/>
  <c r="P853" i="19"/>
  <c r="P854" i="19"/>
  <c r="P855" i="19"/>
  <c r="P856" i="19"/>
  <c r="P857" i="19"/>
  <c r="P858" i="19"/>
  <c r="P859" i="19"/>
  <c r="P860" i="19"/>
  <c r="P861" i="19"/>
  <c r="P862" i="19"/>
  <c r="P863" i="19"/>
  <c r="P864" i="19"/>
  <c r="P865" i="19"/>
  <c r="P866" i="19"/>
  <c r="P867" i="19"/>
  <c r="P868" i="19"/>
  <c r="P869" i="19"/>
  <c r="P870" i="19"/>
  <c r="P871" i="19"/>
  <c r="P872" i="19"/>
  <c r="P873" i="19"/>
  <c r="P874" i="19"/>
  <c r="P875" i="19"/>
  <c r="P876" i="19"/>
  <c r="P877" i="19"/>
  <c r="P878" i="19"/>
  <c r="P879" i="19"/>
  <c r="P880" i="19"/>
  <c r="P881" i="19"/>
  <c r="P882" i="19"/>
  <c r="P883" i="19"/>
  <c r="P884" i="19"/>
  <c r="P885" i="19"/>
  <c r="P886" i="19"/>
  <c r="P887" i="19"/>
  <c r="P888" i="19"/>
  <c r="P889" i="19"/>
  <c r="P890" i="19"/>
  <c r="P891" i="19"/>
  <c r="P892" i="19"/>
  <c r="P893" i="19"/>
  <c r="P894" i="19"/>
  <c r="P895" i="19"/>
  <c r="P896" i="19"/>
  <c r="P897" i="19"/>
  <c r="P898" i="19"/>
  <c r="P899" i="19"/>
  <c r="P900" i="19"/>
  <c r="P901" i="19"/>
  <c r="P902" i="19"/>
  <c r="P903" i="19"/>
  <c r="P904" i="19"/>
  <c r="P905" i="19"/>
  <c r="P906" i="19"/>
  <c r="P907" i="19"/>
  <c r="P908" i="19"/>
  <c r="P909" i="19"/>
  <c r="P910" i="19"/>
  <c r="P911" i="19"/>
  <c r="P912" i="19"/>
  <c r="P913" i="19"/>
  <c r="P914" i="19"/>
  <c r="P915" i="19"/>
  <c r="P916" i="19"/>
  <c r="P917" i="19"/>
  <c r="P918" i="19"/>
  <c r="P919" i="19"/>
  <c r="P920" i="19"/>
  <c r="P921" i="19"/>
  <c r="P922" i="19"/>
  <c r="P923" i="19"/>
  <c r="P924" i="19"/>
  <c r="P925" i="19"/>
  <c r="P926" i="19"/>
  <c r="P927" i="19"/>
  <c r="P928" i="19"/>
  <c r="P929" i="19"/>
  <c r="P930" i="19"/>
  <c r="P931" i="19"/>
  <c r="P932" i="19"/>
  <c r="P933" i="19"/>
  <c r="P934" i="19"/>
  <c r="P935" i="19"/>
  <c r="P936" i="19"/>
  <c r="P937" i="19"/>
  <c r="P938" i="19"/>
  <c r="P939" i="19"/>
  <c r="P940" i="19"/>
  <c r="P941" i="19"/>
  <c r="P942" i="19"/>
  <c r="P943" i="19"/>
  <c r="P944" i="19"/>
  <c r="P945" i="19"/>
  <c r="P946" i="19"/>
  <c r="P947" i="19"/>
  <c r="P948" i="19"/>
  <c r="P949" i="19"/>
  <c r="P950" i="19"/>
  <c r="P951" i="19"/>
  <c r="P952" i="19"/>
  <c r="P953" i="19"/>
  <c r="P954" i="19"/>
  <c r="P955" i="19"/>
  <c r="P956" i="19"/>
  <c r="P957" i="19"/>
  <c r="P958" i="19"/>
  <c r="P959" i="19"/>
  <c r="P960" i="19"/>
  <c r="P961" i="19"/>
  <c r="P962" i="19"/>
  <c r="P963" i="19"/>
  <c r="P964" i="19"/>
  <c r="P965" i="19"/>
  <c r="P966" i="19"/>
  <c r="P967" i="19"/>
  <c r="P968" i="19"/>
  <c r="P969" i="19"/>
  <c r="P970" i="19"/>
  <c r="P971" i="19"/>
  <c r="P972" i="19"/>
  <c r="P973" i="19"/>
  <c r="P974" i="19"/>
  <c r="P975" i="19"/>
  <c r="P976" i="19"/>
  <c r="P977" i="19"/>
  <c r="P978" i="19"/>
  <c r="P979" i="19"/>
  <c r="P980" i="19"/>
  <c r="P981" i="19"/>
  <c r="P982" i="19"/>
  <c r="P983" i="19"/>
  <c r="P984" i="19"/>
  <c r="P985" i="19"/>
  <c r="P986" i="19"/>
  <c r="P987" i="19"/>
  <c r="P988" i="19"/>
  <c r="P989" i="19"/>
  <c r="P990" i="19"/>
  <c r="P991" i="19"/>
  <c r="P992" i="19"/>
  <c r="P993" i="19"/>
  <c r="P994" i="19"/>
  <c r="P995" i="19"/>
  <c r="P996" i="19"/>
  <c r="P997" i="19"/>
  <c r="P998" i="19"/>
  <c r="P999" i="19"/>
  <c r="P1000" i="19"/>
  <c r="P1001" i="19"/>
  <c r="P1002" i="19"/>
  <c r="P1003" i="19"/>
  <c r="P1004" i="19"/>
  <c r="P1005" i="19"/>
  <c r="P1006" i="19"/>
  <c r="P1007" i="19"/>
  <c r="P1008" i="19"/>
  <c r="P1009" i="19"/>
  <c r="P1010" i="19"/>
  <c r="P1011" i="19"/>
  <c r="P1012" i="19"/>
  <c r="P1013" i="19"/>
  <c r="P1014" i="19"/>
  <c r="P1015" i="19"/>
  <c r="P1016" i="19"/>
  <c r="P1017" i="19"/>
  <c r="P1018" i="19"/>
  <c r="P1019" i="19"/>
  <c r="P1020" i="19"/>
  <c r="P1021" i="19"/>
  <c r="P1022" i="19"/>
  <c r="P1023" i="19"/>
  <c r="P1024" i="19"/>
  <c r="P1025" i="19"/>
  <c r="P1026" i="19"/>
  <c r="P1027" i="19"/>
  <c r="P1028" i="19"/>
  <c r="P1029" i="19"/>
  <c r="P1030" i="19"/>
  <c r="P1031" i="19"/>
  <c r="P1032" i="19"/>
  <c r="P1033" i="19"/>
  <c r="P1034" i="19"/>
  <c r="P1035" i="19"/>
  <c r="P1036" i="19"/>
  <c r="P1037" i="19"/>
  <c r="P1038" i="19"/>
  <c r="P1039" i="19"/>
  <c r="P1040" i="19"/>
  <c r="P1041" i="19"/>
  <c r="P1042" i="19"/>
  <c r="BG6" i="19"/>
  <c r="BG1043" i="19"/>
  <c r="BF1043" i="19"/>
  <c r="BE1043" i="19"/>
  <c r="BD1043" i="19"/>
  <c r="BC1043" i="19"/>
  <c r="BB1043" i="19"/>
  <c r="BA1043" i="19"/>
  <c r="AZ1043" i="19"/>
  <c r="AY1043" i="19"/>
  <c r="AX1043" i="19"/>
  <c r="AW1043" i="19"/>
  <c r="AV1043" i="19"/>
  <c r="AU1043" i="19"/>
  <c r="AT1043" i="19"/>
  <c r="AS1043" i="19"/>
  <c r="AR1043" i="19"/>
  <c r="AQ1043" i="19"/>
  <c r="AP1043" i="19"/>
  <c r="AO1043" i="19"/>
  <c r="AN1043" i="19"/>
  <c r="AM1043" i="19"/>
  <c r="AL1043" i="19"/>
  <c r="AK1043" i="19"/>
  <c r="AJ1043" i="19"/>
  <c r="AI1043" i="19"/>
  <c r="AH1043" i="19"/>
  <c r="AG1043" i="19"/>
  <c r="AF1043" i="19"/>
  <c r="AE1043" i="19"/>
  <c r="AD1043" i="19"/>
  <c r="AC1043" i="19"/>
  <c r="AB1043" i="19"/>
  <c r="AA1043" i="19"/>
  <c r="Z1043" i="19"/>
  <c r="Y1043" i="19"/>
  <c r="X1043" i="19"/>
  <c r="W1043" i="19"/>
  <c r="V1043" i="19"/>
  <c r="U1043" i="19"/>
  <c r="T1043" i="19"/>
  <c r="B6" i="21"/>
  <c r="C6" i="21" s="1"/>
  <c r="BF6" i="19"/>
  <c r="BE6" i="19"/>
  <c r="BD6"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T6" i="19"/>
  <c r="L2" i="20"/>
  <c r="O2" i="19"/>
  <c r="K4" i="19" s="1"/>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296" i="20"/>
  <c r="H297" i="20"/>
  <c r="H298" i="20"/>
  <c r="H299" i="20"/>
  <c r="H300" i="20"/>
  <c r="H301" i="20"/>
  <c r="H302" i="20"/>
  <c r="H303" i="20"/>
  <c r="H304" i="20"/>
  <c r="H305" i="20"/>
  <c r="H306" i="20"/>
  <c r="H307" i="20"/>
  <c r="H308" i="20"/>
  <c r="H309" i="20"/>
  <c r="H310" i="20"/>
  <c r="H311" i="20"/>
  <c r="H312" i="20"/>
  <c r="H313" i="20"/>
  <c r="H314" i="20"/>
  <c r="H315" i="20"/>
  <c r="H316" i="20"/>
  <c r="H317" i="20"/>
  <c r="H318" i="20"/>
  <c r="H319" i="20"/>
  <c r="H320" i="20"/>
  <c r="H321" i="20"/>
  <c r="H322" i="20"/>
  <c r="H323" i="20"/>
  <c r="H324" i="20"/>
  <c r="H325" i="20"/>
  <c r="H326" i="20"/>
  <c r="H327" i="20"/>
  <c r="H328" i="20"/>
  <c r="H329" i="20"/>
  <c r="H330" i="20"/>
  <c r="H331" i="20"/>
  <c r="H332" i="20"/>
  <c r="H333" i="20"/>
  <c r="H334" i="20"/>
  <c r="H335" i="20"/>
  <c r="H336" i="20"/>
  <c r="H337" i="20"/>
  <c r="H338" i="20"/>
  <c r="H339" i="20"/>
  <c r="H340" i="20"/>
  <c r="H341" i="20"/>
  <c r="H342" i="20"/>
  <c r="H343" i="20"/>
  <c r="H344" i="20"/>
  <c r="H345" i="20"/>
  <c r="H346" i="20"/>
  <c r="H347" i="20"/>
  <c r="H348" i="20"/>
  <c r="H349" i="20"/>
  <c r="H350" i="20"/>
  <c r="H351" i="20"/>
  <c r="H352" i="20"/>
  <c r="H353" i="20"/>
  <c r="H354" i="20"/>
  <c r="H355" i="20"/>
  <c r="H356" i="20"/>
  <c r="H357" i="20"/>
  <c r="H358" i="20"/>
  <c r="H359" i="20"/>
  <c r="H360" i="20"/>
  <c r="H361" i="20"/>
  <c r="H362" i="20"/>
  <c r="H363" i="20"/>
  <c r="H364"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89"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H431" i="20"/>
  <c r="H432" i="20"/>
  <c r="H433" i="20"/>
  <c r="H434" i="20"/>
  <c r="H435" i="20"/>
  <c r="H436" i="20"/>
  <c r="H437" i="20"/>
  <c r="H438" i="20"/>
  <c r="H439" i="20"/>
  <c r="H440" i="20"/>
  <c r="H441" i="20"/>
  <c r="H442" i="20"/>
  <c r="H443" i="20"/>
  <c r="H444" i="20"/>
  <c r="H445" i="20"/>
  <c r="H446" i="20"/>
  <c r="H447" i="20"/>
  <c r="H448" i="20"/>
  <c r="H449" i="20"/>
  <c r="H450" i="20"/>
  <c r="H451" i="20"/>
  <c r="H452" i="20"/>
  <c r="H453" i="20"/>
  <c r="H454" i="20"/>
  <c r="H455" i="20"/>
  <c r="H456" i="20"/>
  <c r="H457" i="20"/>
  <c r="H458" i="20"/>
  <c r="H459" i="20"/>
  <c r="H460" i="20"/>
  <c r="H461" i="20"/>
  <c r="H462" i="20"/>
  <c r="H463" i="20"/>
  <c r="H464" i="20"/>
  <c r="H465" i="20"/>
  <c r="H466" i="20"/>
  <c r="H467" i="20"/>
  <c r="H468" i="20"/>
  <c r="H469" i="20"/>
  <c r="H470" i="20"/>
  <c r="H471" i="20"/>
  <c r="H472" i="20"/>
  <c r="H473" i="20"/>
  <c r="H474" i="20"/>
  <c r="H475" i="20"/>
  <c r="H476" i="20"/>
  <c r="H477" i="20"/>
  <c r="H478" i="20"/>
  <c r="H479" i="20"/>
  <c r="H480" i="20"/>
  <c r="H481" i="20"/>
  <c r="H482" i="20"/>
  <c r="H483" i="20"/>
  <c r="H484" i="20"/>
  <c r="H485" i="20"/>
  <c r="H486" i="20"/>
  <c r="H487" i="20"/>
  <c r="H488" i="20"/>
  <c r="H489" i="20"/>
  <c r="H490" i="20"/>
  <c r="H491" i="20"/>
  <c r="H492" i="20"/>
  <c r="H493" i="20"/>
  <c r="H494" i="20"/>
  <c r="H495" i="20"/>
  <c r="H496" i="20"/>
  <c r="H497" i="20"/>
  <c r="H498" i="20"/>
  <c r="H499" i="20"/>
  <c r="H500" i="20"/>
  <c r="H501" i="20"/>
  <c r="H502" i="20"/>
  <c r="H503" i="20"/>
  <c r="H504" i="20"/>
  <c r="H505" i="20"/>
  <c r="H506" i="20"/>
  <c r="H507" i="20"/>
  <c r="H508" i="20"/>
  <c r="H509" i="20"/>
  <c r="H510" i="20"/>
  <c r="H511" i="20"/>
  <c r="H512" i="20"/>
  <c r="H513" i="20"/>
  <c r="H514" i="20"/>
  <c r="H515" i="20"/>
  <c r="H516" i="20"/>
  <c r="H517" i="20"/>
  <c r="H518" i="20"/>
  <c r="H519" i="20"/>
  <c r="H520" i="20"/>
  <c r="H521" i="20"/>
  <c r="H522" i="20"/>
  <c r="H523" i="20"/>
  <c r="H524" i="20"/>
  <c r="H525" i="20"/>
  <c r="H526" i="20"/>
  <c r="H527" i="20"/>
  <c r="H528" i="20"/>
  <c r="H529" i="20"/>
  <c r="H530" i="20"/>
  <c r="H531" i="20"/>
  <c r="H532" i="20"/>
  <c r="H533" i="20"/>
  <c r="H534" i="20"/>
  <c r="H535" i="20"/>
  <c r="H536" i="20"/>
  <c r="H537" i="20"/>
  <c r="H538" i="20"/>
  <c r="H539" i="20"/>
  <c r="H540" i="20"/>
  <c r="H541" i="20"/>
  <c r="H542" i="20"/>
  <c r="H543" i="20"/>
  <c r="H544" i="20"/>
  <c r="H545" i="20"/>
  <c r="H546" i="20"/>
  <c r="H547" i="20"/>
  <c r="H548" i="20"/>
  <c r="H549" i="20"/>
  <c r="H550" i="20"/>
  <c r="H551" i="20"/>
  <c r="H552" i="20"/>
  <c r="H553" i="20"/>
  <c r="H554" i="20"/>
  <c r="H555" i="20"/>
  <c r="H556" i="20"/>
  <c r="H557" i="20"/>
  <c r="H558" i="20"/>
  <c r="H559" i="20"/>
  <c r="H560" i="20"/>
  <c r="H561" i="20"/>
  <c r="H562" i="20"/>
  <c r="H563" i="20"/>
  <c r="H564" i="20"/>
  <c r="H565" i="20"/>
  <c r="H566" i="20"/>
  <c r="H567" i="20"/>
  <c r="H568" i="20"/>
  <c r="H569" i="20"/>
  <c r="H570" i="20"/>
  <c r="H571" i="20"/>
  <c r="H572" i="20"/>
  <c r="H573" i="20"/>
  <c r="H574" i="20"/>
  <c r="H575" i="20"/>
  <c r="H576" i="20"/>
  <c r="H577" i="20"/>
  <c r="H578" i="20"/>
  <c r="H579" i="20"/>
  <c r="H580" i="20"/>
  <c r="H581" i="20"/>
  <c r="H582" i="20"/>
  <c r="H583" i="20"/>
  <c r="H584" i="20"/>
  <c r="H585" i="20"/>
  <c r="H586" i="20"/>
  <c r="H587" i="20"/>
  <c r="H588" i="20"/>
  <c r="H589" i="20"/>
  <c r="H590" i="20"/>
  <c r="H591" i="20"/>
  <c r="H592" i="20"/>
  <c r="H593" i="20"/>
  <c r="H594" i="20"/>
  <c r="H595" i="20"/>
  <c r="H596" i="20"/>
  <c r="H597" i="20"/>
  <c r="H598" i="20"/>
  <c r="H599" i="20"/>
  <c r="H600" i="20"/>
  <c r="H601" i="20"/>
  <c r="H602" i="20"/>
  <c r="H603" i="20"/>
  <c r="H604" i="20"/>
  <c r="H605" i="20"/>
  <c r="H606" i="20"/>
  <c r="H607" i="20"/>
  <c r="H608" i="20"/>
  <c r="H609" i="20"/>
  <c r="H610" i="20"/>
  <c r="H611" i="20"/>
  <c r="H612" i="20"/>
  <c r="H613" i="20"/>
  <c r="H614" i="20"/>
  <c r="H615" i="20"/>
  <c r="H616" i="20"/>
  <c r="H617" i="20"/>
  <c r="H618" i="20"/>
  <c r="H619" i="20"/>
  <c r="H620" i="20"/>
  <c r="H621" i="20"/>
  <c r="H622" i="20"/>
  <c r="H623" i="20"/>
  <c r="H624" i="20"/>
  <c r="H625" i="20"/>
  <c r="H626" i="20"/>
  <c r="H627" i="20"/>
  <c r="H628" i="20"/>
  <c r="H629" i="20"/>
  <c r="H630" i="20"/>
  <c r="H631" i="20"/>
  <c r="H632" i="20"/>
  <c r="H633" i="20"/>
  <c r="H634" i="20"/>
  <c r="H635" i="20"/>
  <c r="H636" i="20"/>
  <c r="H637" i="20"/>
  <c r="H638" i="20"/>
  <c r="H639" i="20"/>
  <c r="H640" i="20"/>
  <c r="H641" i="20"/>
  <c r="H642" i="20"/>
  <c r="H643" i="20"/>
  <c r="H644" i="20"/>
  <c r="H645" i="20"/>
  <c r="H646" i="20"/>
  <c r="H647" i="20"/>
  <c r="H648" i="20"/>
  <c r="H649" i="20"/>
  <c r="H650" i="20"/>
  <c r="H651" i="20"/>
  <c r="H652" i="20"/>
  <c r="H653" i="20"/>
  <c r="H654" i="20"/>
  <c r="H655" i="20"/>
  <c r="H656" i="20"/>
  <c r="H657" i="20"/>
  <c r="H658" i="20"/>
  <c r="H659" i="20"/>
  <c r="H660" i="20"/>
  <c r="H661" i="20"/>
  <c r="H662" i="20"/>
  <c r="H663" i="20"/>
  <c r="H664" i="20"/>
  <c r="H665" i="20"/>
  <c r="H666" i="20"/>
  <c r="H667" i="20"/>
  <c r="H668" i="20"/>
  <c r="H669" i="20"/>
  <c r="H670" i="20"/>
  <c r="H671" i="20"/>
  <c r="H672" i="20"/>
  <c r="H673" i="20"/>
  <c r="H674" i="20"/>
  <c r="H675" i="20"/>
  <c r="H676" i="20"/>
  <c r="H677" i="20"/>
  <c r="H678" i="20"/>
  <c r="H679" i="20"/>
  <c r="H680" i="20"/>
  <c r="H681" i="20"/>
  <c r="H682" i="20"/>
  <c r="H683" i="20"/>
  <c r="H684" i="20"/>
  <c r="H685" i="20"/>
  <c r="H686" i="20"/>
  <c r="H687" i="20"/>
  <c r="H688" i="20"/>
  <c r="H689" i="20"/>
  <c r="H690" i="20"/>
  <c r="H691" i="20"/>
  <c r="H692" i="20"/>
  <c r="H693" i="20"/>
  <c r="H694" i="20"/>
  <c r="H695" i="20"/>
  <c r="H696" i="20"/>
  <c r="H697" i="20"/>
  <c r="H698" i="20"/>
  <c r="H699" i="20"/>
  <c r="H700" i="20"/>
  <c r="H701" i="20"/>
  <c r="H702" i="20"/>
  <c r="H703" i="20"/>
  <c r="H704" i="20"/>
  <c r="H705" i="20"/>
  <c r="H706" i="20"/>
  <c r="H707" i="20"/>
  <c r="H708" i="20"/>
  <c r="H709" i="20"/>
  <c r="H710" i="20"/>
  <c r="H711" i="20"/>
  <c r="H712" i="20"/>
  <c r="H713" i="20"/>
  <c r="H714" i="20"/>
  <c r="H715" i="20"/>
  <c r="H716" i="20"/>
  <c r="H717" i="20"/>
  <c r="H718" i="20"/>
  <c r="H719" i="20"/>
  <c r="H720" i="20"/>
  <c r="H721" i="20"/>
  <c r="H722" i="20"/>
  <c r="H723" i="20"/>
  <c r="H724" i="20"/>
  <c r="H725" i="20"/>
  <c r="H726" i="20"/>
  <c r="H727" i="20"/>
  <c r="H728" i="20"/>
  <c r="H729" i="20"/>
  <c r="H730" i="20"/>
  <c r="H731" i="20"/>
  <c r="H732" i="20"/>
  <c r="H733" i="20"/>
  <c r="H734" i="20"/>
  <c r="H735" i="20"/>
  <c r="H736" i="20"/>
  <c r="H737" i="20"/>
  <c r="H738" i="20"/>
  <c r="H739" i="20"/>
  <c r="H740" i="20"/>
  <c r="H741" i="20"/>
  <c r="H742" i="20"/>
  <c r="H743" i="20"/>
  <c r="H744" i="20"/>
  <c r="H745" i="20"/>
  <c r="H746" i="20"/>
  <c r="H747" i="20"/>
  <c r="H748" i="20"/>
  <c r="H749" i="20"/>
  <c r="H750" i="20"/>
  <c r="H751" i="20"/>
  <c r="H752" i="20"/>
  <c r="H753" i="20"/>
  <c r="H754" i="20"/>
  <c r="H755" i="20"/>
  <c r="H756" i="20"/>
  <c r="H757" i="20"/>
  <c r="H758" i="20"/>
  <c r="H759" i="20"/>
  <c r="H760" i="20"/>
  <c r="H761" i="20"/>
  <c r="H762" i="20"/>
  <c r="H763" i="20"/>
  <c r="H764" i="20"/>
  <c r="H765" i="20"/>
  <c r="H766" i="20"/>
  <c r="H767" i="20"/>
  <c r="H768" i="20"/>
  <c r="H769" i="20"/>
  <c r="H770" i="20"/>
  <c r="H771" i="20"/>
  <c r="H772" i="20"/>
  <c r="H773" i="20"/>
  <c r="H774" i="20"/>
  <c r="H775" i="20"/>
  <c r="H776" i="20"/>
  <c r="H777" i="20"/>
  <c r="H778" i="20"/>
  <c r="H779" i="20"/>
  <c r="H780" i="20"/>
  <c r="H781" i="20"/>
  <c r="H782" i="20"/>
  <c r="H783" i="20"/>
  <c r="H784" i="20"/>
  <c r="H785" i="20"/>
  <c r="H786" i="20"/>
  <c r="H787" i="20"/>
  <c r="H788" i="20"/>
  <c r="H789" i="20"/>
  <c r="H790" i="20"/>
  <c r="H791" i="20"/>
  <c r="H792" i="20"/>
  <c r="H793" i="20"/>
  <c r="H794" i="20"/>
  <c r="H795" i="20"/>
  <c r="H796" i="20"/>
  <c r="H797" i="20"/>
  <c r="H798" i="20"/>
  <c r="H799" i="20"/>
  <c r="H800" i="20"/>
  <c r="H801" i="20"/>
  <c r="H802" i="20"/>
  <c r="H803" i="20"/>
  <c r="H804" i="20"/>
  <c r="H805" i="20"/>
  <c r="H806" i="20"/>
  <c r="H807" i="20"/>
  <c r="H808" i="20"/>
  <c r="H809" i="20"/>
  <c r="H810" i="20"/>
  <c r="H811" i="20"/>
  <c r="H812" i="20"/>
  <c r="H813" i="20"/>
  <c r="H814" i="20"/>
  <c r="H815" i="20"/>
  <c r="H816" i="20"/>
  <c r="H817" i="20"/>
  <c r="H818" i="20"/>
  <c r="H819" i="20"/>
  <c r="H820" i="20"/>
  <c r="H821" i="20"/>
  <c r="H822" i="20"/>
  <c r="H823" i="20"/>
  <c r="H824" i="20"/>
  <c r="H825" i="20"/>
  <c r="H826" i="20"/>
  <c r="H827" i="20"/>
  <c r="H828" i="20"/>
  <c r="H829" i="20"/>
  <c r="H830" i="20"/>
  <c r="H831" i="20"/>
  <c r="H832" i="20"/>
  <c r="H833" i="20"/>
  <c r="H834" i="20"/>
  <c r="H835" i="20"/>
  <c r="H836" i="20"/>
  <c r="H837" i="20"/>
  <c r="H838" i="20"/>
  <c r="H839" i="20"/>
  <c r="H840" i="20"/>
  <c r="H841" i="20"/>
  <c r="H842" i="20"/>
  <c r="H843" i="20"/>
  <c r="H844" i="20"/>
  <c r="H845" i="20"/>
  <c r="H846" i="20"/>
  <c r="H847" i="20"/>
  <c r="H848" i="20"/>
  <c r="H849" i="20"/>
  <c r="H850" i="20"/>
  <c r="H851" i="20"/>
  <c r="H852" i="20"/>
  <c r="H853" i="20"/>
  <c r="H854" i="20"/>
  <c r="H855" i="20"/>
  <c r="H856" i="20"/>
  <c r="H857" i="20"/>
  <c r="H858" i="20"/>
  <c r="H859" i="20"/>
  <c r="H860" i="20"/>
  <c r="H861" i="20"/>
  <c r="H862" i="20"/>
  <c r="H863" i="20"/>
  <c r="H864" i="20"/>
  <c r="H865" i="20"/>
  <c r="H866" i="20"/>
  <c r="H867" i="20"/>
  <c r="H868" i="20"/>
  <c r="H869" i="20"/>
  <c r="H870" i="20"/>
  <c r="H871" i="20"/>
  <c r="H872" i="20"/>
  <c r="H873" i="20"/>
  <c r="H874" i="20"/>
  <c r="H875" i="20"/>
  <c r="H876" i="20"/>
  <c r="H877" i="20"/>
  <c r="H878" i="20"/>
  <c r="H879" i="20"/>
  <c r="H880" i="20"/>
  <c r="H881" i="20"/>
  <c r="H882" i="20"/>
  <c r="H883" i="20"/>
  <c r="H884" i="20"/>
  <c r="H885" i="20"/>
  <c r="H886" i="20"/>
  <c r="H887" i="20"/>
  <c r="H888" i="20"/>
  <c r="H889" i="20"/>
  <c r="H890" i="20"/>
  <c r="H891" i="20"/>
  <c r="H892" i="20"/>
  <c r="H893" i="20"/>
  <c r="H894" i="20"/>
  <c r="H895" i="20"/>
  <c r="H896" i="20"/>
  <c r="H897" i="20"/>
  <c r="H898" i="20"/>
  <c r="H899" i="20"/>
  <c r="H900" i="20"/>
  <c r="H901" i="20"/>
  <c r="H902" i="20"/>
  <c r="H903" i="20"/>
  <c r="H904" i="20"/>
  <c r="H905" i="20"/>
  <c r="H906" i="20"/>
  <c r="H907" i="20"/>
  <c r="H908" i="20"/>
  <c r="H909" i="20"/>
  <c r="H910" i="20"/>
  <c r="H911" i="20"/>
  <c r="H912" i="20"/>
  <c r="H913" i="20"/>
  <c r="H914" i="20"/>
  <c r="H915" i="20"/>
  <c r="H916" i="20"/>
  <c r="H917" i="20"/>
  <c r="H918" i="20"/>
  <c r="H919" i="20"/>
  <c r="H920" i="20"/>
  <c r="H921" i="20"/>
  <c r="H922" i="20"/>
  <c r="H923" i="20"/>
  <c r="H924" i="20"/>
  <c r="H925" i="20"/>
  <c r="H926" i="20"/>
  <c r="H927" i="20"/>
  <c r="H928" i="20"/>
  <c r="H929" i="20"/>
  <c r="H930" i="20"/>
  <c r="H931" i="20"/>
  <c r="H932" i="20"/>
  <c r="H933" i="20"/>
  <c r="H934" i="20"/>
  <c r="H935" i="20"/>
  <c r="H936" i="20"/>
  <c r="H937" i="20"/>
  <c r="H938" i="20"/>
  <c r="H939" i="20"/>
  <c r="H940" i="20"/>
  <c r="H941" i="20"/>
  <c r="H942" i="20"/>
  <c r="H943" i="20"/>
  <c r="H944" i="20"/>
  <c r="H945" i="20"/>
  <c r="H946" i="20"/>
  <c r="H947" i="20"/>
  <c r="H948" i="20"/>
  <c r="H949" i="20"/>
  <c r="H950" i="20"/>
  <c r="H951" i="20"/>
  <c r="H952" i="20"/>
  <c r="H953" i="20"/>
  <c r="H954" i="20"/>
  <c r="H955" i="20"/>
  <c r="H956" i="20"/>
  <c r="H957" i="20"/>
  <c r="H958" i="20"/>
  <c r="H959" i="20"/>
  <c r="H960" i="20"/>
  <c r="H961" i="20"/>
  <c r="H962" i="20"/>
  <c r="H963" i="20"/>
  <c r="H964" i="20"/>
  <c r="H965" i="20"/>
  <c r="H966" i="20"/>
  <c r="H967" i="20"/>
  <c r="H968" i="20"/>
  <c r="H969" i="20"/>
  <c r="H970" i="20"/>
  <c r="H971" i="20"/>
  <c r="H972" i="20"/>
  <c r="H973" i="20"/>
  <c r="H974" i="20"/>
  <c r="H975" i="20"/>
  <c r="H976" i="20"/>
  <c r="H977" i="20"/>
  <c r="H978" i="20"/>
  <c r="H979" i="20"/>
  <c r="H980" i="20"/>
  <c r="H981" i="20"/>
  <c r="H982" i="20"/>
  <c r="H983" i="20"/>
  <c r="H984" i="20"/>
  <c r="H985" i="20"/>
  <c r="H986" i="20"/>
  <c r="H987" i="20"/>
  <c r="H988" i="20"/>
  <c r="H989" i="20"/>
  <c r="H990" i="20"/>
  <c r="H991" i="20"/>
  <c r="H992" i="20"/>
  <c r="H993" i="20"/>
  <c r="H994" i="20"/>
  <c r="H995" i="20"/>
  <c r="H996" i="20"/>
  <c r="H997" i="20"/>
  <c r="H998" i="20"/>
  <c r="H999" i="20"/>
  <c r="H1000" i="20"/>
  <c r="H1001" i="20"/>
  <c r="H1002" i="20"/>
  <c r="H1003" i="20"/>
  <c r="H1004" i="20"/>
  <c r="H1005" i="20"/>
  <c r="H1006" i="20"/>
  <c r="H1007" i="20"/>
  <c r="H1008" i="20"/>
  <c r="H1009" i="20"/>
  <c r="H1010" i="20"/>
  <c r="H1011" i="20"/>
  <c r="H1012" i="20"/>
  <c r="H1013" i="20"/>
  <c r="H1014" i="20"/>
  <c r="H1015" i="20"/>
  <c r="H1016" i="20"/>
  <c r="H1017" i="20"/>
  <c r="H1018" i="20"/>
  <c r="H1019" i="20"/>
  <c r="H1020" i="20"/>
  <c r="H1021" i="20"/>
  <c r="H1022" i="20"/>
  <c r="H1023" i="20"/>
  <c r="H1024" i="20"/>
  <c r="H1025" i="20"/>
  <c r="H1026" i="20"/>
  <c r="H1027" i="20"/>
  <c r="H1028" i="20"/>
  <c r="H1029" i="20"/>
  <c r="H1030" i="20"/>
  <c r="H1031" i="20"/>
  <c r="H1032" i="20"/>
  <c r="H1033" i="20"/>
  <c r="H1034" i="20"/>
  <c r="H1035" i="20"/>
  <c r="H1036" i="20"/>
  <c r="H1037" i="20"/>
  <c r="H1038" i="20"/>
  <c r="H1039" i="20"/>
  <c r="H1040" i="20"/>
  <c r="H1041" i="20"/>
  <c r="H1042" i="20"/>
  <c r="H1043" i="20"/>
  <c r="H9" i="20"/>
  <c r="J13" i="18"/>
  <c r="K13" i="18" s="1"/>
  <c r="H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46" i="20"/>
  <c r="J247" i="20"/>
  <c r="J248" i="20"/>
  <c r="J249" i="20"/>
  <c r="J250" i="20"/>
  <c r="J251" i="20"/>
  <c r="J252" i="20"/>
  <c r="J253" i="20"/>
  <c r="J254" i="20"/>
  <c r="J255" i="20"/>
  <c r="J256" i="20"/>
  <c r="J257" i="20"/>
  <c r="J258" i="20"/>
  <c r="J259" i="20"/>
  <c r="J260" i="20"/>
  <c r="J261" i="20"/>
  <c r="J262" i="20"/>
  <c r="J263" i="20"/>
  <c r="J264" i="20"/>
  <c r="J265" i="20"/>
  <c r="J266" i="20"/>
  <c r="J267" i="20"/>
  <c r="J268" i="20"/>
  <c r="J269" i="20"/>
  <c r="J270" i="20"/>
  <c r="J271" i="20"/>
  <c r="J272" i="20"/>
  <c r="J273" i="20"/>
  <c r="J274" i="20"/>
  <c r="J275" i="20"/>
  <c r="J276" i="20"/>
  <c r="J277" i="20"/>
  <c r="J278" i="20"/>
  <c r="J279" i="20"/>
  <c r="J280" i="20"/>
  <c r="J281" i="20"/>
  <c r="J282" i="20"/>
  <c r="J283" i="20"/>
  <c r="J284" i="20"/>
  <c r="J285" i="20"/>
  <c r="J286" i="20"/>
  <c r="J287" i="20"/>
  <c r="J288" i="20"/>
  <c r="J289" i="20"/>
  <c r="J290" i="20"/>
  <c r="J291" i="20"/>
  <c r="J292" i="20"/>
  <c r="J293" i="20"/>
  <c r="J294" i="20"/>
  <c r="J295" i="20"/>
  <c r="J296" i="20"/>
  <c r="J297" i="20"/>
  <c r="J298" i="20"/>
  <c r="J299" i="20"/>
  <c r="J300" i="20"/>
  <c r="J301" i="20"/>
  <c r="J302" i="20"/>
  <c r="J303" i="20"/>
  <c r="J304" i="20"/>
  <c r="J305" i="20"/>
  <c r="J306" i="20"/>
  <c r="J307" i="20"/>
  <c r="J308" i="20"/>
  <c r="J309" i="20"/>
  <c r="J310" i="20"/>
  <c r="J311" i="20"/>
  <c r="J312" i="20"/>
  <c r="J313" i="20"/>
  <c r="J314" i="20"/>
  <c r="J315" i="20"/>
  <c r="J316" i="20"/>
  <c r="J317" i="20"/>
  <c r="J318" i="20"/>
  <c r="J319" i="20"/>
  <c r="J320" i="20"/>
  <c r="J321" i="20"/>
  <c r="J322" i="20"/>
  <c r="J323" i="20"/>
  <c r="J324" i="20"/>
  <c r="J325" i="20"/>
  <c r="J326" i="20"/>
  <c r="J327" i="20"/>
  <c r="J328" i="20"/>
  <c r="J329" i="20"/>
  <c r="J330" i="20"/>
  <c r="J331" i="20"/>
  <c r="J332" i="20"/>
  <c r="J333" i="20"/>
  <c r="J334" i="20"/>
  <c r="J335" i="20"/>
  <c r="J336" i="20"/>
  <c r="J337" i="20"/>
  <c r="J338" i="20"/>
  <c r="J339" i="20"/>
  <c r="J340" i="20"/>
  <c r="J341" i="20"/>
  <c r="J342" i="20"/>
  <c r="J343" i="20"/>
  <c r="J344" i="20"/>
  <c r="J345" i="20"/>
  <c r="J346" i="20"/>
  <c r="J347" i="20"/>
  <c r="J348" i="20"/>
  <c r="J349" i="20"/>
  <c r="J350" i="20"/>
  <c r="J351" i="20"/>
  <c r="J352" i="20"/>
  <c r="J353" i="20"/>
  <c r="J354" i="20"/>
  <c r="J355" i="20"/>
  <c r="J356" i="20"/>
  <c r="J357" i="20"/>
  <c r="J358" i="20"/>
  <c r="J359" i="20"/>
  <c r="J360" i="20"/>
  <c r="J361" i="20"/>
  <c r="J362" i="20"/>
  <c r="J363" i="20"/>
  <c r="J364" i="20"/>
  <c r="J365" i="20"/>
  <c r="J366" i="20"/>
  <c r="J367" i="20"/>
  <c r="J368" i="20"/>
  <c r="J369" i="20"/>
  <c r="J370" i="20"/>
  <c r="J371" i="20"/>
  <c r="J372" i="20"/>
  <c r="J373" i="20"/>
  <c r="J374" i="20"/>
  <c r="J375" i="20"/>
  <c r="J376" i="20"/>
  <c r="J377" i="20"/>
  <c r="J378" i="20"/>
  <c r="J379" i="20"/>
  <c r="J380" i="20"/>
  <c r="J381" i="20"/>
  <c r="J382" i="20"/>
  <c r="J383" i="20"/>
  <c r="J384" i="20"/>
  <c r="J385" i="20"/>
  <c r="J386" i="20"/>
  <c r="J387" i="20"/>
  <c r="J388" i="20"/>
  <c r="J389" i="20"/>
  <c r="J390" i="20"/>
  <c r="J391" i="20"/>
  <c r="J392" i="20"/>
  <c r="J393" i="20"/>
  <c r="J394" i="20"/>
  <c r="J395" i="20"/>
  <c r="J396" i="20"/>
  <c r="J397" i="20"/>
  <c r="J398" i="20"/>
  <c r="J399" i="20"/>
  <c r="J400" i="20"/>
  <c r="J401" i="20"/>
  <c r="J402" i="20"/>
  <c r="J403" i="20"/>
  <c r="J404" i="20"/>
  <c r="J405" i="20"/>
  <c r="J406" i="20"/>
  <c r="J407" i="20"/>
  <c r="J408" i="20"/>
  <c r="J409" i="20"/>
  <c r="J410" i="20"/>
  <c r="J411" i="20"/>
  <c r="J412" i="20"/>
  <c r="J413" i="20"/>
  <c r="J414" i="20"/>
  <c r="J415" i="20"/>
  <c r="J416" i="20"/>
  <c r="J417" i="20"/>
  <c r="J418" i="20"/>
  <c r="J419" i="20"/>
  <c r="J420" i="20"/>
  <c r="J421" i="20"/>
  <c r="J422" i="20"/>
  <c r="J423" i="20"/>
  <c r="J424" i="20"/>
  <c r="J425" i="20"/>
  <c r="J426" i="20"/>
  <c r="J427" i="20"/>
  <c r="J428" i="20"/>
  <c r="J429" i="20"/>
  <c r="J430" i="20"/>
  <c r="J431" i="20"/>
  <c r="J432" i="20"/>
  <c r="J433" i="20"/>
  <c r="J434" i="20"/>
  <c r="J435" i="20"/>
  <c r="J436" i="20"/>
  <c r="J437" i="20"/>
  <c r="J438" i="20"/>
  <c r="J439" i="20"/>
  <c r="J440" i="20"/>
  <c r="J441" i="20"/>
  <c r="J442" i="20"/>
  <c r="J443" i="20"/>
  <c r="J444" i="20"/>
  <c r="J445" i="20"/>
  <c r="J446" i="20"/>
  <c r="J447" i="20"/>
  <c r="J448" i="20"/>
  <c r="J449" i="20"/>
  <c r="J450" i="20"/>
  <c r="J451" i="20"/>
  <c r="J452" i="20"/>
  <c r="J453" i="20"/>
  <c r="J454" i="20"/>
  <c r="J455" i="20"/>
  <c r="J456" i="20"/>
  <c r="J457" i="20"/>
  <c r="J458" i="20"/>
  <c r="J459" i="20"/>
  <c r="J460" i="20"/>
  <c r="J461" i="20"/>
  <c r="J462" i="20"/>
  <c r="J463" i="20"/>
  <c r="J464" i="20"/>
  <c r="J465" i="20"/>
  <c r="J466" i="20"/>
  <c r="J467" i="20"/>
  <c r="J468" i="20"/>
  <c r="J469" i="20"/>
  <c r="J470" i="20"/>
  <c r="J471" i="20"/>
  <c r="J472" i="20"/>
  <c r="J473" i="20"/>
  <c r="J474" i="20"/>
  <c r="J475" i="20"/>
  <c r="J476" i="20"/>
  <c r="J477" i="20"/>
  <c r="J478" i="20"/>
  <c r="J479" i="20"/>
  <c r="J480" i="20"/>
  <c r="J481" i="20"/>
  <c r="J482" i="20"/>
  <c r="J483" i="20"/>
  <c r="J484" i="20"/>
  <c r="J485" i="20"/>
  <c r="J486" i="20"/>
  <c r="J487" i="20"/>
  <c r="J488" i="20"/>
  <c r="J489" i="20"/>
  <c r="J490" i="20"/>
  <c r="J491" i="20"/>
  <c r="J492" i="20"/>
  <c r="J493" i="20"/>
  <c r="J494" i="20"/>
  <c r="J495" i="20"/>
  <c r="J496" i="20"/>
  <c r="J497" i="20"/>
  <c r="J498" i="20"/>
  <c r="J499" i="20"/>
  <c r="J500" i="20"/>
  <c r="J501" i="20"/>
  <c r="J502" i="20"/>
  <c r="J503" i="20"/>
  <c r="J504" i="20"/>
  <c r="J505" i="20"/>
  <c r="J506" i="20"/>
  <c r="J507" i="20"/>
  <c r="J508" i="20"/>
  <c r="J509" i="20"/>
  <c r="J510" i="20"/>
  <c r="J511" i="20"/>
  <c r="J512" i="20"/>
  <c r="J513" i="20"/>
  <c r="J514" i="20"/>
  <c r="J515" i="20"/>
  <c r="J516" i="20"/>
  <c r="J517" i="20"/>
  <c r="J518" i="20"/>
  <c r="J519" i="20"/>
  <c r="J520" i="20"/>
  <c r="J521" i="20"/>
  <c r="J522" i="20"/>
  <c r="J523" i="20"/>
  <c r="J524" i="20"/>
  <c r="J525" i="20"/>
  <c r="J526" i="20"/>
  <c r="J527" i="20"/>
  <c r="J528" i="20"/>
  <c r="J529" i="20"/>
  <c r="J530" i="20"/>
  <c r="J531" i="20"/>
  <c r="J532" i="20"/>
  <c r="J533" i="20"/>
  <c r="J534" i="20"/>
  <c r="J535" i="20"/>
  <c r="J536" i="20"/>
  <c r="J537" i="20"/>
  <c r="J538" i="20"/>
  <c r="J539" i="20"/>
  <c r="J540" i="20"/>
  <c r="J541" i="20"/>
  <c r="J542" i="20"/>
  <c r="J543" i="20"/>
  <c r="J544" i="20"/>
  <c r="J545" i="20"/>
  <c r="J546" i="20"/>
  <c r="J547" i="20"/>
  <c r="J548" i="20"/>
  <c r="J549" i="20"/>
  <c r="J550" i="20"/>
  <c r="J551" i="20"/>
  <c r="J552" i="20"/>
  <c r="J553" i="20"/>
  <c r="J554" i="20"/>
  <c r="J555" i="20"/>
  <c r="J556" i="20"/>
  <c r="J557" i="20"/>
  <c r="J558" i="20"/>
  <c r="J559" i="20"/>
  <c r="J560" i="20"/>
  <c r="J561" i="20"/>
  <c r="J562" i="20"/>
  <c r="J563" i="20"/>
  <c r="J564" i="20"/>
  <c r="J565" i="20"/>
  <c r="J566" i="20"/>
  <c r="J567" i="20"/>
  <c r="J568" i="20"/>
  <c r="J569" i="20"/>
  <c r="J570" i="20"/>
  <c r="J571" i="20"/>
  <c r="J572" i="20"/>
  <c r="J573" i="20"/>
  <c r="J574" i="20"/>
  <c r="J575" i="20"/>
  <c r="J576" i="20"/>
  <c r="J577" i="20"/>
  <c r="J578" i="20"/>
  <c r="J579" i="20"/>
  <c r="J580" i="20"/>
  <c r="J581" i="20"/>
  <c r="J582" i="20"/>
  <c r="J583" i="20"/>
  <c r="J584" i="20"/>
  <c r="J585" i="20"/>
  <c r="J586" i="20"/>
  <c r="J587" i="20"/>
  <c r="J588" i="20"/>
  <c r="J589" i="20"/>
  <c r="J590" i="20"/>
  <c r="J591" i="20"/>
  <c r="J592" i="20"/>
  <c r="J593" i="20"/>
  <c r="J594" i="20"/>
  <c r="J595" i="20"/>
  <c r="J596" i="20"/>
  <c r="J597" i="20"/>
  <c r="J598" i="20"/>
  <c r="J599" i="20"/>
  <c r="J600" i="20"/>
  <c r="J601" i="20"/>
  <c r="J602" i="20"/>
  <c r="J603" i="20"/>
  <c r="J604" i="20"/>
  <c r="J605" i="20"/>
  <c r="J606" i="20"/>
  <c r="J607" i="20"/>
  <c r="J608" i="20"/>
  <c r="J609" i="20"/>
  <c r="J610" i="20"/>
  <c r="J611" i="20"/>
  <c r="J612" i="20"/>
  <c r="J613" i="20"/>
  <c r="J614" i="20"/>
  <c r="J615" i="20"/>
  <c r="J616" i="20"/>
  <c r="J617" i="20"/>
  <c r="J618" i="20"/>
  <c r="J619" i="20"/>
  <c r="J620" i="20"/>
  <c r="J621" i="20"/>
  <c r="J622" i="20"/>
  <c r="J623" i="20"/>
  <c r="J624" i="20"/>
  <c r="J625" i="20"/>
  <c r="J626" i="20"/>
  <c r="J627" i="20"/>
  <c r="J628" i="20"/>
  <c r="J629" i="20"/>
  <c r="J630" i="20"/>
  <c r="J631" i="20"/>
  <c r="J632" i="20"/>
  <c r="J633" i="20"/>
  <c r="J634" i="20"/>
  <c r="J635" i="20"/>
  <c r="J636" i="20"/>
  <c r="J637" i="20"/>
  <c r="J638" i="20"/>
  <c r="J639" i="20"/>
  <c r="J640" i="20"/>
  <c r="J641" i="20"/>
  <c r="J642" i="20"/>
  <c r="J643" i="20"/>
  <c r="J644" i="20"/>
  <c r="J645" i="20"/>
  <c r="J646" i="20"/>
  <c r="J647" i="20"/>
  <c r="J648" i="20"/>
  <c r="J649" i="20"/>
  <c r="J650" i="20"/>
  <c r="J651" i="20"/>
  <c r="J652" i="20"/>
  <c r="J653" i="20"/>
  <c r="J654" i="20"/>
  <c r="J655" i="20"/>
  <c r="J656" i="20"/>
  <c r="J657" i="20"/>
  <c r="J658" i="20"/>
  <c r="J659" i="20"/>
  <c r="J660" i="20"/>
  <c r="J661" i="20"/>
  <c r="J662" i="20"/>
  <c r="J663" i="20"/>
  <c r="J664" i="20"/>
  <c r="J665" i="20"/>
  <c r="J666" i="20"/>
  <c r="J667" i="20"/>
  <c r="J668" i="20"/>
  <c r="J669" i="20"/>
  <c r="J670" i="20"/>
  <c r="J671" i="20"/>
  <c r="J672" i="20"/>
  <c r="J673" i="20"/>
  <c r="J674" i="20"/>
  <c r="J675" i="20"/>
  <c r="J676" i="20"/>
  <c r="J677" i="20"/>
  <c r="J678" i="20"/>
  <c r="J679" i="20"/>
  <c r="J680" i="20"/>
  <c r="J681" i="20"/>
  <c r="J682" i="20"/>
  <c r="J683" i="20"/>
  <c r="J684" i="20"/>
  <c r="J685" i="20"/>
  <c r="J686" i="20"/>
  <c r="J687" i="20"/>
  <c r="J688" i="20"/>
  <c r="J689" i="20"/>
  <c r="J690" i="20"/>
  <c r="J691" i="20"/>
  <c r="J692" i="20"/>
  <c r="J693" i="20"/>
  <c r="J694" i="20"/>
  <c r="J695" i="20"/>
  <c r="J696" i="20"/>
  <c r="J697" i="20"/>
  <c r="J698" i="20"/>
  <c r="J699" i="20"/>
  <c r="J700" i="20"/>
  <c r="J701" i="20"/>
  <c r="J702" i="20"/>
  <c r="J703" i="20"/>
  <c r="J704" i="20"/>
  <c r="J705" i="20"/>
  <c r="J706" i="20"/>
  <c r="J707" i="20"/>
  <c r="J708" i="20"/>
  <c r="J709" i="20"/>
  <c r="J710" i="20"/>
  <c r="J711" i="20"/>
  <c r="J712" i="20"/>
  <c r="J713" i="20"/>
  <c r="J714" i="20"/>
  <c r="J715" i="20"/>
  <c r="J716" i="20"/>
  <c r="J717" i="20"/>
  <c r="J718" i="20"/>
  <c r="J719" i="20"/>
  <c r="J720" i="20"/>
  <c r="J721" i="20"/>
  <c r="J722" i="20"/>
  <c r="J723" i="20"/>
  <c r="J724" i="20"/>
  <c r="J725" i="20"/>
  <c r="J726" i="20"/>
  <c r="J727" i="20"/>
  <c r="J728" i="20"/>
  <c r="J729" i="20"/>
  <c r="J730" i="20"/>
  <c r="J731" i="20"/>
  <c r="J732" i="20"/>
  <c r="J733" i="20"/>
  <c r="J734" i="20"/>
  <c r="J735" i="20"/>
  <c r="J736" i="20"/>
  <c r="J737" i="20"/>
  <c r="J738" i="20"/>
  <c r="J739" i="20"/>
  <c r="J740" i="20"/>
  <c r="J741" i="20"/>
  <c r="J742" i="20"/>
  <c r="J743" i="20"/>
  <c r="J744" i="20"/>
  <c r="J745" i="20"/>
  <c r="J746" i="20"/>
  <c r="J747" i="20"/>
  <c r="J748" i="20"/>
  <c r="J749" i="20"/>
  <c r="J750" i="20"/>
  <c r="J751" i="20"/>
  <c r="J752" i="20"/>
  <c r="J753" i="20"/>
  <c r="J754" i="20"/>
  <c r="J755" i="20"/>
  <c r="J756" i="20"/>
  <c r="J757" i="20"/>
  <c r="J758" i="20"/>
  <c r="J759" i="20"/>
  <c r="J760" i="20"/>
  <c r="J761" i="20"/>
  <c r="J762" i="20"/>
  <c r="J763" i="20"/>
  <c r="J764" i="20"/>
  <c r="J765" i="20"/>
  <c r="J766" i="20"/>
  <c r="J767" i="20"/>
  <c r="J768" i="20"/>
  <c r="J769" i="20"/>
  <c r="J770" i="20"/>
  <c r="J771" i="20"/>
  <c r="J772" i="20"/>
  <c r="J773" i="20"/>
  <c r="J774" i="20"/>
  <c r="J775" i="20"/>
  <c r="J776" i="20"/>
  <c r="J777" i="20"/>
  <c r="J778" i="20"/>
  <c r="J779" i="20"/>
  <c r="J780" i="20"/>
  <c r="J781" i="20"/>
  <c r="J782" i="20"/>
  <c r="J783" i="20"/>
  <c r="J784" i="20"/>
  <c r="J785" i="20"/>
  <c r="J786" i="20"/>
  <c r="J787" i="20"/>
  <c r="J788" i="20"/>
  <c r="J789" i="20"/>
  <c r="J790" i="20"/>
  <c r="J791" i="20"/>
  <c r="J792" i="20"/>
  <c r="J793" i="20"/>
  <c r="J794" i="20"/>
  <c r="J795" i="20"/>
  <c r="J796" i="20"/>
  <c r="J797" i="20"/>
  <c r="J798" i="20"/>
  <c r="J799" i="20"/>
  <c r="J800" i="20"/>
  <c r="J801" i="20"/>
  <c r="J802" i="20"/>
  <c r="J803" i="20"/>
  <c r="J804" i="20"/>
  <c r="J805" i="20"/>
  <c r="J806" i="20"/>
  <c r="J807" i="20"/>
  <c r="J808" i="20"/>
  <c r="J809" i="20"/>
  <c r="J810" i="20"/>
  <c r="J811" i="20"/>
  <c r="J812" i="20"/>
  <c r="J813" i="20"/>
  <c r="J814" i="20"/>
  <c r="J815" i="20"/>
  <c r="J816" i="20"/>
  <c r="J817" i="20"/>
  <c r="J818" i="20"/>
  <c r="J819" i="20"/>
  <c r="J820" i="20"/>
  <c r="J821" i="20"/>
  <c r="J822" i="20"/>
  <c r="J823" i="20"/>
  <c r="J824" i="20"/>
  <c r="J825" i="20"/>
  <c r="J826" i="20"/>
  <c r="J827" i="20"/>
  <c r="J828" i="20"/>
  <c r="J829" i="20"/>
  <c r="J830" i="20"/>
  <c r="J831" i="20"/>
  <c r="J832" i="20"/>
  <c r="J833" i="20"/>
  <c r="J834" i="20"/>
  <c r="J835" i="20"/>
  <c r="J836" i="20"/>
  <c r="J837" i="20"/>
  <c r="J838" i="20"/>
  <c r="J839" i="20"/>
  <c r="J840" i="20"/>
  <c r="J841" i="20"/>
  <c r="J842" i="20"/>
  <c r="J843" i="20"/>
  <c r="J844" i="20"/>
  <c r="J845" i="20"/>
  <c r="J846" i="20"/>
  <c r="J847" i="20"/>
  <c r="J848" i="20"/>
  <c r="J849" i="20"/>
  <c r="J850" i="20"/>
  <c r="J851" i="20"/>
  <c r="J852" i="20"/>
  <c r="J853" i="20"/>
  <c r="J854" i="20"/>
  <c r="J855" i="20"/>
  <c r="J856" i="20"/>
  <c r="J857" i="20"/>
  <c r="J858" i="20"/>
  <c r="J859" i="20"/>
  <c r="J860" i="20"/>
  <c r="J861" i="20"/>
  <c r="J862" i="20"/>
  <c r="J863" i="20"/>
  <c r="J864" i="20"/>
  <c r="J865" i="20"/>
  <c r="J866" i="20"/>
  <c r="J867" i="20"/>
  <c r="J868" i="20"/>
  <c r="J869" i="20"/>
  <c r="J870" i="20"/>
  <c r="J871" i="20"/>
  <c r="J872" i="20"/>
  <c r="J873" i="20"/>
  <c r="J874" i="20"/>
  <c r="J875" i="20"/>
  <c r="J876" i="20"/>
  <c r="J877" i="20"/>
  <c r="J878" i="20"/>
  <c r="J879" i="20"/>
  <c r="J880" i="20"/>
  <c r="J881" i="20"/>
  <c r="J882" i="20"/>
  <c r="J883" i="20"/>
  <c r="J884" i="20"/>
  <c r="J885" i="20"/>
  <c r="J886" i="20"/>
  <c r="J887" i="20"/>
  <c r="J888" i="20"/>
  <c r="J889" i="20"/>
  <c r="J890" i="20"/>
  <c r="J891" i="20"/>
  <c r="J892" i="20"/>
  <c r="J893" i="20"/>
  <c r="J894" i="20"/>
  <c r="J895" i="20"/>
  <c r="J896" i="20"/>
  <c r="J897" i="20"/>
  <c r="J898" i="20"/>
  <c r="J899" i="20"/>
  <c r="J900" i="20"/>
  <c r="J901" i="20"/>
  <c r="J902" i="20"/>
  <c r="J903" i="20"/>
  <c r="J904" i="20"/>
  <c r="J905" i="20"/>
  <c r="J906" i="20"/>
  <c r="J907" i="20"/>
  <c r="J908" i="20"/>
  <c r="J909" i="20"/>
  <c r="J910" i="20"/>
  <c r="J911" i="20"/>
  <c r="J912" i="20"/>
  <c r="J913" i="20"/>
  <c r="J914" i="20"/>
  <c r="J915" i="20"/>
  <c r="J916" i="20"/>
  <c r="J917" i="20"/>
  <c r="J918" i="20"/>
  <c r="J919" i="20"/>
  <c r="J920" i="20"/>
  <c r="J921" i="20"/>
  <c r="J922" i="20"/>
  <c r="J923" i="20"/>
  <c r="J924" i="20"/>
  <c r="J925" i="20"/>
  <c r="J926" i="20"/>
  <c r="J927" i="20"/>
  <c r="J928" i="20"/>
  <c r="J929" i="20"/>
  <c r="J930" i="20"/>
  <c r="J931" i="20"/>
  <c r="J932" i="20"/>
  <c r="J933" i="20"/>
  <c r="J934" i="20"/>
  <c r="J935" i="20"/>
  <c r="J936" i="20"/>
  <c r="J937" i="20"/>
  <c r="J938" i="20"/>
  <c r="J939" i="20"/>
  <c r="J940" i="20"/>
  <c r="J941" i="20"/>
  <c r="J942" i="20"/>
  <c r="J943" i="20"/>
  <c r="J944" i="20"/>
  <c r="J945" i="20"/>
  <c r="J946" i="20"/>
  <c r="J947" i="20"/>
  <c r="J948" i="20"/>
  <c r="J949" i="20"/>
  <c r="J950" i="20"/>
  <c r="J951" i="20"/>
  <c r="J952" i="20"/>
  <c r="J953" i="20"/>
  <c r="J954" i="20"/>
  <c r="J955" i="20"/>
  <c r="J956" i="20"/>
  <c r="J957" i="20"/>
  <c r="J958" i="20"/>
  <c r="J959" i="20"/>
  <c r="J960" i="20"/>
  <c r="J961" i="20"/>
  <c r="J962" i="20"/>
  <c r="J963" i="20"/>
  <c r="J964" i="20"/>
  <c r="J965" i="20"/>
  <c r="J966" i="20"/>
  <c r="J967" i="20"/>
  <c r="J968" i="20"/>
  <c r="J969" i="20"/>
  <c r="J970" i="20"/>
  <c r="J971" i="20"/>
  <c r="J972" i="20"/>
  <c r="J973" i="20"/>
  <c r="J974" i="20"/>
  <c r="J975" i="20"/>
  <c r="J976" i="20"/>
  <c r="J977" i="20"/>
  <c r="J978" i="20"/>
  <c r="J979" i="20"/>
  <c r="J980" i="20"/>
  <c r="J981" i="20"/>
  <c r="J982" i="20"/>
  <c r="J983" i="20"/>
  <c r="J984" i="20"/>
  <c r="J985" i="20"/>
  <c r="J986" i="20"/>
  <c r="J987" i="20"/>
  <c r="J988" i="20"/>
  <c r="J989" i="20"/>
  <c r="J990" i="20"/>
  <c r="J991" i="20"/>
  <c r="J992" i="20"/>
  <c r="J993" i="20"/>
  <c r="J994" i="20"/>
  <c r="J995" i="20"/>
  <c r="J996" i="20"/>
  <c r="J997" i="20"/>
  <c r="J998" i="20"/>
  <c r="J999" i="20"/>
  <c r="J1000" i="20"/>
  <c r="J1001" i="20"/>
  <c r="J1002" i="20"/>
  <c r="J1003" i="20"/>
  <c r="J1004" i="20"/>
  <c r="J1005" i="20"/>
  <c r="J1006" i="20"/>
  <c r="J1007" i="20"/>
  <c r="J1008" i="20"/>
  <c r="J1009" i="20"/>
  <c r="J1010" i="20"/>
  <c r="J1011" i="20"/>
  <c r="J1012" i="20"/>
  <c r="J1013" i="20"/>
  <c r="J1014" i="20"/>
  <c r="J1015" i="20"/>
  <c r="J1016" i="20"/>
  <c r="J1017" i="20"/>
  <c r="J1018" i="20"/>
  <c r="J1019" i="20"/>
  <c r="J1020" i="20"/>
  <c r="J1021" i="20"/>
  <c r="J1022" i="20"/>
  <c r="J1023" i="20"/>
  <c r="J1024" i="20"/>
  <c r="J1025" i="20"/>
  <c r="J1026" i="20"/>
  <c r="J1027" i="20"/>
  <c r="J1028" i="20"/>
  <c r="J1029" i="20"/>
  <c r="J1030" i="20"/>
  <c r="J1031" i="20"/>
  <c r="J1032" i="20"/>
  <c r="J1033" i="20"/>
  <c r="J1034" i="20"/>
  <c r="J1035" i="20"/>
  <c r="J1036" i="20"/>
  <c r="J1037" i="20"/>
  <c r="J1038" i="20"/>
  <c r="J1039" i="20"/>
  <c r="J1040" i="20"/>
  <c r="J1041" i="20"/>
  <c r="J1042" i="20"/>
  <c r="J1043" i="20"/>
  <c r="J8" i="20"/>
  <c r="R7" i="20"/>
  <c r="Q7" i="20"/>
  <c r="P7" i="20"/>
  <c r="O7" i="20"/>
  <c r="N7" i="20"/>
  <c r="M7" i="20"/>
  <c r="AY7" i="20"/>
  <c r="AX7" i="20"/>
  <c r="AW7" i="20"/>
  <c r="AV7" i="20"/>
  <c r="AU7" i="20"/>
  <c r="AT7" i="20"/>
  <c r="AS7" i="20"/>
  <c r="AR7" i="20"/>
  <c r="AQ7" i="20"/>
  <c r="AP7" i="20"/>
  <c r="AO7" i="20"/>
  <c r="AN7" i="20"/>
  <c r="AM7" i="20"/>
  <c r="AL7" i="20"/>
  <c r="AK7" i="20"/>
  <c r="AJ7" i="20"/>
  <c r="AI7" i="20"/>
  <c r="AH7" i="20"/>
  <c r="AG7" i="20"/>
  <c r="AF7" i="20"/>
  <c r="AE7" i="20"/>
  <c r="AD7" i="20"/>
  <c r="AC7" i="20"/>
  <c r="AB7" i="20"/>
  <c r="AA7" i="20"/>
  <c r="Z7" i="20"/>
  <c r="Y7" i="20"/>
  <c r="X7" i="20"/>
  <c r="W7" i="20"/>
  <c r="V7" i="20"/>
  <c r="U7" i="20"/>
  <c r="T7" i="20"/>
  <c r="S7" i="20"/>
  <c r="L7" i="20"/>
  <c r="K4" i="18"/>
  <c r="K6" i="18"/>
  <c r="K2" i="18"/>
  <c r="C54" i="18"/>
  <c r="A28" i="18"/>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D6" i="21" l="1"/>
  <c r="K9" i="21" s="1"/>
  <c r="D2" i="20"/>
  <c r="H2" i="20"/>
  <c r="D36" i="21"/>
  <c r="K36" i="21" s="1"/>
  <c r="D23" i="21"/>
  <c r="K26" i="21" s="1"/>
  <c r="D42" i="21"/>
  <c r="K42" i="21" s="1"/>
  <c r="D20" i="21"/>
  <c r="K23" i="21" s="1"/>
  <c r="D7" i="21"/>
  <c r="K10" i="21" s="1"/>
  <c r="K2" i="19"/>
  <c r="D26" i="21"/>
  <c r="K29" i="21" s="1"/>
  <c r="D8" i="21"/>
  <c r="K11" i="21" s="1"/>
  <c r="D10" i="21"/>
  <c r="K13" i="21" s="1"/>
  <c r="D39" i="21"/>
  <c r="K39" i="21" s="1"/>
  <c r="E6" i="21"/>
  <c r="E23" i="21"/>
  <c r="E7" i="21"/>
  <c r="E16" i="21"/>
  <c r="E13" i="21"/>
  <c r="D21" i="21"/>
  <c r="K24" i="21" s="1"/>
  <c r="D41" i="21"/>
  <c r="K41" i="21" s="1"/>
  <c r="K8" i="18"/>
  <c r="D9" i="21"/>
  <c r="K12" i="21" s="1"/>
  <c r="D11" i="21"/>
  <c r="K14" i="21" s="1"/>
  <c r="L17" i="18"/>
  <c r="F32" i="18"/>
  <c r="D37" i="21"/>
  <c r="K37" i="21" s="1"/>
  <c r="D38" i="21"/>
  <c r="K38" i="21" s="1"/>
  <c r="D22" i="21"/>
  <c r="K25" i="21" s="1"/>
  <c r="D32" i="21"/>
  <c r="D16" i="21"/>
  <c r="K19" i="21" s="1"/>
  <c r="D33" i="21"/>
  <c r="D35" i="21"/>
  <c r="K35" i="21" s="1"/>
  <c r="D19" i="21"/>
  <c r="K22" i="21" s="1"/>
  <c r="E14" i="21"/>
  <c r="E20" i="21"/>
  <c r="D34" i="21"/>
  <c r="K34" i="21" s="1"/>
  <c r="D45" i="21"/>
  <c r="D28" i="21"/>
  <c r="K31" i="21" s="1"/>
  <c r="D17" i="21"/>
  <c r="K20" i="21" s="1"/>
  <c r="D31" i="21"/>
  <c r="E34" i="21"/>
  <c r="E45" i="21"/>
  <c r="E32" i="21"/>
  <c r="D25" i="21"/>
  <c r="K28" i="21" s="1"/>
  <c r="D18" i="21"/>
  <c r="K21" i="21" s="1"/>
  <c r="D44" i="21"/>
  <c r="K44" i="21" s="1"/>
  <c r="D12" i="21"/>
  <c r="K15" i="21" s="1"/>
  <c r="D15" i="21"/>
  <c r="D13" i="21"/>
  <c r="K16" i="21" s="1"/>
  <c r="D30" i="21"/>
  <c r="K33" i="21" s="1"/>
  <c r="D14" i="21"/>
  <c r="K17" i="21" s="1"/>
  <c r="D29" i="21"/>
  <c r="K32" i="21" s="1"/>
  <c r="D40" i="21"/>
  <c r="K40" i="21" s="1"/>
  <c r="D24" i="21"/>
  <c r="K27" i="21" s="1"/>
  <c r="D43" i="21"/>
  <c r="K43" i="21" s="1"/>
  <c r="D27" i="21"/>
  <c r="K30" i="21" s="1"/>
  <c r="E39" i="21"/>
  <c r="E29" i="21"/>
  <c r="E22" i="21"/>
  <c r="E35" i="21"/>
  <c r="E19" i="21"/>
  <c r="E38" i="21"/>
  <c r="E41" i="21"/>
  <c r="E25" i="21"/>
  <c r="E9" i="21"/>
  <c r="E44" i="21"/>
  <c r="E28" i="21"/>
  <c r="E12" i="21"/>
  <c r="E10" i="21"/>
  <c r="E31" i="21"/>
  <c r="E15" i="21"/>
  <c r="E26" i="21"/>
  <c r="E37" i="21"/>
  <c r="E21" i="21"/>
  <c r="E42" i="21"/>
  <c r="E40" i="21"/>
  <c r="E24" i="21"/>
  <c r="E8" i="21"/>
  <c r="E43" i="21"/>
  <c r="E27" i="21"/>
  <c r="E11" i="21"/>
  <c r="E18" i="21"/>
  <c r="E33" i="21"/>
  <c r="E17" i="21"/>
  <c r="E30" i="21"/>
  <c r="E36" i="21"/>
  <c r="L15" i="18"/>
  <c r="L18" i="18"/>
  <c r="L26" i="18"/>
  <c r="L19" i="18"/>
  <c r="L16" i="18"/>
  <c r="L14" i="18"/>
  <c r="L23" i="18"/>
  <c r="L22" i="18"/>
  <c r="L27" i="18"/>
  <c r="L20" i="18"/>
  <c r="L21" i="18"/>
  <c r="L25" i="18"/>
  <c r="L24" i="18"/>
  <c r="K28" i="18"/>
  <c r="L28" i="18" s="1"/>
  <c r="L13" i="18"/>
  <c r="F21" i="21" l="1"/>
  <c r="F6" i="21"/>
  <c r="F8" i="21"/>
  <c r="F35" i="21"/>
  <c r="F42" i="21"/>
  <c r="F20" i="21"/>
  <c r="F36" i="21"/>
  <c r="F7" i="21"/>
  <c r="F26" i="21"/>
  <c r="F23" i="21"/>
  <c r="F41" i="21"/>
  <c r="F24" i="21"/>
  <c r="F37" i="21"/>
  <c r="F10" i="21"/>
  <c r="F9" i="21"/>
  <c r="F13" i="21"/>
  <c r="F39" i="21"/>
  <c r="D4" i="20"/>
  <c r="F32" i="21"/>
  <c r="F11" i="21"/>
  <c r="F19" i="21"/>
  <c r="F40" i="21"/>
  <c r="F45" i="21"/>
  <c r="G30" i="21"/>
  <c r="F12" i="21"/>
  <c r="K45" i="21"/>
  <c r="F18" i="21"/>
  <c r="F16" i="21"/>
  <c r="G37" i="21"/>
  <c r="G44" i="21"/>
  <c r="G15" i="21"/>
  <c r="G35" i="21"/>
  <c r="G14" i="21"/>
  <c r="F30" i="21"/>
  <c r="F44" i="21"/>
  <c r="F38" i="21"/>
  <c r="G41" i="21"/>
  <c r="G32" i="21"/>
  <c r="G25" i="21"/>
  <c r="G7" i="21"/>
  <c r="F17" i="21"/>
  <c r="F14" i="21"/>
  <c r="F28" i="21"/>
  <c r="G28" i="21"/>
  <c r="G27" i="21"/>
  <c r="G8" i="21"/>
  <c r="F29" i="21"/>
  <c r="F33" i="21"/>
  <c r="F43" i="21"/>
  <c r="G9" i="21"/>
  <c r="G21" i="21"/>
  <c r="G17" i="21"/>
  <c r="G31" i="21"/>
  <c r="G33" i="21"/>
  <c r="F15" i="21"/>
  <c r="G16" i="21"/>
  <c r="G24" i="21"/>
  <c r="G12" i="21"/>
  <c r="G29" i="21"/>
  <c r="G42" i="21"/>
  <c r="G13" i="21"/>
  <c r="G36" i="21"/>
  <c r="G43" i="21"/>
  <c r="G11" i="21"/>
  <c r="G6" i="21"/>
  <c r="F25" i="21"/>
  <c r="F27" i="21"/>
  <c r="G18" i="21"/>
  <c r="G39" i="21"/>
  <c r="F22" i="21"/>
  <c r="K18" i="21"/>
  <c r="G45" i="21"/>
  <c r="G40" i="21"/>
  <c r="G23" i="21"/>
  <c r="G38" i="21"/>
  <c r="G26" i="21"/>
  <c r="G20" i="21"/>
  <c r="G34" i="21"/>
  <c r="G22" i="21"/>
  <c r="G19" i="21"/>
  <c r="F31" i="21"/>
  <c r="G10" i="21"/>
  <c r="F34" i="21"/>
  <c r="H40" i="21"/>
  <c r="H29" i="21"/>
  <c r="H25" i="21"/>
  <c r="H26" i="21"/>
  <c r="H23" i="21"/>
  <c r="H9" i="21"/>
  <c r="H35" i="21"/>
  <c r="H12" i="21"/>
  <c r="H45" i="21"/>
  <c r="H41" i="21"/>
  <c r="H27" i="21"/>
  <c r="H15" i="21"/>
  <c r="H19" i="21"/>
  <c r="H33" i="21"/>
  <c r="H36" i="21"/>
  <c r="H31" i="21"/>
  <c r="H16" i="21"/>
  <c r="H37" i="21"/>
  <c r="H11" i="21"/>
  <c r="H28" i="21"/>
  <c r="H6" i="21"/>
  <c r="H22" i="21"/>
  <c r="H43" i="21"/>
  <c r="H7" i="21"/>
  <c r="H24" i="21"/>
  <c r="H30" i="21"/>
  <c r="H34" i="21"/>
  <c r="H21" i="21"/>
  <c r="H18" i="21"/>
  <c r="H10" i="21"/>
  <c r="H20" i="21"/>
  <c r="H14" i="21"/>
  <c r="H39" i="21"/>
  <c r="H38" i="21"/>
  <c r="H17" i="21"/>
  <c r="H44" i="21"/>
  <c r="H8" i="21"/>
  <c r="H42" i="21"/>
  <c r="H32" i="21"/>
  <c r="H1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HFSEC </author>
    <author>Mike Kaptik</author>
  </authors>
  <commentList>
    <comment ref="F4" authorId="0" shapeId="0" xr:uid="{00000000-0006-0000-0100-000001000000}">
      <text>
        <r>
          <rPr>
            <sz val="12"/>
            <color indexed="81"/>
            <rFont val="Tahoma"/>
            <family val="2"/>
          </rPr>
          <t>Enter the Name of Your Organization</t>
        </r>
      </text>
    </comment>
    <comment ref="F6" authorId="0" shapeId="0" xr:uid="{00000000-0006-0000-0100-000002000000}">
      <text>
        <r>
          <rPr>
            <sz val="12"/>
            <color indexed="81"/>
            <rFont val="Tahoma"/>
            <family val="2"/>
          </rPr>
          <t>Insert timeframe Ledger is being used to track.</t>
        </r>
      </text>
    </comment>
    <comment ref="C9" authorId="1" shapeId="0" xr:uid="{00000000-0006-0000-0100-000003000000}">
      <text>
        <r>
          <rPr>
            <sz val="12"/>
            <color indexed="81"/>
            <rFont val="Tahoma"/>
            <family val="2"/>
          </rPr>
          <t>Input your Checking Account Balance at the beginning of quarter in this cell.</t>
        </r>
      </text>
    </comment>
    <comment ref="B11" authorId="0" shapeId="0" xr:uid="{00000000-0006-0000-0100-000004000000}">
      <text>
        <r>
          <rPr>
            <sz val="12"/>
            <color indexed="81"/>
            <rFont val="Tahoma"/>
            <family val="2"/>
          </rPr>
          <t>Enter names of each sub-account.  Sheet has 40 pre-established sub-accounts created.</t>
        </r>
      </text>
    </comment>
    <comment ref="C11" authorId="0" shapeId="0" xr:uid="{00000000-0006-0000-0100-000005000000}">
      <text>
        <r>
          <rPr>
            <sz val="12"/>
            <color indexed="81"/>
            <rFont val="Tahoma"/>
            <family val="2"/>
          </rPr>
          <t xml:space="preserve">Enter initial amounts for each sub-account. </t>
        </r>
      </text>
    </comment>
    <comment ref="F11" authorId="0" shapeId="0" xr:uid="{00000000-0006-0000-0100-000006000000}">
      <text>
        <r>
          <rPr>
            <sz val="12"/>
            <color indexed="81"/>
            <rFont val="Tahoma"/>
            <family val="2"/>
          </rPr>
          <t xml:space="preserve">Enter the purchase areas you want to monitor in this column. There are 15 fields to analyze purchasing data.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Garrett Wilson</author>
    <author xml:space="preserve">HFSEC </author>
  </authors>
  <commentList>
    <comment ref="R2" authorId="0" shapeId="0" xr:uid="{00000000-0006-0000-0200-000001000000}">
      <text>
        <r>
          <rPr>
            <b/>
            <sz val="14"/>
            <color indexed="81"/>
            <rFont val="Tahoma"/>
            <family val="2"/>
          </rPr>
          <t>This amount must be zero after you allocate costs.</t>
        </r>
      </text>
    </comment>
    <comment ref="H6" authorId="0" shapeId="0" xr:uid="{00000000-0006-0000-0200-000002000000}">
      <text>
        <r>
          <rPr>
            <sz val="26"/>
            <color indexed="81"/>
            <rFont val="Tahoma"/>
            <family val="2"/>
          </rPr>
          <t>Brief description of what was purchased. Include Program Title  
Ex. Pizza - Friday Night Flicks</t>
        </r>
      </text>
    </comment>
    <comment ref="I6" authorId="1" shapeId="0" xr:uid="{00000000-0006-0000-0200-000003000000}">
      <text>
        <r>
          <rPr>
            <sz val="24"/>
            <color indexed="81"/>
            <rFont val="Tahoma"/>
            <family val="2"/>
          </rPr>
          <t>Make sure the Store or Other Vendor matches a Store or Other Vendor that was entered on the Start-Up Information Tab.
Example - "Walmart"     "Target"     "Amazon"</t>
        </r>
      </text>
    </comment>
    <comment ref="J6" authorId="1" shapeId="0" xr:uid="{00000000-0006-0000-0200-000004000000}">
      <text>
        <r>
          <rPr>
            <sz val="22"/>
            <color indexed="81"/>
            <rFont val="Tahoma"/>
            <family val="2"/>
          </rPr>
          <t>Be sure that the sub-account name matches a sub-account name on the Start-Up Information tab.  
If the expense was for more than one Sub-Account, type "</t>
        </r>
        <r>
          <rPr>
            <b/>
            <sz val="22"/>
            <color indexed="81"/>
            <rFont val="Tahoma"/>
            <family val="2"/>
          </rPr>
          <t>Split</t>
        </r>
        <r>
          <rPr>
            <sz val="22"/>
            <color indexed="81"/>
            <rFont val="Tahoma"/>
            <family val="2"/>
          </rPr>
          <t>",
then allocate the appropriate amounts to the related sub-accounts in the Split Expense Documentation table.</t>
        </r>
      </text>
    </comment>
    <comment ref="K6" authorId="1" shapeId="0" xr:uid="{00000000-0006-0000-0200-000005000000}">
      <text>
        <r>
          <rPr>
            <sz val="22"/>
            <color indexed="81"/>
            <rFont val="Tahoma"/>
            <family val="2"/>
          </rPr>
          <t>Input the check #. If amount was charged to Credit card or other card, write "Card</t>
        </r>
        <r>
          <rPr>
            <b/>
            <sz val="22"/>
            <color indexed="81"/>
            <rFont val="Tahoma"/>
            <family val="2"/>
          </rPr>
          <t xml:space="preserve">"
</t>
        </r>
      </text>
    </comment>
    <comment ref="L6" authorId="1" shapeId="0" xr:uid="{00000000-0006-0000-0200-000006000000}">
      <text>
        <r>
          <rPr>
            <sz val="24"/>
            <color indexed="81"/>
            <rFont val="Tahoma"/>
            <family val="2"/>
          </rPr>
          <t xml:space="preserve">Input the date check was written.
</t>
        </r>
      </text>
    </comment>
    <comment ref="M6" authorId="0" shapeId="0" xr:uid="{00000000-0006-0000-0200-000007000000}">
      <text>
        <r>
          <rPr>
            <sz val="24"/>
            <color indexed="81"/>
            <rFont val="Tahoma"/>
            <family val="2"/>
          </rPr>
          <t>Insert all amounts as a positive number.</t>
        </r>
      </text>
    </comment>
    <comment ref="N6" authorId="0" shapeId="0" xr:uid="{00000000-0006-0000-0200-000008000000}">
      <text>
        <r>
          <rPr>
            <sz val="26"/>
            <color indexed="81"/>
            <rFont val="Tahoma"/>
            <family val="2"/>
          </rPr>
          <t>Insert the date that the amount cleared the bank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Garrett Wilson</author>
    <author xml:space="preserve">HFSEC </author>
  </authors>
  <commentList>
    <comment ref="C2" authorId="0" shapeId="0" xr:uid="{00000000-0006-0000-0300-000001000000}">
      <text>
        <r>
          <rPr>
            <b/>
            <sz val="9"/>
            <color indexed="81"/>
            <rFont val="Tahoma"/>
            <family val="2"/>
          </rPr>
          <t>If this amount is not equal to $0, that means you have forgotten to allocate some deposits or you have allocated too much. Check the Amount of Deposit Remaining column for reference.</t>
        </r>
      </text>
    </comment>
    <comment ref="J6" authorId="0" shapeId="0" xr:uid="{00000000-0006-0000-0300-000002000000}">
      <text>
        <r>
          <rPr>
            <b/>
            <sz val="9"/>
            <color indexed="81"/>
            <rFont val="Tahoma"/>
            <family val="2"/>
          </rPr>
          <t>This amount should equal zero after allocations are made.</t>
        </r>
      </text>
    </comment>
    <comment ref="B7" authorId="1" shapeId="0" xr:uid="{00000000-0006-0000-0300-000003000000}">
      <text>
        <r>
          <rPr>
            <sz val="8"/>
            <color indexed="81"/>
            <rFont val="Tahoma"/>
            <family val="2"/>
          </rPr>
          <t>Input what was deposited (check, cash, etc.) and where it came from. (Example:  Check- OSU)</t>
        </r>
        <r>
          <rPr>
            <sz val="8"/>
            <color indexed="81"/>
            <rFont val="Tahoma"/>
            <family val="2"/>
          </rPr>
          <t xml:space="preserve">
</t>
        </r>
      </text>
    </comment>
    <comment ref="C7" authorId="1" shapeId="0" xr:uid="{00000000-0006-0000-0300-000004000000}">
      <text>
        <r>
          <rPr>
            <sz val="8"/>
            <color indexed="81"/>
            <rFont val="Tahoma"/>
            <family val="2"/>
          </rPr>
          <t xml:space="preserve">Input what the deposited money was received for 
</t>
        </r>
      </text>
    </comment>
    <comment ref="D7" authorId="1" shapeId="0" xr:uid="{00000000-0006-0000-0300-000005000000}">
      <text>
        <r>
          <rPr>
            <sz val="8"/>
            <color indexed="81"/>
            <rFont val="Tahoma"/>
            <family val="2"/>
          </rPr>
          <t>Enter all amounts as a positive number.</t>
        </r>
      </text>
    </comment>
    <comment ref="E7" authorId="1" shapeId="0" xr:uid="{00000000-0006-0000-0300-000006000000}">
      <text>
        <r>
          <rPr>
            <sz val="8"/>
            <color indexed="81"/>
            <rFont val="Tahoma"/>
            <family val="2"/>
          </rPr>
          <t>Enter the Check Number</t>
        </r>
      </text>
    </comment>
    <comment ref="G7" authorId="1" shapeId="0" xr:uid="{00000000-0006-0000-0300-000007000000}">
      <text>
        <r>
          <rPr>
            <sz val="8"/>
            <color indexed="81"/>
            <rFont val="Tahoma"/>
            <family val="2"/>
          </rPr>
          <t>Input the month or date that the check cleared as indicated on the bank statement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Garrett Wilson</author>
  </authors>
  <commentList>
    <comment ref="G5" authorId="0" shapeId="0" xr:uid="{00000000-0006-0000-0400-000001000000}">
      <text>
        <r>
          <rPr>
            <b/>
            <sz val="9"/>
            <color indexed="81"/>
            <rFont val="Tahoma"/>
            <family val="2"/>
          </rPr>
          <t>These percents indicate what portion of the total Allocations went to each Sub-Account.</t>
        </r>
      </text>
    </comment>
    <comment ref="H5" authorId="0" shapeId="0" xr:uid="{00000000-0006-0000-0400-000002000000}">
      <text>
        <r>
          <rPr>
            <b/>
            <sz val="9"/>
            <color indexed="81"/>
            <rFont val="Tahoma"/>
            <family val="2"/>
          </rPr>
          <t>These percents indicate what portion of the total expenses was used by each Sub-Account.</t>
        </r>
      </text>
    </comment>
  </commentList>
</comments>
</file>

<file path=xl/sharedStrings.xml><?xml version="1.0" encoding="utf-8"?>
<sst xmlns="http://schemas.openxmlformats.org/spreadsheetml/2006/main" count="81" uniqueCount="76">
  <si>
    <t>Instructions</t>
  </si>
  <si>
    <t xml:space="preserve">1.) Go to File. Click on Options. Under Click Advanced. Uncheck "Enable fill handle and cell drag and drop". This will prevent any alterations to formulas. </t>
  </si>
  <si>
    <t>This will not stop you from making other edits that will negatively impact the document, so still be wary to add your own formulas or add a sheet row or delete one.</t>
  </si>
  <si>
    <t>2.) Only enter information into white cells and tan cells (which appear when checks are logged in the Deposits tab and the Expenditures tab). Do not write in light blue or salmon cells.</t>
  </si>
  <si>
    <t>Most of this spreadsheet does the work for you, which is why you want to make sure the formulas do not get altered and it’s important to fill out what you need to in order for the formulas to work their magic.</t>
  </si>
  <si>
    <t>3.) Hover mouse over column titles for further instructions.</t>
  </si>
  <si>
    <t>The boxes that have further instructions will have a small red triangle in the top right corner</t>
  </si>
  <si>
    <t>4.) Don’t change formatting of white cells.</t>
  </si>
  <si>
    <t>This spreadsheet cannot be used like most excel spreadsheets in terms of deleting rows, column, etc. This will still cause errors with the formulas.</t>
  </si>
  <si>
    <t xml:space="preserve">5.) For any questions, comments, concerns, please contact the Leadership &amp; Involvement Specialist at wheeler.1110@osu.edu </t>
  </si>
  <si>
    <t>Ledger Start-Up Information</t>
  </si>
  <si>
    <t>Total Balance</t>
  </si>
  <si>
    <t>Beg Amount</t>
  </si>
  <si>
    <t>Name of Organization</t>
  </si>
  <si>
    <t>Less: Expenditures</t>
  </si>
  <si>
    <t>Ledger Time Frame</t>
  </si>
  <si>
    <t>Add: Deposits</t>
  </si>
  <si>
    <t>Account Information</t>
  </si>
  <si>
    <t xml:space="preserve">Stores or Other Vendors </t>
  </si>
  <si>
    <t>End Balance</t>
  </si>
  <si>
    <t>Beginning Balance</t>
  </si>
  <si>
    <t>Sub-Account</t>
  </si>
  <si>
    <t>* Enter Sub Account Name</t>
  </si>
  <si>
    <t>*Enter Beginning Budget for Each Sub-Account</t>
  </si>
  <si>
    <t>*Enter stores or other vendors you would like to monitor*</t>
  </si>
  <si>
    <t>Store or Vendor</t>
  </si>
  <si>
    <t>Total Expenses for Purchase Areas</t>
  </si>
  <si>
    <t>% of Total Expenditures</t>
  </si>
  <si>
    <t>Split</t>
  </si>
  <si>
    <t>test 1</t>
  </si>
  <si>
    <t>Other Stores and vendors</t>
  </si>
  <si>
    <t>Amount Left</t>
  </si>
  <si>
    <t>to Allocate</t>
  </si>
  <si>
    <t>Beginning Amount</t>
  </si>
  <si>
    <t>Total Beg Allocations</t>
  </si>
  <si>
    <t>Total</t>
  </si>
  <si>
    <t>Expenses</t>
  </si>
  <si>
    <t>split</t>
  </si>
  <si>
    <t>Split Expense Documentation (Only enter amounts here if the exp was for more than one Sub-Account)</t>
  </si>
  <si>
    <t>Pending Expenses</t>
  </si>
  <si>
    <t>Total Exp</t>
  </si>
  <si>
    <t>Amount Left to be Allocated</t>
  </si>
  <si>
    <t>Remaining Balance</t>
  </si>
  <si>
    <t>Allocate all Split Expenses!!</t>
  </si>
  <si>
    <t>Program</t>
  </si>
  <si>
    <t>eRezlife #</t>
  </si>
  <si>
    <t>Purchaser</t>
  </si>
  <si>
    <t>Budget Cost</t>
  </si>
  <si>
    <t>Actual Cost</t>
  </si>
  <si>
    <t>Approval Date</t>
  </si>
  <si>
    <t>Purchase Description</t>
  </si>
  <si>
    <t>Store or Other Vendor</t>
  </si>
  <si>
    <t>Sub-Account Name</t>
  </si>
  <si>
    <t>"Card" or Check #</t>
  </si>
  <si>
    <t>Date of Payment</t>
  </si>
  <si>
    <t>Amount</t>
  </si>
  <si>
    <t>Date Cleared</t>
  </si>
  <si>
    <t>Message</t>
  </si>
  <si>
    <t>Status</t>
  </si>
  <si>
    <t>Amount of Deposits Not Allocated to a Sub-Account</t>
  </si>
  <si>
    <t>Pending Deposits</t>
  </si>
  <si>
    <t>Total Deposits</t>
  </si>
  <si>
    <t>Remaining Bank Balance</t>
  </si>
  <si>
    <t>Deposits</t>
  </si>
  <si>
    <t>Amount of Deposit Remaining</t>
  </si>
  <si>
    <t>Amount of Deposit Allocated to Sub-Accounts</t>
  </si>
  <si>
    <t>Deposit</t>
  </si>
  <si>
    <t>Description</t>
  </si>
  <si>
    <t>Check #</t>
  </si>
  <si>
    <t>Deposit Date</t>
  </si>
  <si>
    <t>Sub-Account Analysis</t>
  </si>
  <si>
    <t>Beg Allocated Amounts to Sub-Accounts</t>
  </si>
  <si>
    <t>Total Deposits to Sub-Accounts</t>
  </si>
  <si>
    <t>Total Expenditures</t>
  </si>
  <si>
    <t>Remaining amount in Sub-Accounts</t>
  </si>
  <si>
    <t>% of Total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</si>
</sst>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57">
    <font>
      <sz val="10"/>
      <name val="Arial"/>
    </font>
    <font>
      <b/>
      <sz val="10"/>
      <name val="Arial"/>
      <family val="2"/>
    </font>
    <font>
      <sz val="10"/>
      <name val="Arial"/>
      <family val="2"/>
    </font>
    <font>
      <sz val="8"/>
      <color indexed="81"/>
      <name val="Tahoma"/>
      <family val="2"/>
    </font>
    <font>
      <sz val="12"/>
      <name val="Arial"/>
      <family val="2"/>
    </font>
    <font>
      <b/>
      <sz val="14"/>
      <color indexed="9"/>
      <name val="Tahoma"/>
      <family val="2"/>
    </font>
    <font>
      <sz val="10"/>
      <color indexed="9"/>
      <name val="Tahoma"/>
      <family val="2"/>
    </font>
    <font>
      <sz val="10"/>
      <name val="Tahoma"/>
      <family val="2"/>
    </font>
    <font>
      <b/>
      <sz val="12"/>
      <color indexed="9"/>
      <name val="Tahoma"/>
      <family val="2"/>
    </font>
    <font>
      <b/>
      <sz val="10"/>
      <name val="Tahoma"/>
      <family val="2"/>
    </font>
    <font>
      <b/>
      <sz val="12"/>
      <name val="Tahoma"/>
      <family val="2"/>
    </font>
    <font>
      <sz val="12"/>
      <color indexed="9"/>
      <name val="Tahoma"/>
      <family val="2"/>
    </font>
    <font>
      <sz val="10"/>
      <name val="Arial"/>
      <family val="2"/>
    </font>
    <font>
      <sz val="10"/>
      <name val="Arial"/>
      <family val="2"/>
    </font>
    <font>
      <b/>
      <sz val="9"/>
      <color indexed="81"/>
      <name val="Tahoma"/>
      <family val="2"/>
    </font>
    <font>
      <sz val="10"/>
      <color theme="0"/>
      <name val="Tahoma"/>
      <family val="2"/>
    </font>
    <font>
      <b/>
      <sz val="10"/>
      <color theme="0"/>
      <name val="Tahoma"/>
      <family val="2"/>
    </font>
    <font>
      <sz val="10"/>
      <name val="Arial"/>
      <family val="2"/>
    </font>
    <font>
      <b/>
      <sz val="12"/>
      <color theme="0"/>
      <name val="Tahoma"/>
      <family val="2"/>
    </font>
    <font>
      <sz val="12"/>
      <color theme="0"/>
      <name val="Tahoma"/>
      <family val="2"/>
    </font>
    <font>
      <sz val="10"/>
      <color theme="0"/>
      <name val="Arial"/>
      <family val="2"/>
    </font>
    <font>
      <b/>
      <sz val="11"/>
      <color theme="0"/>
      <name val="Tahoma"/>
      <family val="2"/>
    </font>
    <font>
      <b/>
      <sz val="14"/>
      <name val="Tahoma"/>
      <family val="2"/>
    </font>
    <font>
      <b/>
      <sz val="16"/>
      <name val="Tahoma"/>
      <family val="2"/>
    </font>
    <font>
      <b/>
      <sz val="28"/>
      <color indexed="9"/>
      <name val="Tahoma"/>
      <family val="2"/>
    </font>
    <font>
      <b/>
      <sz val="16"/>
      <color theme="0"/>
      <name val="Tahoma"/>
      <family val="2"/>
    </font>
    <font>
      <b/>
      <sz val="22"/>
      <color theme="0"/>
      <name val="Tahoma"/>
      <family val="2"/>
    </font>
    <font>
      <b/>
      <sz val="24"/>
      <color theme="0"/>
      <name val="Tahoma"/>
      <family val="2"/>
    </font>
    <font>
      <b/>
      <sz val="12"/>
      <name val="Arial"/>
      <family val="2"/>
    </font>
    <font>
      <b/>
      <sz val="20"/>
      <color theme="0"/>
      <name val="Tahoma"/>
      <family val="2"/>
    </font>
    <font>
      <sz val="12"/>
      <color indexed="81"/>
      <name val="Tahoma"/>
      <family val="2"/>
    </font>
    <font>
      <b/>
      <sz val="14"/>
      <color theme="0"/>
      <name val="Tahoma"/>
      <family val="2"/>
    </font>
    <font>
      <sz val="11"/>
      <name val="Tahoma"/>
      <family val="2"/>
    </font>
    <font>
      <b/>
      <sz val="11"/>
      <name val="Tahoma"/>
      <family val="2"/>
    </font>
    <font>
      <sz val="12"/>
      <name val="Tahoma"/>
      <family val="2"/>
    </font>
    <font>
      <b/>
      <sz val="14"/>
      <color indexed="81"/>
      <name val="Tahoma"/>
      <family val="2"/>
    </font>
    <font>
      <b/>
      <sz val="12"/>
      <color rgb="FFFF6969"/>
      <name val="Arial"/>
      <family val="2"/>
    </font>
    <font>
      <sz val="10"/>
      <color theme="0" tint="-0.14999847407452621"/>
      <name val="Arial"/>
      <family val="2"/>
    </font>
    <font>
      <b/>
      <sz val="72"/>
      <color indexed="9"/>
      <name val="Tahoma"/>
      <family val="2"/>
    </font>
    <font>
      <b/>
      <sz val="18"/>
      <color theme="0"/>
      <name val="Tahoma"/>
      <family val="2"/>
    </font>
    <font>
      <b/>
      <sz val="28"/>
      <color theme="0"/>
      <name val="Tahoma"/>
      <family val="2"/>
    </font>
    <font>
      <sz val="13"/>
      <name val="Tahoma"/>
      <family val="2"/>
    </font>
    <font>
      <b/>
      <sz val="13"/>
      <color theme="0"/>
      <name val="Tahoma"/>
      <family val="2"/>
    </font>
    <font>
      <b/>
      <sz val="13"/>
      <name val="Tahoma"/>
      <family val="2"/>
    </font>
    <font>
      <b/>
      <sz val="13"/>
      <name val="Arial"/>
      <family val="2"/>
    </font>
    <font>
      <b/>
      <sz val="48"/>
      <color theme="0"/>
      <name val="Tahoma"/>
      <family val="2"/>
    </font>
    <font>
      <b/>
      <sz val="14"/>
      <name val="Arial"/>
      <family val="2"/>
    </font>
    <font>
      <b/>
      <sz val="10"/>
      <color theme="4" tint="-0.249977111117893"/>
      <name val="Tahoma"/>
      <family val="2"/>
    </font>
    <font>
      <sz val="10"/>
      <color theme="0" tint="-0.14999847407452621"/>
      <name val="Tahoma"/>
      <family val="2"/>
    </font>
    <font>
      <b/>
      <sz val="22"/>
      <color indexed="81"/>
      <name val="Tahoma"/>
      <family val="2"/>
    </font>
    <font>
      <sz val="22"/>
      <color indexed="81"/>
      <name val="Tahoma"/>
      <family val="2"/>
    </font>
    <font>
      <sz val="24"/>
      <color indexed="81"/>
      <name val="Tahoma"/>
      <family val="2"/>
    </font>
    <font>
      <sz val="26"/>
      <color indexed="81"/>
      <name val="Tahoma"/>
      <family val="2"/>
    </font>
    <font>
      <b/>
      <sz val="10"/>
      <color rgb="FFC00000"/>
      <name val="Arial"/>
      <family val="2"/>
    </font>
    <font>
      <sz val="8"/>
      <name val="Arial"/>
      <family val="2"/>
    </font>
    <font>
      <b/>
      <sz val="8"/>
      <name val="Arial"/>
      <family val="2"/>
    </font>
    <font>
      <b/>
      <sz val="8"/>
      <color rgb="FFC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rgb="FFCCFFFF"/>
        <bgColor indexed="64"/>
      </patternFill>
    </fill>
    <fill>
      <patternFill patternType="solid">
        <fgColor rgb="FFFF6969"/>
        <bgColor indexed="64"/>
      </patternFill>
    </fill>
    <fill>
      <patternFill patternType="solid">
        <fgColor rgb="FFFF0000"/>
        <bgColor indexed="64"/>
      </patternFill>
    </fill>
    <fill>
      <patternFill patternType="solid">
        <fgColor rgb="FFFF4343"/>
        <bgColor indexed="64"/>
      </patternFill>
    </fill>
    <fill>
      <patternFill patternType="solid">
        <fgColor theme="9" tint="0.39997558519241921"/>
        <bgColor indexed="64"/>
      </patternFill>
    </fill>
    <fill>
      <patternFill patternType="solid">
        <fgColor rgb="FFFFFF00"/>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44" fontId="13"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cellStyleXfs>
  <cellXfs count="172">
    <xf numFmtId="0" fontId="0" fillId="0" borderId="0" xfId="0"/>
    <xf numFmtId="0" fontId="7" fillId="2" borderId="0" xfId="0" applyFont="1" applyFill="1"/>
    <xf numFmtId="0" fontId="0" fillId="0" borderId="0" xfId="0" applyAlignment="1">
      <alignment horizontal="center"/>
    </xf>
    <xf numFmtId="2" fontId="7" fillId="2" borderId="0" xfId="0" applyNumberFormat="1" applyFont="1" applyFill="1"/>
    <xf numFmtId="0" fontId="16" fillId="4" borderId="10" xfId="0" applyFont="1" applyFill="1" applyBorder="1" applyAlignment="1">
      <alignment horizontal="center" vertical="center"/>
    </xf>
    <xf numFmtId="0" fontId="16" fillId="4" borderId="10" xfId="0" applyFont="1" applyFill="1" applyBorder="1" applyAlignment="1">
      <alignment horizontal="center" vertical="center" wrapText="1"/>
    </xf>
    <xf numFmtId="0" fontId="1" fillId="5" borderId="10" xfId="0" applyFont="1" applyFill="1" applyBorder="1" applyAlignment="1">
      <alignment horizontal="center"/>
    </xf>
    <xf numFmtId="0" fontId="9" fillId="5" borderId="10" xfId="0" applyFont="1" applyFill="1" applyBorder="1" applyAlignment="1">
      <alignment horizontal="center" vertical="center"/>
    </xf>
    <xf numFmtId="44" fontId="1" fillId="5" borderId="10" xfId="1" applyFont="1" applyFill="1" applyBorder="1" applyProtection="1"/>
    <xf numFmtId="44" fontId="28" fillId="5" borderId="10" xfId="1" applyFont="1" applyFill="1" applyBorder="1" applyAlignment="1" applyProtection="1">
      <alignment vertical="center"/>
    </xf>
    <xf numFmtId="0" fontId="16" fillId="4" borderId="11" xfId="0" applyFont="1" applyFill="1" applyBorder="1" applyAlignment="1">
      <alignment horizontal="center" vertical="center"/>
    </xf>
    <xf numFmtId="164" fontId="22" fillId="5" borderId="10" xfId="1" applyNumberFormat="1" applyFont="1" applyFill="1" applyBorder="1" applyAlignment="1" applyProtection="1">
      <alignment vertical="center"/>
    </xf>
    <xf numFmtId="0" fontId="0" fillId="4" borderId="0" xfId="0" applyFill="1"/>
    <xf numFmtId="0" fontId="0" fillId="2" borderId="0" xfId="0" applyFill="1"/>
    <xf numFmtId="0" fontId="5" fillId="4" borderId="0" xfId="0" applyFont="1" applyFill="1"/>
    <xf numFmtId="0" fontId="6" fillId="4" borderId="0" xfId="0" applyFont="1" applyFill="1"/>
    <xf numFmtId="0" fontId="7" fillId="4" borderId="0" xfId="0" applyFont="1" applyFill="1"/>
    <xf numFmtId="0" fontId="7" fillId="4" borderId="6" xfId="0" applyFont="1" applyFill="1" applyBorder="1"/>
    <xf numFmtId="0" fontId="8" fillId="4" borderId="8" xfId="0" applyFont="1" applyFill="1" applyBorder="1"/>
    <xf numFmtId="0" fontId="11" fillId="4" borderId="9" xfId="0" applyFont="1" applyFill="1" applyBorder="1"/>
    <xf numFmtId="0" fontId="7" fillId="4" borderId="7" xfId="0" applyFont="1" applyFill="1" applyBorder="1"/>
    <xf numFmtId="0" fontId="8" fillId="4" borderId="8" xfId="0" applyFont="1" applyFill="1" applyBorder="1" applyAlignment="1">
      <alignment horizontal="right" vertical="center"/>
    </xf>
    <xf numFmtId="0" fontId="2" fillId="4" borderId="9" xfId="0" applyFont="1" applyFill="1" applyBorder="1"/>
    <xf numFmtId="0" fontId="8" fillId="4" borderId="0" xfId="0" applyFont="1" applyFill="1"/>
    <xf numFmtId="0" fontId="11" fillId="4" borderId="0" xfId="0" applyFont="1" applyFill="1"/>
    <xf numFmtId="0" fontId="7" fillId="4" borderId="9" xfId="0" applyFont="1" applyFill="1" applyBorder="1"/>
    <xf numFmtId="0" fontId="15" fillId="4" borderId="8" xfId="0" applyFont="1" applyFill="1" applyBorder="1"/>
    <xf numFmtId="0" fontId="19" fillId="4" borderId="9" xfId="0" applyFont="1" applyFill="1" applyBorder="1"/>
    <xf numFmtId="0" fontId="15" fillId="4" borderId="7" xfId="0" applyFont="1" applyFill="1" applyBorder="1"/>
    <xf numFmtId="0" fontId="18" fillId="4" borderId="8" xfId="0" applyFont="1" applyFill="1" applyBorder="1" applyAlignment="1">
      <alignment horizontal="right" vertical="center"/>
    </xf>
    <xf numFmtId="0" fontId="20" fillId="4" borderId="9" xfId="0" applyFont="1" applyFill="1" applyBorder="1"/>
    <xf numFmtId="0" fontId="10" fillId="4" borderId="0" xfId="0" applyFont="1" applyFill="1"/>
    <xf numFmtId="0" fontId="4" fillId="4" borderId="0" xfId="0" applyFont="1" applyFill="1"/>
    <xf numFmtId="0" fontId="4" fillId="2" borderId="0" xfId="0" applyFont="1" applyFill="1"/>
    <xf numFmtId="0" fontId="4" fillId="0" borderId="0" xfId="0" applyFont="1"/>
    <xf numFmtId="0" fontId="16" fillId="4" borderId="10" xfId="0" applyFont="1" applyFill="1" applyBorder="1" applyAlignment="1">
      <alignment horizontal="left" vertical="center"/>
    </xf>
    <xf numFmtId="0" fontId="16" fillId="4" borderId="11" xfId="0" applyFont="1" applyFill="1" applyBorder="1" applyAlignment="1">
      <alignment horizontal="center" vertical="center" wrapText="1"/>
    </xf>
    <xf numFmtId="0" fontId="7" fillId="4" borderId="0" xfId="0" applyFont="1" applyFill="1" applyAlignment="1">
      <alignment vertical="center"/>
    </xf>
    <xf numFmtId="0" fontId="15" fillId="4" borderId="7" xfId="0" applyFont="1" applyFill="1" applyBorder="1" applyAlignment="1">
      <alignment vertical="center"/>
    </xf>
    <xf numFmtId="0" fontId="16" fillId="4" borderId="9"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6" fillId="4" borderId="10" xfId="0" applyFont="1" applyFill="1" applyBorder="1" applyAlignment="1">
      <alignment horizontal="center"/>
    </xf>
    <xf numFmtId="0" fontId="15" fillId="4" borderId="10" xfId="0" applyFont="1" applyFill="1" applyBorder="1" applyAlignment="1">
      <alignment horizontal="center"/>
    </xf>
    <xf numFmtId="0" fontId="12" fillId="0" borderId="0" xfId="0" applyFont="1"/>
    <xf numFmtId="0" fontId="18" fillId="4" borderId="10" xfId="0" applyFont="1" applyFill="1" applyBorder="1" applyAlignment="1">
      <alignment horizontal="center"/>
    </xf>
    <xf numFmtId="0" fontId="2" fillId="2" borderId="0" xfId="0" applyFont="1" applyFill="1"/>
    <xf numFmtId="0" fontId="2" fillId="0" borderId="0" xfId="0" applyFont="1"/>
    <xf numFmtId="0" fontId="18" fillId="4" borderId="14" xfId="0" applyFont="1" applyFill="1" applyBorder="1" applyAlignment="1">
      <alignment horizontal="center"/>
    </xf>
    <xf numFmtId="0" fontId="18" fillId="4" borderId="11" xfId="0" applyFont="1" applyFill="1" applyBorder="1" applyAlignment="1">
      <alignment horizontal="center" vertical="center"/>
    </xf>
    <xf numFmtId="43" fontId="23" fillId="5" borderId="11" xfId="2" applyFont="1" applyFill="1" applyBorder="1" applyAlignment="1" applyProtection="1">
      <alignment horizontal="center" vertical="center"/>
    </xf>
    <xf numFmtId="0" fontId="9" fillId="4" borderId="0" xfId="0" applyFont="1" applyFill="1"/>
    <xf numFmtId="0" fontId="25" fillId="4" borderId="0" xfId="0" applyFont="1" applyFill="1" applyAlignment="1">
      <alignment horizontal="center" vertical="center"/>
    </xf>
    <xf numFmtId="44" fontId="0" fillId="5" borderId="10" xfId="1" applyFont="1" applyFill="1" applyBorder="1" applyProtection="1"/>
    <xf numFmtId="0" fontId="1" fillId="2" borderId="0" xfId="0" applyFont="1" applyFill="1"/>
    <xf numFmtId="9" fontId="22" fillId="5" borderId="10" xfId="3" applyFont="1" applyFill="1" applyBorder="1" applyAlignment="1" applyProtection="1">
      <alignment horizontal="center" vertical="center"/>
    </xf>
    <xf numFmtId="0" fontId="7" fillId="2" borderId="0" xfId="0" applyFont="1" applyFill="1" applyAlignment="1">
      <alignment horizontal="center"/>
    </xf>
    <xf numFmtId="0" fontId="18" fillId="4" borderId="10" xfId="0" applyFont="1" applyFill="1" applyBorder="1" applyAlignment="1">
      <alignment horizontal="right" vertical="center"/>
    </xf>
    <xf numFmtId="0" fontId="24" fillId="4" borderId="0" xfId="0" applyFont="1" applyFill="1" applyAlignment="1">
      <alignment vertical="center"/>
    </xf>
    <xf numFmtId="0" fontId="24" fillId="4" borderId="10" xfId="0" applyFont="1" applyFill="1" applyBorder="1" applyAlignment="1">
      <alignment horizontal="right" vertical="center"/>
    </xf>
    <xf numFmtId="0" fontId="31" fillId="4" borderId="10" xfId="0" applyFont="1" applyFill="1" applyBorder="1" applyAlignment="1">
      <alignment horizontal="center" vertical="center"/>
    </xf>
    <xf numFmtId="49" fontId="32" fillId="0" borderId="10" xfId="0" applyNumberFormat="1" applyFont="1" applyBorder="1" applyAlignment="1" applyProtection="1">
      <alignment horizontal="right"/>
      <protection locked="0"/>
    </xf>
    <xf numFmtId="44" fontId="33" fillId="3" borderId="10" xfId="1" applyFont="1" applyFill="1" applyBorder="1" applyAlignment="1" applyProtection="1">
      <alignment vertical="center"/>
      <protection locked="0"/>
    </xf>
    <xf numFmtId="0" fontId="34" fillId="2" borderId="0" xfId="0" applyFont="1" applyFill="1"/>
    <xf numFmtId="0" fontId="10" fillId="5" borderId="10" xfId="0" applyFont="1" applyFill="1" applyBorder="1" applyAlignment="1">
      <alignment horizontal="center" vertical="center"/>
    </xf>
    <xf numFmtId="0" fontId="9" fillId="2" borderId="0" xfId="0" applyFont="1" applyFill="1"/>
    <xf numFmtId="0" fontId="10" fillId="2" borderId="0" xfId="0" applyFont="1" applyFill="1"/>
    <xf numFmtId="0" fontId="1" fillId="0" borderId="11" xfId="0" applyFont="1" applyBorder="1" applyProtection="1">
      <protection locked="0"/>
    </xf>
    <xf numFmtId="14" fontId="1" fillId="0" borderId="11" xfId="0" applyNumberFormat="1" applyFont="1" applyBorder="1" applyProtection="1">
      <protection locked="0"/>
    </xf>
    <xf numFmtId="44" fontId="1" fillId="0" borderId="10" xfId="1" applyFont="1" applyBorder="1" applyProtection="1">
      <protection locked="0"/>
    </xf>
    <xf numFmtId="0" fontId="1" fillId="0" borderId="0" xfId="0" applyFont="1"/>
    <xf numFmtId="44" fontId="36" fillId="6" borderId="10" xfId="1" applyFont="1" applyFill="1" applyBorder="1" applyAlignment="1" applyProtection="1">
      <alignment vertical="center"/>
    </xf>
    <xf numFmtId="44" fontId="10" fillId="5" borderId="10" xfId="1" applyFont="1" applyFill="1" applyBorder="1" applyAlignment="1">
      <alignment horizontal="center" vertical="center"/>
    </xf>
    <xf numFmtId="43" fontId="37" fillId="2" borderId="0" xfId="0" applyNumberFormat="1" applyFont="1" applyFill="1"/>
    <xf numFmtId="0" fontId="24" fillId="4" borderId="0" xfId="0" applyFont="1" applyFill="1" applyAlignment="1">
      <alignment horizontal="right" vertical="center"/>
    </xf>
    <xf numFmtId="0" fontId="39" fillId="4" borderId="10" xfId="0" applyFont="1" applyFill="1" applyBorder="1" applyAlignment="1">
      <alignment horizontal="right" vertical="center"/>
    </xf>
    <xf numFmtId="44" fontId="1" fillId="0" borderId="11" xfId="1" applyFont="1" applyBorder="1" applyProtection="1">
      <protection locked="0"/>
    </xf>
    <xf numFmtId="49" fontId="41" fillId="0" borderId="10" xfId="0" applyNumberFormat="1" applyFont="1" applyBorder="1" applyAlignment="1" applyProtection="1">
      <alignment horizontal="right"/>
      <protection locked="0"/>
    </xf>
    <xf numFmtId="44" fontId="41" fillId="0" borderId="10" xfId="1" applyFont="1" applyBorder="1" applyProtection="1">
      <protection locked="0"/>
    </xf>
    <xf numFmtId="0" fontId="42" fillId="4" borderId="9" xfId="0" applyFont="1" applyFill="1" applyBorder="1" applyAlignment="1">
      <alignment horizontal="right" vertical="center"/>
    </xf>
    <xf numFmtId="49" fontId="43" fillId="0" borderId="3" xfId="0" applyNumberFormat="1" applyFont="1" applyBorder="1" applyAlignment="1" applyProtection="1">
      <alignment horizontal="right"/>
      <protection locked="0"/>
    </xf>
    <xf numFmtId="49" fontId="44" fillId="5" borderId="10" xfId="0" applyNumberFormat="1" applyFont="1" applyFill="1" applyBorder="1" applyAlignment="1">
      <alignment horizontal="center"/>
    </xf>
    <xf numFmtId="44" fontId="28" fillId="8" borderId="10" xfId="1" applyFont="1" applyFill="1" applyBorder="1" applyAlignment="1" applyProtection="1">
      <alignment vertical="center"/>
    </xf>
    <xf numFmtId="0" fontId="2" fillId="4" borderId="0" xfId="0" applyFont="1" applyFill="1"/>
    <xf numFmtId="9" fontId="1" fillId="5" borderId="10" xfId="3" applyFont="1" applyFill="1" applyBorder="1" applyAlignment="1" applyProtection="1">
      <alignment horizontal="center"/>
    </xf>
    <xf numFmtId="0" fontId="18" fillId="4" borderId="1" xfId="0" applyFont="1" applyFill="1" applyBorder="1" applyAlignment="1">
      <alignment horizontal="center" vertical="center"/>
    </xf>
    <xf numFmtId="0" fontId="18" fillId="4" borderId="4" xfId="0" applyFont="1" applyFill="1" applyBorder="1" applyAlignment="1">
      <alignment horizontal="center" vertical="center"/>
    </xf>
    <xf numFmtId="0" fontId="21" fillId="4" borderId="7" xfId="0" applyFont="1" applyFill="1" applyBorder="1" applyAlignment="1">
      <alignment horizontal="right" vertical="center"/>
    </xf>
    <xf numFmtId="0" fontId="21" fillId="4" borderId="9" xfId="0" applyFont="1" applyFill="1" applyBorder="1" applyAlignment="1">
      <alignment horizontal="right" vertical="center"/>
    </xf>
    <xf numFmtId="0" fontId="18" fillId="4" borderId="6" xfId="0" applyFont="1" applyFill="1" applyBorder="1" applyAlignment="1">
      <alignment horizontal="center" vertical="center"/>
    </xf>
    <xf numFmtId="43" fontId="1" fillId="9" borderId="10" xfId="2" applyFont="1" applyFill="1" applyBorder="1" applyAlignment="1" applyProtection="1">
      <alignment horizontal="center"/>
    </xf>
    <xf numFmtId="44" fontId="1" fillId="5" borderId="10" xfId="1" applyFont="1" applyFill="1" applyBorder="1" applyAlignment="1" applyProtection="1">
      <alignment horizontal="center"/>
    </xf>
    <xf numFmtId="44" fontId="36" fillId="6" borderId="10" xfId="1" applyFont="1" applyFill="1" applyBorder="1" applyProtection="1">
      <protection locked="0"/>
    </xf>
    <xf numFmtId="0" fontId="1" fillId="0" borderId="11" xfId="0" applyFont="1" applyBorder="1" applyAlignment="1" applyProtection="1">
      <alignment horizontal="center"/>
      <protection locked="0"/>
    </xf>
    <xf numFmtId="0" fontId="44" fillId="5" borderId="10" xfId="0" applyFont="1" applyFill="1" applyBorder="1" applyAlignment="1">
      <alignment horizontal="center" vertical="center"/>
    </xf>
    <xf numFmtId="164" fontId="44" fillId="5" borderId="10" xfId="1" applyNumberFormat="1" applyFont="1" applyFill="1" applyBorder="1" applyAlignment="1" applyProtection="1">
      <alignment horizontal="center" vertical="center"/>
    </xf>
    <xf numFmtId="0" fontId="38" fillId="4" borderId="0" xfId="0" applyFont="1" applyFill="1" applyAlignment="1">
      <alignment vertical="center"/>
    </xf>
    <xf numFmtId="0" fontId="38" fillId="4" borderId="5" xfId="0" applyFont="1" applyFill="1" applyBorder="1" applyAlignment="1">
      <alignment vertical="center"/>
    </xf>
    <xf numFmtId="44" fontId="10" fillId="5" borderId="9" xfId="1" applyFont="1" applyFill="1" applyBorder="1" applyAlignment="1">
      <alignment horizontal="center" vertical="center"/>
    </xf>
    <xf numFmtId="0" fontId="24" fillId="4" borderId="8" xfId="0" applyFont="1" applyFill="1" applyBorder="1" applyAlignment="1">
      <alignment horizontal="right" vertical="center"/>
    </xf>
    <xf numFmtId="0" fontId="46" fillId="0" borderId="11" xfId="0" applyFont="1" applyBorder="1" applyAlignment="1" applyProtection="1">
      <alignment horizontal="center" vertical="center"/>
      <protection locked="0"/>
    </xf>
    <xf numFmtId="49" fontId="46" fillId="0" borderId="11" xfId="0" applyNumberFormat="1" applyFont="1" applyBorder="1" applyAlignment="1" applyProtection="1">
      <alignment horizontal="center" vertical="center"/>
      <protection locked="0"/>
    </xf>
    <xf numFmtId="14" fontId="46" fillId="0" borderId="11" xfId="0" applyNumberFormat="1" applyFont="1" applyBorder="1" applyAlignment="1" applyProtection="1">
      <alignment horizontal="center" vertical="center"/>
      <protection locked="0"/>
    </xf>
    <xf numFmtId="44" fontId="46" fillId="0" borderId="11" xfId="1" applyFont="1" applyBorder="1" applyAlignment="1" applyProtection="1">
      <alignment horizontal="center" vertical="center"/>
      <protection locked="0"/>
    </xf>
    <xf numFmtId="0" fontId="47" fillId="4" borderId="10" xfId="0" applyFont="1" applyFill="1" applyBorder="1" applyAlignment="1">
      <alignment horizontal="left" vertical="center"/>
    </xf>
    <xf numFmtId="0" fontId="48" fillId="2" borderId="0" xfId="0" applyFont="1" applyFill="1"/>
    <xf numFmtId="0" fontId="38" fillId="4" borderId="0" xfId="0" applyFont="1" applyFill="1" applyAlignment="1">
      <alignment horizontal="center" vertical="center"/>
    </xf>
    <xf numFmtId="0" fontId="22" fillId="10" borderId="10" xfId="0" applyFont="1" applyFill="1" applyBorder="1" applyAlignment="1">
      <alignment horizontal="center" vertical="center"/>
    </xf>
    <xf numFmtId="49" fontId="53" fillId="5" borderId="13" xfId="0" applyNumberFormat="1" applyFont="1" applyFill="1" applyBorder="1" applyAlignment="1">
      <alignment horizontal="left" vertical="center"/>
    </xf>
    <xf numFmtId="49" fontId="53" fillId="5" borderId="12" xfId="0" applyNumberFormat="1" applyFont="1" applyFill="1" applyBorder="1" applyAlignment="1">
      <alignment horizontal="left" vertical="center"/>
    </xf>
    <xf numFmtId="17" fontId="43" fillId="0" borderId="9" xfId="1" applyNumberFormat="1" applyFont="1" applyFill="1" applyBorder="1" applyAlignment="1" applyProtection="1">
      <alignment horizontal="right"/>
      <protection locked="0"/>
    </xf>
    <xf numFmtId="0" fontId="29" fillId="4" borderId="7" xfId="0" applyFont="1" applyFill="1" applyBorder="1" applyAlignment="1">
      <alignment horizontal="center" vertical="center"/>
    </xf>
    <xf numFmtId="0" fontId="29" fillId="4" borderId="9" xfId="0" applyFont="1" applyFill="1" applyBorder="1" applyAlignment="1">
      <alignment horizontal="center" vertical="center"/>
    </xf>
    <xf numFmtId="49" fontId="53" fillId="5" borderId="1" xfId="0" applyNumberFormat="1" applyFont="1" applyFill="1" applyBorder="1" applyAlignment="1">
      <alignment horizontal="left" vertical="center" wrapText="1"/>
    </xf>
    <xf numFmtId="49" fontId="53" fillId="5" borderId="3" xfId="0" applyNumberFormat="1" applyFont="1" applyFill="1" applyBorder="1" applyAlignment="1">
      <alignment horizontal="left" vertical="center" wrapText="1"/>
    </xf>
    <xf numFmtId="49" fontId="53" fillId="5" borderId="13" xfId="0" applyNumberFormat="1" applyFont="1" applyFill="1" applyBorder="1" applyAlignment="1">
      <alignment horizontal="left" vertical="center"/>
    </xf>
    <xf numFmtId="49" fontId="53" fillId="5" borderId="12" xfId="0" applyNumberFormat="1" applyFont="1" applyFill="1" applyBorder="1" applyAlignment="1">
      <alignment horizontal="left" vertical="center"/>
    </xf>
    <xf numFmtId="49" fontId="53" fillId="5" borderId="13" xfId="0" applyNumberFormat="1" applyFont="1" applyFill="1" applyBorder="1" applyAlignment="1">
      <alignment horizontal="left" vertical="center" wrapText="1"/>
    </xf>
    <xf numFmtId="49" fontId="53" fillId="5" borderId="12" xfId="0" applyNumberFormat="1" applyFont="1" applyFill="1" applyBorder="1" applyAlignment="1">
      <alignment horizontal="left" vertical="center" wrapText="1"/>
    </xf>
    <xf numFmtId="49" fontId="1" fillId="5" borderId="4" xfId="0" applyNumberFormat="1" applyFont="1" applyFill="1" applyBorder="1" applyAlignment="1">
      <alignment horizontal="left" vertical="center" wrapText="1"/>
    </xf>
    <xf numFmtId="49" fontId="1" fillId="5" borderId="6" xfId="0" applyNumberFormat="1" applyFont="1" applyFill="1" applyBorder="1" applyAlignment="1">
      <alignment horizontal="left" vertical="center" wrapText="1"/>
    </xf>
    <xf numFmtId="49" fontId="54" fillId="5" borderId="13" xfId="0" applyNumberFormat="1" applyFont="1" applyFill="1" applyBorder="1" applyAlignment="1">
      <alignment horizontal="left" vertical="center" wrapText="1"/>
    </xf>
    <xf numFmtId="49" fontId="55" fillId="5" borderId="12" xfId="0" applyNumberFormat="1" applyFont="1" applyFill="1" applyBorder="1" applyAlignment="1">
      <alignment horizontal="left" vertical="center" wrapText="1"/>
    </xf>
    <xf numFmtId="49" fontId="56" fillId="5" borderId="12" xfId="0" applyNumberFormat="1" applyFont="1" applyFill="1" applyBorder="1" applyAlignment="1">
      <alignment horizontal="left" vertical="center" wrapText="1"/>
    </xf>
    <xf numFmtId="164" fontId="22" fillId="5" borderId="14" xfId="1" applyNumberFormat="1" applyFont="1" applyFill="1" applyBorder="1" applyAlignment="1" applyProtection="1">
      <alignment horizontal="center" vertical="center"/>
    </xf>
    <xf numFmtId="164" fontId="22" fillId="5" borderId="11" xfId="1" applyNumberFormat="1" applyFont="1" applyFill="1" applyBorder="1" applyAlignment="1" applyProtection="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0" xfId="0" applyFont="1" applyFill="1" applyAlignment="1">
      <alignment horizontal="center" vertical="center"/>
    </xf>
    <xf numFmtId="0" fontId="24" fillId="4" borderId="12"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4" xfId="0" applyFont="1" applyFill="1" applyBorder="1" applyAlignment="1">
      <alignment horizontal="center" vertical="center"/>
    </xf>
    <xf numFmtId="164" fontId="22" fillId="5" borderId="10" xfId="1" applyNumberFormat="1" applyFont="1" applyFill="1" applyBorder="1" applyAlignment="1" applyProtection="1">
      <alignment horizontal="center" vertical="center"/>
    </xf>
    <xf numFmtId="0" fontId="21" fillId="4" borderId="7" xfId="0" applyFont="1" applyFill="1" applyBorder="1" applyAlignment="1">
      <alignment horizontal="right" vertical="center"/>
    </xf>
    <xf numFmtId="0" fontId="21" fillId="4" borderId="9" xfId="0" applyFont="1" applyFill="1" applyBorder="1" applyAlignment="1">
      <alignment horizontal="right" vertical="center"/>
    </xf>
    <xf numFmtId="0" fontId="18" fillId="4" borderId="7" xfId="0" applyFont="1" applyFill="1" applyBorder="1" applyAlignment="1">
      <alignment horizontal="center"/>
    </xf>
    <xf numFmtId="0" fontId="18" fillId="4" borderId="8" xfId="0" applyFont="1" applyFill="1" applyBorder="1" applyAlignment="1">
      <alignment horizontal="center"/>
    </xf>
    <xf numFmtId="0" fontId="18" fillId="4" borderId="9" xfId="0" applyFont="1" applyFill="1" applyBorder="1" applyAlignment="1">
      <alignment horizontal="center"/>
    </xf>
    <xf numFmtId="0" fontId="18" fillId="4" borderId="3" xfId="0" applyFont="1" applyFill="1" applyBorder="1" applyAlignment="1">
      <alignment horizontal="center" vertical="center"/>
    </xf>
    <xf numFmtId="0" fontId="18" fillId="4" borderId="6" xfId="0" applyFont="1" applyFill="1" applyBorder="1" applyAlignment="1">
      <alignment horizontal="center" vertical="center"/>
    </xf>
    <xf numFmtId="0" fontId="38" fillId="4" borderId="0" xfId="0" applyFont="1" applyFill="1" applyAlignment="1">
      <alignment horizontal="center" vertical="center"/>
    </xf>
    <xf numFmtId="0" fontId="45" fillId="7" borderId="16" xfId="0" applyFont="1" applyFill="1" applyBorder="1" applyAlignment="1">
      <alignment horizontal="center" vertical="center"/>
    </xf>
    <xf numFmtId="0" fontId="45" fillId="7" borderId="17" xfId="0" applyFont="1" applyFill="1" applyBorder="1" applyAlignment="1">
      <alignment horizontal="center" vertical="center"/>
    </xf>
    <xf numFmtId="0" fontId="45" fillId="7" borderId="18" xfId="0" applyFont="1" applyFill="1" applyBorder="1" applyAlignment="1">
      <alignment horizontal="center" vertical="center"/>
    </xf>
    <xf numFmtId="0" fontId="45" fillId="7" borderId="19" xfId="0" applyFont="1" applyFill="1" applyBorder="1" applyAlignment="1">
      <alignment horizontal="center" vertical="center"/>
    </xf>
    <xf numFmtId="0" fontId="25" fillId="4" borderId="0" xfId="0" applyFont="1" applyFill="1" applyAlignment="1">
      <alignment horizontal="center" vertical="center" wrapText="1"/>
    </xf>
    <xf numFmtId="0" fontId="25" fillId="4" borderId="5" xfId="0" applyFont="1" applyFill="1" applyBorder="1" applyAlignment="1">
      <alignment horizontal="center" vertical="center" wrapText="1"/>
    </xf>
    <xf numFmtId="0" fontId="24" fillId="4" borderId="0" xfId="0" applyFont="1" applyFill="1" applyAlignment="1">
      <alignment horizontal="left" vertical="center"/>
    </xf>
    <xf numFmtId="0" fontId="24" fillId="4" borderId="8" xfId="0" applyFont="1" applyFill="1" applyBorder="1" applyAlignment="1">
      <alignment horizontal="center" vertical="center"/>
    </xf>
    <xf numFmtId="0" fontId="24" fillId="4" borderId="9" xfId="0" applyFont="1" applyFill="1" applyBorder="1" applyAlignment="1">
      <alignment horizontal="center" vertical="center"/>
    </xf>
    <xf numFmtId="0" fontId="40" fillId="7" borderId="7" xfId="0" applyFont="1" applyFill="1" applyBorder="1" applyAlignment="1">
      <alignment horizontal="center" vertical="center"/>
    </xf>
    <xf numFmtId="0" fontId="40" fillId="7" borderId="8" xfId="0" applyFont="1" applyFill="1" applyBorder="1" applyAlignment="1">
      <alignment horizontal="center" vertical="center"/>
    </xf>
    <xf numFmtId="0" fontId="40" fillId="7" borderId="9"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7" xfId="0" applyFont="1" applyFill="1" applyBorder="1" applyAlignment="1">
      <alignment horizontal="left" vertical="center"/>
    </xf>
    <xf numFmtId="0" fontId="24" fillId="4" borderId="8" xfId="0" applyFont="1" applyFill="1" applyBorder="1" applyAlignment="1">
      <alignment horizontal="left" vertical="center"/>
    </xf>
    <xf numFmtId="0" fontId="24" fillId="4" borderId="9" xfId="0" applyFont="1" applyFill="1" applyBorder="1" applyAlignment="1">
      <alignment horizontal="left" vertical="center"/>
    </xf>
    <xf numFmtId="0" fontId="16" fillId="4" borderId="15" xfId="0" applyFont="1" applyFill="1" applyBorder="1" applyAlignment="1">
      <alignment horizontal="center" wrapText="1"/>
    </xf>
    <xf numFmtId="0" fontId="16" fillId="4" borderId="11" xfId="0" applyFont="1" applyFill="1" applyBorder="1" applyAlignment="1">
      <alignment horizontal="center" wrapText="1"/>
    </xf>
    <xf numFmtId="0" fontId="24" fillId="4" borderId="13" xfId="0" applyFont="1" applyFill="1" applyBorder="1" applyAlignment="1">
      <alignment horizontal="center" vertical="center"/>
    </xf>
    <xf numFmtId="0" fontId="18" fillId="4" borderId="7" xfId="0" applyFont="1" applyFill="1" applyBorder="1" applyAlignment="1">
      <alignment horizontal="right" vertical="center"/>
    </xf>
    <xf numFmtId="0" fontId="18" fillId="4" borderId="9" xfId="0" applyFont="1" applyFill="1" applyBorder="1" applyAlignment="1">
      <alignment horizontal="right" vertical="center"/>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0" fontId="27" fillId="4" borderId="12" xfId="0" applyFont="1" applyFill="1" applyBorder="1" applyAlignment="1">
      <alignment horizontal="center" vertical="center"/>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cellXfs>
  <cellStyles count="4">
    <cellStyle name="Comma" xfId="2" builtinId="3"/>
    <cellStyle name="Currency" xfId="1" builtinId="4"/>
    <cellStyle name="Normal" xfId="0" builtinId="0"/>
    <cellStyle name="Percent" xfId="3" builtinId="5"/>
  </cellStyles>
  <dxfs count="121">
    <dxf>
      <font>
        <color theme="0" tint="-0.14996795556505021"/>
      </font>
      <fill>
        <patternFill>
          <bgColor theme="0" tint="-0.14996795556505021"/>
        </patternFill>
      </fill>
    </dxf>
    <dxf>
      <font>
        <color auto="1"/>
      </font>
      <fill>
        <patternFill>
          <bgColor rgb="FFFF4343"/>
        </patternFill>
      </fill>
    </dxf>
    <dxf>
      <fill>
        <patternFill>
          <bgColor rgb="FFCCFFFF"/>
        </patternFill>
      </fill>
    </dxf>
    <dxf>
      <fill>
        <patternFill>
          <bgColor theme="9" tint="0.39994506668294322"/>
        </patternFill>
      </fill>
    </dxf>
    <dxf>
      <fill>
        <patternFill>
          <bgColor rgb="FFB5F9BB"/>
        </patternFill>
      </fill>
    </dxf>
    <dxf>
      <fill>
        <patternFill>
          <bgColor theme="9" tint="0.39994506668294322"/>
        </patternFill>
      </fill>
    </dxf>
    <dxf>
      <fill>
        <patternFill>
          <bgColor rgb="FFC2F4C9"/>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theme="9" tint="0.39994506668294322"/>
        </patternFill>
      </fill>
    </dxf>
    <dxf>
      <fill>
        <patternFill>
          <bgColor rgb="FFC2F4C9"/>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theme="9" tint="0.39994506668294322"/>
        </patternFill>
      </fill>
    </dxf>
    <dxf>
      <fill>
        <patternFill>
          <bgColor rgb="FFC2F4C9"/>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theme="9" tint="0.39994506668294322"/>
        </patternFill>
      </fill>
    </dxf>
    <dxf>
      <fill>
        <patternFill>
          <bgColor rgb="FFC2F4C9"/>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theme="9" tint="0.39994506668294322"/>
        </patternFill>
      </fill>
    </dxf>
    <dxf>
      <fill>
        <patternFill>
          <bgColor rgb="FFC2F4C9"/>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ont>
        <b/>
        <i val="0"/>
        <color auto="1"/>
      </font>
      <fill>
        <patternFill>
          <bgColor theme="0"/>
        </patternFill>
      </fill>
    </dxf>
    <dxf>
      <font>
        <b/>
        <i val="0"/>
        <color rgb="FFFF0000"/>
      </font>
      <fill>
        <patternFill>
          <fgColor theme="0"/>
          <bgColor theme="0" tint="-0.24994659260841701"/>
        </patternFill>
      </fill>
    </dxf>
    <dxf>
      <font>
        <color theme="4" tint="-0.24994659260841701"/>
      </font>
      <fill>
        <patternFill>
          <bgColor theme="4" tint="-0.24994659260841701"/>
        </patternFill>
      </fill>
    </dxf>
    <dxf>
      <fill>
        <patternFill>
          <bgColor rgb="FF99FFCC"/>
        </patternFill>
      </fill>
    </dxf>
    <dxf>
      <font>
        <b val="0"/>
        <i val="0"/>
        <color auto="1"/>
      </font>
      <fill>
        <patternFill>
          <bgColor rgb="FFCCFFFF"/>
        </patternFill>
      </fill>
    </dxf>
    <dxf>
      <fill>
        <patternFill>
          <bgColor rgb="FFFF6969"/>
        </patternFill>
      </fill>
    </dxf>
    <dxf>
      <fill>
        <patternFill>
          <bgColor theme="9" tint="0.39994506668294322"/>
        </patternFill>
      </fill>
    </dxf>
    <dxf>
      <fill>
        <patternFill>
          <bgColor rgb="FFC2F4C9"/>
        </patternFill>
      </fill>
    </dxf>
    <dxf>
      <fill>
        <patternFill>
          <bgColor rgb="FFC2F4C9"/>
        </patternFill>
      </fill>
    </dxf>
    <dxf>
      <fill>
        <patternFill>
          <bgColor theme="9" tint="0.39994506668294322"/>
        </patternFill>
      </fill>
    </dxf>
    <dxf>
      <font>
        <color theme="4" tint="-0.24994659260841701"/>
      </font>
      <fill>
        <patternFill>
          <bgColor theme="4" tint="-0.24994659260841701"/>
        </patternFill>
      </fill>
      <border>
        <left/>
        <right/>
        <top/>
        <bottom/>
        <vertical/>
        <horizontal/>
      </border>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rgb="FFC2F4C9"/>
        </patternFill>
      </fill>
    </dxf>
    <dxf>
      <fill>
        <patternFill>
          <bgColor theme="9" tint="0.39994506668294322"/>
        </patternFill>
      </fill>
    </dxf>
    <dxf>
      <fill>
        <patternFill>
          <bgColor theme="9" tint="0.39994506668294322"/>
        </patternFill>
      </fill>
    </dxf>
    <dxf>
      <fill>
        <patternFill>
          <bgColor rgb="FFC2F4C9"/>
        </patternFill>
      </fill>
    </dxf>
    <dxf>
      <fill>
        <patternFill>
          <bgColor theme="9" tint="0.39994506668294322"/>
        </patternFill>
      </fill>
    </dxf>
    <dxf>
      <font>
        <color theme="4" tint="-0.24994659260841701"/>
      </font>
      <fill>
        <patternFill>
          <bgColor theme="4" tint="-0.24994659260841701"/>
        </patternFill>
      </fill>
      <border>
        <left/>
        <right/>
        <top/>
        <bottom/>
        <vertical/>
        <horizontal/>
      </border>
    </dxf>
    <dxf>
      <fill>
        <patternFill>
          <bgColor theme="9" tint="0.39994506668294322"/>
        </patternFill>
      </fill>
    </dxf>
    <dxf>
      <fill>
        <patternFill>
          <bgColor rgb="FFC2F4C9"/>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ill>
        <patternFill>
          <bgColor theme="9" tint="0.39994506668294322"/>
        </patternFill>
      </fill>
    </dxf>
    <dxf>
      <fill>
        <patternFill>
          <bgColor rgb="FFC2F4C9"/>
        </patternFill>
      </fill>
    </dxf>
    <dxf>
      <fill>
        <patternFill>
          <bgColor theme="9" tint="0.39994506668294322"/>
        </patternFill>
      </fill>
    </dxf>
    <dxf>
      <fill>
        <patternFill>
          <bgColor rgb="FFC2F4C9"/>
        </patternFill>
      </fill>
    </dxf>
    <dxf>
      <fill>
        <patternFill>
          <bgColor rgb="FFC2F4C9"/>
        </patternFill>
      </fill>
    </dxf>
    <dxf>
      <fill>
        <patternFill>
          <bgColor theme="9" tint="0.39994506668294322"/>
        </patternFill>
      </fill>
    </dxf>
    <dxf>
      <fill>
        <patternFill>
          <bgColor rgb="FFC2F4C9"/>
        </patternFill>
      </fill>
    </dxf>
    <dxf>
      <fill>
        <patternFill>
          <bgColor theme="9" tint="0.39994506668294322"/>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b/>
        <i val="0"/>
        <color auto="1"/>
      </font>
      <fill>
        <patternFill>
          <bgColor rgb="FFFF9999"/>
        </patternFill>
      </fill>
    </dxf>
  </dxfs>
  <tableStyles count="0" defaultTableStyle="TableStyleMedium9" defaultPivotStyle="PivotStyleLight16"/>
  <colors>
    <mruColors>
      <color rgb="FFCCFFFF"/>
      <color rgb="FFFF6969"/>
      <color rgb="FFFF7C80"/>
      <color rgb="FFFF9999"/>
      <color rgb="FFFF4343"/>
      <color rgb="FFB5F9BB"/>
      <color rgb="FFC2F4C9"/>
      <color rgb="FF0033CC"/>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X224"/>
  <sheetViews>
    <sheetView topLeftCell="A9" zoomScale="130" zoomScaleNormal="130" workbookViewId="0">
      <selection activeCell="B8" sqref="B8:C8"/>
    </sheetView>
  </sheetViews>
  <sheetFormatPr defaultColWidth="8.85546875" defaultRowHeight="12.75"/>
  <cols>
    <col min="3" max="3" width="55.7109375" customWidth="1"/>
  </cols>
  <sheetData>
    <row r="1" spans="1:24">
      <c r="A1" s="13"/>
      <c r="B1" s="13"/>
      <c r="C1" s="13"/>
      <c r="D1" s="13"/>
      <c r="E1" s="13"/>
      <c r="F1" s="13"/>
      <c r="G1" s="13"/>
      <c r="H1" s="13"/>
      <c r="I1" s="13"/>
      <c r="J1" s="13"/>
      <c r="K1" s="13"/>
      <c r="L1" s="13"/>
      <c r="M1" s="13"/>
      <c r="N1" s="13"/>
      <c r="O1" s="13"/>
      <c r="P1" s="13"/>
      <c r="Q1" s="13"/>
      <c r="R1" s="13"/>
      <c r="S1" s="13"/>
      <c r="T1" s="13"/>
      <c r="U1" s="13"/>
      <c r="V1" s="13"/>
      <c r="W1" s="13"/>
      <c r="X1" s="13"/>
    </row>
    <row r="2" spans="1:24">
      <c r="A2" s="13"/>
      <c r="B2" s="13"/>
      <c r="C2" s="13"/>
      <c r="D2" s="13"/>
      <c r="E2" s="13"/>
      <c r="F2" s="13"/>
      <c r="G2" s="13"/>
      <c r="H2" s="13"/>
      <c r="I2" s="13"/>
      <c r="J2" s="13"/>
      <c r="K2" s="13"/>
      <c r="L2" s="13"/>
      <c r="M2" s="13"/>
      <c r="N2" s="13"/>
      <c r="O2" s="13"/>
      <c r="P2" s="13"/>
      <c r="Q2" s="13"/>
      <c r="R2" s="13"/>
      <c r="S2" s="13"/>
      <c r="T2" s="13"/>
      <c r="U2" s="13"/>
      <c r="V2" s="13"/>
      <c r="W2" s="13"/>
      <c r="X2" s="13"/>
    </row>
    <row r="3" spans="1:24" ht="25.5">
      <c r="A3" s="13"/>
      <c r="B3" s="110" t="s">
        <v>0</v>
      </c>
      <c r="C3" s="111"/>
      <c r="D3" s="13"/>
      <c r="E3" s="13"/>
      <c r="F3" s="13"/>
      <c r="G3" s="13"/>
      <c r="H3" s="13"/>
      <c r="I3" s="13"/>
      <c r="J3" s="13"/>
      <c r="K3" s="13"/>
      <c r="L3" s="13"/>
      <c r="M3" s="13"/>
      <c r="N3" s="13"/>
      <c r="O3" s="13"/>
      <c r="P3" s="13"/>
      <c r="Q3" s="13"/>
      <c r="R3" s="13"/>
      <c r="S3" s="13"/>
      <c r="T3" s="13"/>
      <c r="U3" s="13"/>
      <c r="V3" s="13"/>
      <c r="W3" s="13"/>
      <c r="X3" s="13"/>
    </row>
    <row r="4" spans="1:24" ht="40.5" customHeight="1">
      <c r="A4" s="13"/>
      <c r="B4" s="112" t="s">
        <v>1</v>
      </c>
      <c r="C4" s="113"/>
      <c r="D4" s="13"/>
      <c r="E4" s="13"/>
      <c r="F4" s="13"/>
      <c r="G4" s="13"/>
      <c r="H4" s="13"/>
      <c r="I4" s="13"/>
      <c r="J4" s="13"/>
      <c r="K4" s="13"/>
      <c r="L4" s="13"/>
      <c r="M4" s="13"/>
      <c r="N4" s="13"/>
      <c r="O4" s="13"/>
      <c r="P4" s="13"/>
      <c r="Q4" s="13"/>
      <c r="R4" s="13"/>
      <c r="S4" s="13"/>
      <c r="T4" s="13"/>
      <c r="U4" s="13"/>
      <c r="V4" s="13"/>
      <c r="W4" s="13"/>
      <c r="X4" s="13"/>
    </row>
    <row r="5" spans="1:24" ht="27" customHeight="1">
      <c r="A5" s="13"/>
      <c r="B5" s="120" t="s">
        <v>2</v>
      </c>
      <c r="C5" s="121"/>
      <c r="D5" s="13"/>
      <c r="E5" s="13"/>
      <c r="F5" s="13"/>
      <c r="G5" s="13"/>
      <c r="H5" s="13"/>
      <c r="I5" s="13"/>
      <c r="J5" s="13"/>
      <c r="K5" s="13"/>
      <c r="L5" s="13"/>
      <c r="M5" s="13"/>
      <c r="N5" s="13"/>
      <c r="O5" s="13"/>
      <c r="P5" s="13"/>
      <c r="Q5" s="13"/>
      <c r="R5" s="13"/>
      <c r="S5" s="13"/>
      <c r="T5" s="13"/>
      <c r="U5" s="13"/>
      <c r="V5" s="13"/>
      <c r="W5" s="13"/>
      <c r="X5" s="13"/>
    </row>
    <row r="6" spans="1:24" ht="39" customHeight="1">
      <c r="A6" s="13"/>
      <c r="B6" s="116" t="s">
        <v>3</v>
      </c>
      <c r="C6" s="117"/>
      <c r="D6" s="13"/>
      <c r="E6" s="13"/>
      <c r="F6" s="13"/>
      <c r="G6" s="13"/>
      <c r="H6" s="13"/>
      <c r="I6" s="13"/>
      <c r="J6" s="13"/>
      <c r="K6" s="13"/>
      <c r="L6" s="13"/>
      <c r="M6" s="13"/>
      <c r="N6" s="13"/>
      <c r="O6" s="13"/>
      <c r="P6" s="13"/>
      <c r="Q6" s="13"/>
      <c r="R6" s="13"/>
      <c r="S6" s="13"/>
      <c r="T6" s="13"/>
      <c r="U6" s="13"/>
      <c r="V6" s="13"/>
      <c r="W6" s="13"/>
      <c r="X6" s="13"/>
    </row>
    <row r="7" spans="1:24" ht="35.25" customHeight="1">
      <c r="A7" s="13"/>
      <c r="B7" s="120" t="s">
        <v>4</v>
      </c>
      <c r="C7" s="122"/>
      <c r="D7" s="13"/>
      <c r="E7" s="13"/>
      <c r="F7" s="13"/>
      <c r="G7" s="13"/>
      <c r="H7" s="13"/>
      <c r="I7" s="13"/>
      <c r="J7" s="13"/>
      <c r="K7" s="13"/>
      <c r="L7" s="13"/>
      <c r="M7" s="13"/>
      <c r="N7" s="13"/>
      <c r="O7" s="13"/>
      <c r="P7" s="13"/>
      <c r="Q7" s="13"/>
      <c r="R7" s="13"/>
      <c r="S7" s="13"/>
      <c r="T7" s="13"/>
      <c r="U7" s="13"/>
      <c r="V7" s="13"/>
      <c r="W7" s="13"/>
      <c r="X7" s="13"/>
    </row>
    <row r="8" spans="1:24" ht="18.75" customHeight="1">
      <c r="A8" s="13"/>
      <c r="B8" s="114" t="s">
        <v>5</v>
      </c>
      <c r="C8" s="115"/>
      <c r="D8" s="13"/>
      <c r="E8" s="13"/>
      <c r="F8" s="13"/>
      <c r="G8" s="13"/>
      <c r="H8" s="13"/>
      <c r="I8" s="13"/>
      <c r="J8" s="13"/>
      <c r="K8" s="13"/>
      <c r="L8" s="13"/>
      <c r="M8" s="13"/>
      <c r="N8" s="13"/>
      <c r="O8" s="13"/>
      <c r="P8" s="13"/>
      <c r="Q8" s="13"/>
      <c r="R8" s="13"/>
      <c r="S8" s="13"/>
      <c r="T8" s="13"/>
      <c r="U8" s="13"/>
      <c r="V8" s="13"/>
      <c r="W8" s="13"/>
      <c r="X8" s="13"/>
    </row>
    <row r="9" spans="1:24" ht="21" customHeight="1">
      <c r="A9" s="13"/>
      <c r="B9" s="120" t="s">
        <v>6</v>
      </c>
      <c r="C9" s="121"/>
      <c r="D9" s="13"/>
      <c r="E9" s="13"/>
      <c r="F9" s="13"/>
      <c r="G9" s="13"/>
      <c r="H9" s="13"/>
      <c r="I9" s="13"/>
      <c r="J9" s="13"/>
      <c r="K9" s="13"/>
      <c r="L9" s="13"/>
      <c r="M9" s="13"/>
      <c r="N9" s="13"/>
      <c r="O9" s="13"/>
      <c r="P9" s="13"/>
      <c r="Q9" s="13"/>
      <c r="R9" s="13"/>
      <c r="S9" s="13"/>
      <c r="T9" s="13"/>
      <c r="U9" s="13"/>
      <c r="V9" s="13"/>
      <c r="W9" s="13"/>
      <c r="X9" s="13"/>
    </row>
    <row r="10" spans="1:24" ht="18.75" customHeight="1">
      <c r="A10" s="13"/>
      <c r="B10" s="107" t="s">
        <v>7</v>
      </c>
      <c r="C10" s="108"/>
      <c r="D10" s="13"/>
      <c r="E10" s="13"/>
      <c r="F10" s="13"/>
      <c r="G10" s="13"/>
      <c r="H10" s="13"/>
      <c r="I10" s="13"/>
      <c r="J10" s="13"/>
      <c r="K10" s="13"/>
      <c r="L10" s="13"/>
      <c r="M10" s="13"/>
      <c r="N10" s="13"/>
      <c r="O10" s="13"/>
      <c r="P10" s="13"/>
      <c r="Q10" s="13"/>
      <c r="R10" s="13"/>
      <c r="S10" s="13"/>
      <c r="T10" s="13"/>
      <c r="U10" s="13"/>
      <c r="V10" s="13"/>
      <c r="W10" s="13"/>
      <c r="X10" s="13"/>
    </row>
    <row r="11" spans="1:24" ht="26.25" customHeight="1">
      <c r="A11" s="13"/>
      <c r="B11" s="120" t="s">
        <v>8</v>
      </c>
      <c r="C11" s="121"/>
      <c r="D11" s="13"/>
      <c r="E11" s="13"/>
      <c r="F11" s="13"/>
      <c r="G11" s="13"/>
      <c r="H11" s="13"/>
      <c r="I11" s="13"/>
      <c r="J11" s="13"/>
      <c r="K11" s="13"/>
      <c r="L11" s="13"/>
      <c r="M11" s="13"/>
      <c r="N11" s="13"/>
      <c r="O11" s="13"/>
      <c r="P11" s="13"/>
      <c r="Q11" s="13"/>
      <c r="R11" s="13"/>
      <c r="S11" s="13"/>
      <c r="T11" s="13"/>
      <c r="U11" s="13"/>
      <c r="V11" s="13"/>
      <c r="W11" s="13"/>
      <c r="X11" s="13"/>
    </row>
    <row r="12" spans="1:24" ht="30" customHeight="1">
      <c r="A12" s="13"/>
      <c r="B12" s="116" t="s">
        <v>9</v>
      </c>
      <c r="C12" s="117"/>
      <c r="D12" s="13"/>
      <c r="E12" s="13"/>
      <c r="F12" s="13"/>
      <c r="G12" s="13"/>
      <c r="H12" s="13"/>
      <c r="I12" s="13"/>
      <c r="J12" s="13"/>
      <c r="K12" s="13"/>
      <c r="L12" s="13"/>
      <c r="M12" s="13"/>
      <c r="N12" s="13"/>
      <c r="O12" s="13"/>
      <c r="P12" s="13"/>
      <c r="Q12" s="13"/>
      <c r="R12" s="13"/>
      <c r="S12" s="13"/>
      <c r="T12" s="13"/>
      <c r="U12" s="13"/>
      <c r="V12" s="13"/>
      <c r="W12" s="13"/>
      <c r="X12" s="13"/>
    </row>
    <row r="13" spans="1:24" ht="30" customHeight="1">
      <c r="A13" s="13"/>
      <c r="B13" s="118"/>
      <c r="C13" s="119"/>
      <c r="D13" s="13"/>
      <c r="E13" s="13"/>
      <c r="F13" s="13"/>
      <c r="G13" s="13"/>
      <c r="H13" s="13"/>
      <c r="I13" s="13"/>
      <c r="J13" s="13"/>
      <c r="K13" s="13"/>
      <c r="L13" s="13"/>
      <c r="M13" s="13"/>
      <c r="N13" s="13"/>
      <c r="O13" s="13"/>
      <c r="P13" s="13"/>
      <c r="Q13" s="13"/>
      <c r="R13" s="13"/>
      <c r="S13" s="13"/>
      <c r="T13" s="13"/>
      <c r="U13" s="13"/>
      <c r="V13" s="13"/>
      <c r="W13" s="13"/>
      <c r="X13" s="13"/>
    </row>
    <row r="14" spans="1:24">
      <c r="A14" s="13"/>
      <c r="B14" s="13"/>
      <c r="C14" s="13"/>
      <c r="D14" s="13"/>
      <c r="E14" s="13"/>
      <c r="F14" s="13"/>
      <c r="G14" s="13"/>
      <c r="H14" s="13"/>
      <c r="I14" s="13"/>
      <c r="J14" s="13"/>
      <c r="K14" s="13"/>
      <c r="L14" s="13"/>
      <c r="M14" s="13"/>
      <c r="N14" s="13"/>
      <c r="O14" s="13"/>
      <c r="P14" s="13"/>
      <c r="Q14" s="13"/>
      <c r="R14" s="13"/>
      <c r="S14" s="13"/>
      <c r="T14" s="13"/>
      <c r="U14" s="13"/>
      <c r="V14" s="13"/>
      <c r="W14" s="13"/>
      <c r="X14" s="13"/>
    </row>
    <row r="15" spans="1:24">
      <c r="A15" s="13"/>
      <c r="B15" s="13"/>
      <c r="C15" s="13"/>
      <c r="D15" s="13"/>
      <c r="E15" s="13"/>
      <c r="F15" s="13"/>
      <c r="G15" s="13"/>
      <c r="H15" s="13"/>
      <c r="I15" s="13"/>
      <c r="J15" s="13"/>
      <c r="K15" s="13"/>
      <c r="L15" s="13"/>
      <c r="M15" s="13"/>
      <c r="N15" s="13"/>
      <c r="O15" s="13"/>
      <c r="P15" s="13"/>
      <c r="Q15" s="13"/>
      <c r="R15" s="13"/>
      <c r="S15" s="13"/>
      <c r="T15" s="13"/>
      <c r="U15" s="13"/>
      <c r="V15" s="13"/>
      <c r="W15" s="13"/>
      <c r="X15" s="13"/>
    </row>
    <row r="16" spans="1:24">
      <c r="A16" s="13"/>
      <c r="B16" s="13"/>
      <c r="C16" s="13"/>
      <c r="D16" s="13"/>
      <c r="E16" s="13"/>
      <c r="F16" s="13"/>
      <c r="G16" s="13"/>
      <c r="H16" s="13"/>
      <c r="I16" s="13"/>
      <c r="J16" s="13"/>
      <c r="K16" s="13"/>
      <c r="L16" s="13"/>
      <c r="M16" s="13"/>
      <c r="N16" s="13"/>
      <c r="O16" s="13"/>
      <c r="P16" s="13"/>
      <c r="Q16" s="13"/>
      <c r="R16" s="13"/>
      <c r="S16" s="13"/>
      <c r="T16" s="13"/>
      <c r="U16" s="13"/>
      <c r="V16" s="13"/>
      <c r="W16" s="13"/>
      <c r="X16" s="13"/>
    </row>
    <row r="17" spans="1:24">
      <c r="A17" s="13"/>
      <c r="B17" s="13"/>
      <c r="C17" s="13"/>
      <c r="D17" s="13"/>
      <c r="E17" s="13"/>
      <c r="F17" s="13"/>
      <c r="G17" s="13"/>
      <c r="H17" s="13"/>
      <c r="I17" s="13"/>
      <c r="J17" s="13"/>
      <c r="K17" s="13"/>
      <c r="L17" s="13"/>
      <c r="M17" s="13"/>
      <c r="N17" s="13"/>
      <c r="O17" s="13"/>
      <c r="P17" s="13"/>
      <c r="Q17" s="13"/>
      <c r="R17" s="13"/>
      <c r="S17" s="13"/>
      <c r="T17" s="13"/>
      <c r="U17" s="13"/>
      <c r="V17" s="13"/>
      <c r="W17" s="13"/>
      <c r="X17" s="13"/>
    </row>
    <row r="18" spans="1:24">
      <c r="A18" s="13"/>
      <c r="B18" s="13"/>
      <c r="C18" s="13"/>
      <c r="D18" s="13"/>
      <c r="E18" s="13"/>
      <c r="F18" s="13"/>
      <c r="G18" s="13"/>
      <c r="H18" s="13"/>
      <c r="I18" s="13"/>
      <c r="J18" s="13"/>
      <c r="K18" s="13"/>
      <c r="L18" s="13"/>
      <c r="M18" s="13"/>
      <c r="N18" s="13"/>
      <c r="O18" s="13"/>
      <c r="P18" s="13"/>
      <c r="Q18" s="13"/>
      <c r="R18" s="13"/>
      <c r="S18" s="13"/>
      <c r="T18" s="13"/>
      <c r="U18" s="13"/>
      <c r="V18" s="13"/>
      <c r="W18" s="13"/>
      <c r="X18" s="13"/>
    </row>
    <row r="19" spans="1:24">
      <c r="A19" s="13"/>
      <c r="B19" s="13"/>
      <c r="C19" s="13"/>
      <c r="D19" s="13"/>
      <c r="E19" s="13"/>
      <c r="F19" s="13"/>
      <c r="G19" s="13"/>
      <c r="H19" s="13"/>
      <c r="I19" s="13"/>
      <c r="J19" s="13"/>
      <c r="K19" s="13"/>
      <c r="L19" s="13"/>
      <c r="M19" s="13"/>
      <c r="N19" s="13"/>
      <c r="O19" s="13"/>
      <c r="P19" s="13"/>
      <c r="Q19" s="13"/>
      <c r="R19" s="13"/>
      <c r="S19" s="13"/>
      <c r="T19" s="13"/>
      <c r="U19" s="13"/>
      <c r="V19" s="13"/>
      <c r="W19" s="13"/>
      <c r="X19" s="13"/>
    </row>
    <row r="20" spans="1:24">
      <c r="A20" s="13"/>
      <c r="B20" s="13"/>
      <c r="C20" s="13"/>
      <c r="D20" s="13"/>
      <c r="E20" s="13"/>
      <c r="F20" s="13"/>
      <c r="G20" s="13"/>
      <c r="H20" s="13"/>
      <c r="I20" s="13"/>
      <c r="J20" s="13"/>
      <c r="K20" s="13"/>
      <c r="L20" s="13"/>
      <c r="M20" s="13"/>
      <c r="N20" s="13"/>
      <c r="O20" s="13"/>
      <c r="P20" s="13"/>
      <c r="Q20" s="13"/>
      <c r="R20" s="13"/>
      <c r="S20" s="13"/>
      <c r="T20" s="13"/>
      <c r="U20" s="13"/>
      <c r="V20" s="13"/>
      <c r="W20" s="13"/>
      <c r="X20" s="13"/>
    </row>
    <row r="21" spans="1:24">
      <c r="A21" s="13"/>
      <c r="B21" s="13"/>
      <c r="C21" s="13"/>
      <c r="D21" s="13"/>
      <c r="E21" s="13"/>
      <c r="F21" s="13"/>
      <c r="G21" s="13"/>
      <c r="H21" s="13"/>
      <c r="I21" s="13"/>
      <c r="J21" s="13"/>
      <c r="K21" s="13"/>
      <c r="L21" s="13"/>
      <c r="M21" s="13"/>
      <c r="N21" s="13"/>
      <c r="O21" s="13"/>
      <c r="P21" s="13"/>
      <c r="Q21" s="13"/>
      <c r="R21" s="13"/>
      <c r="S21" s="13"/>
      <c r="T21" s="13"/>
      <c r="U21" s="13"/>
      <c r="V21" s="13"/>
      <c r="W21" s="13"/>
      <c r="X21" s="13"/>
    </row>
    <row r="22" spans="1:24">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c r="A24" s="13"/>
      <c r="B24" s="13"/>
      <c r="C24" s="13"/>
      <c r="D24" s="13"/>
      <c r="E24" s="13"/>
      <c r="F24" s="13"/>
      <c r="G24" s="13"/>
      <c r="H24" s="13"/>
      <c r="I24" s="13"/>
      <c r="J24" s="13"/>
      <c r="K24" s="13"/>
      <c r="L24" s="13"/>
      <c r="M24" s="13"/>
      <c r="N24" s="13"/>
      <c r="O24" s="13"/>
      <c r="P24" s="13"/>
      <c r="Q24" s="13"/>
      <c r="R24" s="13"/>
      <c r="S24" s="13"/>
      <c r="T24" s="13"/>
      <c r="U24" s="13"/>
      <c r="V24" s="13"/>
      <c r="W24" s="13"/>
      <c r="X24" s="13"/>
    </row>
    <row r="25" spans="1:24">
      <c r="A25" s="13"/>
      <c r="B25" s="13"/>
      <c r="C25" s="13"/>
      <c r="D25" s="13"/>
      <c r="E25" s="13"/>
      <c r="F25" s="13"/>
      <c r="G25" s="13"/>
      <c r="H25" s="13"/>
      <c r="I25" s="13"/>
      <c r="J25" s="13"/>
      <c r="K25" s="13"/>
      <c r="L25" s="13"/>
      <c r="M25" s="13"/>
      <c r="N25" s="13"/>
      <c r="O25" s="13"/>
      <c r="P25" s="13"/>
      <c r="Q25" s="13"/>
      <c r="R25" s="13"/>
      <c r="S25" s="13"/>
      <c r="T25" s="13"/>
      <c r="U25" s="13"/>
      <c r="V25" s="13"/>
      <c r="W25" s="13"/>
      <c r="X25" s="13"/>
    </row>
    <row r="26" spans="1:24">
      <c r="A26" s="13"/>
      <c r="B26" s="13"/>
      <c r="C26" s="13"/>
      <c r="D26" s="13"/>
      <c r="E26" s="13"/>
      <c r="F26" s="13"/>
      <c r="G26" s="13"/>
      <c r="H26" s="13"/>
      <c r="I26" s="13"/>
      <c r="J26" s="13"/>
      <c r="K26" s="13"/>
      <c r="L26" s="13"/>
      <c r="M26" s="13"/>
      <c r="N26" s="13"/>
      <c r="O26" s="13"/>
      <c r="P26" s="13"/>
      <c r="Q26" s="13"/>
      <c r="R26" s="13"/>
      <c r="S26" s="13"/>
      <c r="T26" s="13"/>
      <c r="U26" s="13"/>
      <c r="V26" s="13"/>
      <c r="W26" s="13"/>
      <c r="X26" s="13"/>
    </row>
    <row r="27" spans="1:24">
      <c r="A27" s="13"/>
      <c r="B27" s="13"/>
      <c r="C27" s="13"/>
      <c r="D27" s="13"/>
      <c r="E27" s="13"/>
      <c r="F27" s="13"/>
      <c r="G27" s="13"/>
      <c r="H27" s="13"/>
      <c r="I27" s="13"/>
      <c r="J27" s="13"/>
      <c r="K27" s="13"/>
      <c r="L27" s="13"/>
      <c r="M27" s="13"/>
      <c r="N27" s="13"/>
      <c r="O27" s="13"/>
      <c r="P27" s="13"/>
      <c r="Q27" s="13"/>
      <c r="R27" s="13"/>
      <c r="S27" s="13"/>
      <c r="T27" s="13"/>
      <c r="U27" s="13"/>
      <c r="V27" s="13"/>
      <c r="W27" s="13"/>
      <c r="X27" s="13"/>
    </row>
    <row r="28" spans="1:24">
      <c r="A28" s="13"/>
      <c r="B28" s="13"/>
      <c r="C28" s="13"/>
      <c r="D28" s="13"/>
      <c r="E28" s="13"/>
      <c r="F28" s="13"/>
      <c r="G28" s="13"/>
      <c r="H28" s="13"/>
      <c r="I28" s="13"/>
      <c r="J28" s="13"/>
      <c r="K28" s="13"/>
      <c r="L28" s="13"/>
      <c r="M28" s="13"/>
      <c r="N28" s="13"/>
      <c r="O28" s="13"/>
      <c r="P28" s="13"/>
      <c r="Q28" s="13"/>
      <c r="R28" s="13"/>
      <c r="S28" s="13"/>
      <c r="T28" s="13"/>
      <c r="U28" s="13"/>
      <c r="V28" s="13"/>
      <c r="W28" s="13"/>
      <c r="X28" s="13"/>
    </row>
    <row r="29" spans="1:24">
      <c r="A29" s="13"/>
      <c r="B29" s="13"/>
      <c r="C29" s="13"/>
      <c r="D29" s="13"/>
      <c r="E29" s="13"/>
      <c r="F29" s="13"/>
      <c r="G29" s="13"/>
      <c r="H29" s="13"/>
      <c r="I29" s="13"/>
      <c r="J29" s="13"/>
      <c r="K29" s="13"/>
      <c r="L29" s="13"/>
      <c r="M29" s="13"/>
      <c r="N29" s="13"/>
      <c r="O29" s="13"/>
      <c r="P29" s="13"/>
      <c r="Q29" s="13"/>
      <c r="R29" s="13"/>
      <c r="S29" s="13"/>
      <c r="T29" s="13"/>
      <c r="U29" s="13"/>
      <c r="V29" s="13"/>
      <c r="W29" s="13"/>
      <c r="X29" s="13"/>
    </row>
    <row r="30" spans="1:24">
      <c r="A30" s="13"/>
      <c r="B30" s="13"/>
      <c r="C30" s="13"/>
      <c r="D30" s="13"/>
      <c r="E30" s="13"/>
      <c r="F30" s="13"/>
      <c r="G30" s="13"/>
      <c r="H30" s="13"/>
      <c r="I30" s="13"/>
      <c r="J30" s="13"/>
      <c r="K30" s="13"/>
      <c r="L30" s="13"/>
      <c r="M30" s="13"/>
      <c r="N30" s="13"/>
      <c r="O30" s="13"/>
      <c r="P30" s="13"/>
      <c r="Q30" s="13"/>
      <c r="R30" s="13"/>
      <c r="S30" s="13"/>
      <c r="T30" s="13"/>
      <c r="U30" s="13"/>
      <c r="V30" s="13"/>
      <c r="W30" s="13"/>
      <c r="X30" s="13"/>
    </row>
    <row r="31" spans="1:24">
      <c r="A31" s="13"/>
      <c r="B31" s="13"/>
      <c r="C31" s="13"/>
      <c r="D31" s="13"/>
      <c r="E31" s="13"/>
      <c r="F31" s="13"/>
      <c r="G31" s="13"/>
      <c r="H31" s="13"/>
      <c r="I31" s="13"/>
      <c r="J31" s="13"/>
      <c r="K31" s="13"/>
      <c r="L31" s="13"/>
      <c r="M31" s="13"/>
      <c r="N31" s="13"/>
      <c r="O31" s="13"/>
      <c r="P31" s="13"/>
      <c r="Q31" s="13"/>
      <c r="R31" s="13"/>
      <c r="S31" s="13"/>
      <c r="T31" s="13"/>
      <c r="U31" s="13"/>
      <c r="V31" s="13"/>
      <c r="W31" s="13"/>
      <c r="X31" s="13"/>
    </row>
    <row r="32" spans="1:24">
      <c r="A32" s="13"/>
      <c r="B32" s="13"/>
      <c r="C32" s="13"/>
      <c r="D32" s="13"/>
      <c r="E32" s="13"/>
      <c r="F32" s="13"/>
      <c r="G32" s="13"/>
      <c r="H32" s="13"/>
      <c r="I32" s="13"/>
      <c r="J32" s="13"/>
      <c r="K32" s="13"/>
      <c r="L32" s="13"/>
      <c r="M32" s="13"/>
      <c r="N32" s="13"/>
      <c r="O32" s="13"/>
      <c r="P32" s="13"/>
      <c r="Q32" s="13"/>
      <c r="R32" s="13"/>
      <c r="S32" s="13"/>
      <c r="T32" s="13"/>
      <c r="U32" s="13"/>
      <c r="V32" s="13"/>
      <c r="W32" s="13"/>
      <c r="X32" s="13"/>
    </row>
    <row r="33" spans="1:24">
      <c r="A33" s="13"/>
      <c r="B33" s="13"/>
      <c r="C33" s="13"/>
      <c r="D33" s="13"/>
      <c r="E33" s="13"/>
      <c r="F33" s="13"/>
      <c r="G33" s="13"/>
      <c r="H33" s="13"/>
      <c r="I33" s="13"/>
      <c r="J33" s="13"/>
      <c r="K33" s="13"/>
      <c r="L33" s="13"/>
      <c r="M33" s="13"/>
      <c r="N33" s="13"/>
      <c r="O33" s="13"/>
      <c r="P33" s="13"/>
      <c r="Q33" s="13"/>
      <c r="R33" s="13"/>
      <c r="S33" s="13"/>
      <c r="T33" s="13"/>
      <c r="U33" s="13"/>
      <c r="V33" s="13"/>
      <c r="W33" s="13"/>
      <c r="X33" s="13"/>
    </row>
    <row r="34" spans="1:24">
      <c r="A34" s="13"/>
      <c r="B34" s="13"/>
      <c r="C34" s="13"/>
      <c r="D34" s="13"/>
      <c r="E34" s="13"/>
      <c r="F34" s="13"/>
      <c r="G34" s="13"/>
      <c r="H34" s="13"/>
      <c r="I34" s="13"/>
      <c r="J34" s="13"/>
      <c r="K34" s="13"/>
      <c r="L34" s="13"/>
      <c r="M34" s="13"/>
      <c r="N34" s="13"/>
      <c r="O34" s="13"/>
      <c r="P34" s="13"/>
      <c r="Q34" s="13"/>
      <c r="R34" s="13"/>
      <c r="S34" s="13"/>
      <c r="T34" s="13"/>
      <c r="U34" s="13"/>
      <c r="V34" s="13"/>
      <c r="W34" s="13"/>
      <c r="X34" s="13"/>
    </row>
    <row r="35" spans="1:24">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3"/>
      <c r="G37" s="13"/>
      <c r="H37" s="13"/>
      <c r="I37" s="13"/>
      <c r="J37" s="13"/>
      <c r="K37" s="13"/>
      <c r="L37" s="13"/>
      <c r="M37" s="13"/>
      <c r="N37" s="13"/>
      <c r="O37" s="13"/>
      <c r="P37" s="13"/>
      <c r="Q37" s="13"/>
      <c r="R37" s="13"/>
      <c r="S37" s="13"/>
      <c r="T37" s="13"/>
      <c r="U37" s="13"/>
      <c r="V37" s="13"/>
      <c r="W37" s="13"/>
      <c r="X37" s="13"/>
    </row>
    <row r="38" spans="1:24">
      <c r="A38" s="13"/>
      <c r="B38" s="13"/>
      <c r="C38" s="13"/>
      <c r="D38" s="13"/>
      <c r="E38" s="13"/>
      <c r="F38" s="13"/>
      <c r="G38" s="13"/>
      <c r="H38" s="13"/>
      <c r="I38" s="13"/>
      <c r="J38" s="13"/>
      <c r="K38" s="13"/>
      <c r="L38" s="13"/>
      <c r="M38" s="13"/>
      <c r="N38" s="13"/>
      <c r="O38" s="13"/>
      <c r="P38" s="13"/>
      <c r="Q38" s="13"/>
      <c r="R38" s="13"/>
      <c r="S38" s="13"/>
      <c r="T38" s="13"/>
      <c r="U38" s="13"/>
      <c r="V38" s="13"/>
      <c r="W38" s="13"/>
      <c r="X38" s="13"/>
    </row>
    <row r="39" spans="1:24">
      <c r="A39" s="13"/>
      <c r="B39" s="13"/>
      <c r="C39" s="13"/>
      <c r="D39" s="13"/>
      <c r="E39" s="13"/>
      <c r="F39" s="13"/>
      <c r="G39" s="13"/>
      <c r="H39" s="13"/>
      <c r="I39" s="13"/>
      <c r="J39" s="13"/>
      <c r="K39" s="13"/>
      <c r="L39" s="13"/>
      <c r="M39" s="13"/>
      <c r="N39" s="13"/>
      <c r="O39" s="13"/>
      <c r="P39" s="13"/>
      <c r="Q39" s="13"/>
      <c r="R39" s="13"/>
      <c r="S39" s="13"/>
      <c r="T39" s="13"/>
      <c r="U39" s="13"/>
      <c r="V39" s="13"/>
      <c r="W39" s="13"/>
      <c r="X39" s="13"/>
    </row>
    <row r="40" spans="1:24">
      <c r="A40" s="13"/>
      <c r="B40" s="13"/>
      <c r="C40" s="13"/>
      <c r="D40" s="13"/>
      <c r="E40" s="13"/>
      <c r="F40" s="13"/>
      <c r="G40" s="13"/>
      <c r="H40" s="13"/>
      <c r="I40" s="13"/>
      <c r="J40" s="13"/>
      <c r="K40" s="13"/>
      <c r="L40" s="13"/>
      <c r="M40" s="13"/>
      <c r="N40" s="13"/>
      <c r="O40" s="13"/>
      <c r="P40" s="13"/>
      <c r="Q40" s="13"/>
      <c r="R40" s="13"/>
      <c r="S40" s="13"/>
      <c r="T40" s="13"/>
      <c r="U40" s="13"/>
      <c r="V40" s="13"/>
      <c r="W40" s="13"/>
      <c r="X40" s="13"/>
    </row>
    <row r="41" spans="1:24">
      <c r="A41" s="13"/>
      <c r="B41" s="13"/>
      <c r="C41" s="13"/>
      <c r="D41" s="13"/>
      <c r="E41" s="13"/>
      <c r="F41" s="13"/>
      <c r="G41" s="13"/>
      <c r="H41" s="13"/>
      <c r="I41" s="13"/>
      <c r="J41" s="13"/>
      <c r="K41" s="13"/>
      <c r="L41" s="13"/>
      <c r="M41" s="13"/>
      <c r="N41" s="13"/>
      <c r="O41" s="13"/>
      <c r="P41" s="13"/>
      <c r="Q41" s="13"/>
      <c r="R41" s="13"/>
      <c r="S41" s="13"/>
      <c r="T41" s="13"/>
      <c r="U41" s="13"/>
      <c r="V41" s="13"/>
      <c r="W41" s="13"/>
      <c r="X41" s="13"/>
    </row>
    <row r="42" spans="1:24">
      <c r="A42" s="13"/>
      <c r="B42" s="13"/>
      <c r="C42" s="13"/>
      <c r="D42" s="13"/>
      <c r="E42" s="13"/>
      <c r="F42" s="13"/>
      <c r="G42" s="13"/>
      <c r="H42" s="13"/>
      <c r="I42" s="13"/>
      <c r="J42" s="13"/>
      <c r="K42" s="13"/>
      <c r="L42" s="13"/>
      <c r="M42" s="13"/>
      <c r="N42" s="13"/>
      <c r="O42" s="13"/>
      <c r="P42" s="13"/>
      <c r="Q42" s="13"/>
      <c r="R42" s="13"/>
      <c r="S42" s="13"/>
      <c r="T42" s="13"/>
      <c r="U42" s="13"/>
      <c r="V42" s="13"/>
      <c r="W42" s="13"/>
      <c r="X42" s="13"/>
    </row>
    <row r="43" spans="1:24">
      <c r="A43" s="13"/>
      <c r="B43" s="13"/>
      <c r="C43" s="13"/>
      <c r="D43" s="13"/>
      <c r="E43" s="13"/>
      <c r="F43" s="13"/>
      <c r="G43" s="13"/>
      <c r="H43" s="13"/>
      <c r="I43" s="13"/>
      <c r="J43" s="13"/>
      <c r="K43" s="13"/>
      <c r="L43" s="13"/>
      <c r="M43" s="13"/>
      <c r="N43" s="13"/>
      <c r="O43" s="13"/>
      <c r="P43" s="13"/>
      <c r="Q43" s="13"/>
      <c r="R43" s="13"/>
      <c r="S43" s="13"/>
      <c r="T43" s="13"/>
      <c r="U43" s="13"/>
      <c r="V43" s="13"/>
      <c r="W43" s="13"/>
      <c r="X43" s="13"/>
    </row>
    <row r="44" spans="1:24">
      <c r="A44" s="13"/>
      <c r="B44" s="13"/>
      <c r="C44" s="13"/>
      <c r="D44" s="13"/>
      <c r="E44" s="13"/>
      <c r="F44" s="13"/>
      <c r="G44" s="13"/>
      <c r="H44" s="13"/>
      <c r="I44" s="13"/>
      <c r="J44" s="13"/>
      <c r="K44" s="13"/>
      <c r="L44" s="13"/>
      <c r="M44" s="13"/>
      <c r="N44" s="13"/>
      <c r="O44" s="13"/>
      <c r="P44" s="13"/>
      <c r="Q44" s="13"/>
      <c r="R44" s="13"/>
      <c r="S44" s="13"/>
      <c r="T44" s="13"/>
      <c r="U44" s="13"/>
      <c r="V44" s="13"/>
      <c r="W44" s="13"/>
      <c r="X44" s="13"/>
    </row>
    <row r="45" spans="1:24">
      <c r="A45" s="13"/>
      <c r="B45" s="13"/>
      <c r="C45" s="13"/>
      <c r="D45" s="13"/>
      <c r="E45" s="13"/>
      <c r="F45" s="13"/>
      <c r="G45" s="13"/>
      <c r="H45" s="13"/>
      <c r="I45" s="13"/>
      <c r="J45" s="13"/>
      <c r="K45" s="13"/>
      <c r="L45" s="13"/>
      <c r="M45" s="13"/>
      <c r="N45" s="13"/>
      <c r="O45" s="13"/>
      <c r="P45" s="13"/>
      <c r="Q45" s="13"/>
      <c r="R45" s="13"/>
      <c r="S45" s="13"/>
      <c r="T45" s="13"/>
      <c r="U45" s="13"/>
      <c r="V45" s="13"/>
      <c r="W45" s="13"/>
      <c r="X45" s="13"/>
    </row>
    <row r="46" spans="1:24">
      <c r="A46" s="13"/>
      <c r="B46" s="13"/>
      <c r="C46" s="13"/>
      <c r="D46" s="13"/>
      <c r="E46" s="13"/>
      <c r="F46" s="13"/>
      <c r="G46" s="13"/>
      <c r="H46" s="13"/>
      <c r="I46" s="13"/>
      <c r="J46" s="13"/>
      <c r="K46" s="13"/>
      <c r="L46" s="13"/>
      <c r="M46" s="13"/>
      <c r="N46" s="13"/>
      <c r="O46" s="13"/>
      <c r="P46" s="13"/>
      <c r="Q46" s="13"/>
      <c r="R46" s="13"/>
      <c r="S46" s="13"/>
      <c r="T46" s="13"/>
      <c r="U46" s="13"/>
      <c r="V46" s="13"/>
      <c r="W46" s="13"/>
      <c r="X46" s="13"/>
    </row>
    <row r="47" spans="1:24">
      <c r="A47" s="13"/>
      <c r="B47" s="13"/>
      <c r="C47" s="13"/>
      <c r="D47" s="13"/>
      <c r="E47" s="13"/>
      <c r="F47" s="13"/>
      <c r="G47" s="13"/>
      <c r="H47" s="13"/>
      <c r="I47" s="13"/>
      <c r="J47" s="13"/>
      <c r="K47" s="13"/>
      <c r="L47" s="13"/>
      <c r="M47" s="13"/>
      <c r="N47" s="13"/>
      <c r="O47" s="13"/>
      <c r="P47" s="13"/>
      <c r="Q47" s="13"/>
      <c r="R47" s="13"/>
      <c r="S47" s="13"/>
      <c r="T47" s="13"/>
      <c r="U47" s="13"/>
      <c r="V47" s="13"/>
      <c r="W47" s="13"/>
      <c r="X47" s="13"/>
    </row>
    <row r="48" spans="1:24">
      <c r="A48" s="13"/>
      <c r="B48" s="13"/>
      <c r="C48" s="13"/>
      <c r="D48" s="13"/>
      <c r="E48" s="13"/>
      <c r="F48" s="13"/>
      <c r="G48" s="13"/>
      <c r="H48" s="13"/>
      <c r="I48" s="13"/>
      <c r="J48" s="13"/>
      <c r="K48" s="13"/>
      <c r="L48" s="13"/>
      <c r="M48" s="13"/>
      <c r="N48" s="13"/>
      <c r="O48" s="13"/>
      <c r="P48" s="13"/>
      <c r="Q48" s="13"/>
      <c r="R48" s="13"/>
      <c r="S48" s="13"/>
      <c r="T48" s="13"/>
      <c r="U48" s="13"/>
      <c r="V48" s="13"/>
      <c r="W48" s="13"/>
      <c r="X48" s="13"/>
    </row>
    <row r="49" spans="1:24">
      <c r="A49" s="13"/>
      <c r="B49" s="13"/>
      <c r="C49" s="13"/>
      <c r="D49" s="13"/>
      <c r="E49" s="13"/>
      <c r="F49" s="13"/>
      <c r="G49" s="13"/>
      <c r="H49" s="13"/>
      <c r="I49" s="13"/>
      <c r="J49" s="13"/>
      <c r="K49" s="13"/>
      <c r="L49" s="13"/>
      <c r="M49" s="13"/>
      <c r="N49" s="13"/>
      <c r="O49" s="13"/>
      <c r="P49" s="13"/>
      <c r="Q49" s="13"/>
      <c r="R49" s="13"/>
      <c r="S49" s="13"/>
      <c r="T49" s="13"/>
      <c r="U49" s="13"/>
      <c r="V49" s="13"/>
      <c r="W49" s="13"/>
      <c r="X49" s="13"/>
    </row>
    <row r="50" spans="1:24">
      <c r="A50" s="13"/>
      <c r="B50" s="13"/>
      <c r="C50" s="13"/>
      <c r="D50" s="13"/>
      <c r="E50" s="13"/>
      <c r="F50" s="13"/>
      <c r="G50" s="13"/>
      <c r="H50" s="13"/>
      <c r="I50" s="13"/>
      <c r="J50" s="13"/>
      <c r="K50" s="13"/>
      <c r="L50" s="13"/>
      <c r="M50" s="13"/>
      <c r="N50" s="13"/>
      <c r="O50" s="13"/>
      <c r="P50" s="13"/>
      <c r="Q50" s="13"/>
      <c r="R50" s="13"/>
      <c r="S50" s="13"/>
      <c r="T50" s="13"/>
      <c r="U50" s="13"/>
      <c r="V50" s="13"/>
      <c r="W50" s="13"/>
      <c r="X50" s="13"/>
    </row>
    <row r="51" spans="1:24">
      <c r="A51" s="13"/>
      <c r="B51" s="13"/>
      <c r="C51" s="13"/>
      <c r="D51" s="13"/>
      <c r="E51" s="13"/>
      <c r="F51" s="13"/>
      <c r="G51" s="13"/>
      <c r="H51" s="13"/>
      <c r="I51" s="13"/>
      <c r="J51" s="13"/>
      <c r="K51" s="13"/>
      <c r="L51" s="13"/>
      <c r="M51" s="13"/>
      <c r="N51" s="13"/>
      <c r="O51" s="13"/>
      <c r="P51" s="13"/>
      <c r="Q51" s="13"/>
      <c r="R51" s="13"/>
      <c r="S51" s="13"/>
      <c r="T51" s="13"/>
      <c r="U51" s="13"/>
      <c r="V51" s="13"/>
      <c r="W51" s="13"/>
      <c r="X51" s="13"/>
    </row>
    <row r="52" spans="1:24">
      <c r="A52" s="13"/>
      <c r="B52" s="13"/>
      <c r="C52" s="13"/>
      <c r="D52" s="13"/>
      <c r="E52" s="13"/>
      <c r="F52" s="13"/>
      <c r="G52" s="13"/>
      <c r="H52" s="13"/>
      <c r="I52" s="13"/>
      <c r="J52" s="13"/>
      <c r="K52" s="13"/>
      <c r="L52" s="13"/>
      <c r="M52" s="13"/>
      <c r="N52" s="13"/>
      <c r="O52" s="13"/>
      <c r="P52" s="13"/>
      <c r="Q52" s="13"/>
      <c r="R52" s="13"/>
      <c r="S52" s="13"/>
      <c r="T52" s="13"/>
      <c r="U52" s="13"/>
      <c r="V52" s="13"/>
      <c r="W52" s="13"/>
      <c r="X52" s="13"/>
    </row>
    <row r="53" spans="1:24">
      <c r="A53" s="13"/>
      <c r="B53" s="13"/>
      <c r="C53" s="13"/>
      <c r="D53" s="13"/>
      <c r="E53" s="13"/>
      <c r="F53" s="13"/>
      <c r="G53" s="13"/>
      <c r="H53" s="13"/>
      <c r="I53" s="13"/>
      <c r="J53" s="13"/>
      <c r="K53" s="13"/>
      <c r="L53" s="13"/>
      <c r="M53" s="13"/>
      <c r="N53" s="13"/>
      <c r="O53" s="13"/>
      <c r="P53" s="13"/>
      <c r="Q53" s="13"/>
      <c r="R53" s="13"/>
      <c r="S53" s="13"/>
      <c r="T53" s="13"/>
      <c r="U53" s="13"/>
      <c r="V53" s="13"/>
      <c r="W53" s="13"/>
      <c r="X53" s="13"/>
    </row>
    <row r="54" spans="1:24">
      <c r="A54" s="13"/>
      <c r="B54" s="13"/>
      <c r="C54" s="13"/>
      <c r="D54" s="13"/>
      <c r="E54" s="13"/>
      <c r="F54" s="13"/>
      <c r="G54" s="13"/>
      <c r="H54" s="13"/>
      <c r="I54" s="13"/>
      <c r="J54" s="13"/>
      <c r="K54" s="13"/>
      <c r="L54" s="13"/>
      <c r="M54" s="13"/>
      <c r="N54" s="13"/>
      <c r="O54" s="13"/>
      <c r="P54" s="13"/>
      <c r="Q54" s="13"/>
      <c r="R54" s="13"/>
      <c r="S54" s="13"/>
      <c r="T54" s="13"/>
      <c r="U54" s="13"/>
      <c r="V54" s="13"/>
      <c r="W54" s="13"/>
      <c r="X54" s="13"/>
    </row>
    <row r="55" spans="1:24">
      <c r="A55" s="13"/>
      <c r="B55" s="13"/>
      <c r="C55" s="13"/>
      <c r="D55" s="13"/>
      <c r="E55" s="13"/>
      <c r="F55" s="13"/>
      <c r="G55" s="13"/>
      <c r="H55" s="13"/>
      <c r="I55" s="13"/>
      <c r="J55" s="13"/>
      <c r="K55" s="13"/>
      <c r="L55" s="13"/>
      <c r="M55" s="13"/>
      <c r="N55" s="13"/>
      <c r="O55" s="13"/>
      <c r="P55" s="13"/>
      <c r="Q55" s="13"/>
      <c r="R55" s="13"/>
      <c r="S55" s="13"/>
      <c r="T55" s="13"/>
      <c r="U55" s="13"/>
      <c r="V55" s="13"/>
      <c r="W55" s="13"/>
      <c r="X55" s="13"/>
    </row>
    <row r="56" spans="1:24">
      <c r="A56" s="13"/>
      <c r="B56" s="13"/>
      <c r="C56" s="13"/>
      <c r="D56" s="13"/>
      <c r="E56" s="13"/>
      <c r="F56" s="13"/>
      <c r="G56" s="13"/>
      <c r="H56" s="13"/>
      <c r="I56" s="13"/>
      <c r="J56" s="13"/>
      <c r="K56" s="13"/>
      <c r="L56" s="13"/>
      <c r="M56" s="13"/>
      <c r="N56" s="13"/>
      <c r="O56" s="13"/>
      <c r="P56" s="13"/>
      <c r="Q56" s="13"/>
      <c r="R56" s="13"/>
      <c r="S56" s="13"/>
      <c r="T56" s="13"/>
      <c r="U56" s="13"/>
      <c r="V56" s="13"/>
      <c r="W56" s="13"/>
      <c r="X56" s="13"/>
    </row>
    <row r="57" spans="1:24">
      <c r="A57" s="13"/>
      <c r="B57" s="13"/>
      <c r="C57" s="13"/>
      <c r="D57" s="13"/>
      <c r="E57" s="13"/>
      <c r="F57" s="13"/>
      <c r="G57" s="13"/>
      <c r="H57" s="13"/>
      <c r="I57" s="13"/>
      <c r="J57" s="13"/>
      <c r="K57" s="13"/>
      <c r="L57" s="13"/>
      <c r="M57" s="13"/>
      <c r="N57" s="13"/>
      <c r="O57" s="13"/>
      <c r="P57" s="13"/>
      <c r="Q57" s="13"/>
      <c r="R57" s="13"/>
      <c r="S57" s="13"/>
      <c r="T57" s="13"/>
      <c r="U57" s="13"/>
      <c r="V57" s="13"/>
      <c r="W57" s="13"/>
      <c r="X57" s="13"/>
    </row>
    <row r="58" spans="1:24">
      <c r="A58" s="13"/>
      <c r="B58" s="13"/>
      <c r="C58" s="13"/>
      <c r="D58" s="13"/>
      <c r="E58" s="13"/>
      <c r="F58" s="13"/>
      <c r="G58" s="13"/>
      <c r="H58" s="13"/>
      <c r="I58" s="13"/>
      <c r="J58" s="13"/>
      <c r="K58" s="13"/>
      <c r="L58" s="13"/>
      <c r="M58" s="13"/>
      <c r="N58" s="13"/>
      <c r="O58" s="13"/>
      <c r="P58" s="13"/>
      <c r="Q58" s="13"/>
      <c r="R58" s="13"/>
      <c r="S58" s="13"/>
      <c r="T58" s="13"/>
      <c r="U58" s="13"/>
      <c r="V58" s="13"/>
      <c r="W58" s="13"/>
      <c r="X58" s="13"/>
    </row>
    <row r="59" spans="1:24">
      <c r="A59" s="13"/>
      <c r="B59" s="13"/>
      <c r="C59" s="13"/>
      <c r="D59" s="13"/>
      <c r="E59" s="13"/>
      <c r="F59" s="13"/>
      <c r="G59" s="13"/>
      <c r="H59" s="13"/>
      <c r="I59" s="13"/>
      <c r="J59" s="13"/>
      <c r="K59" s="13"/>
      <c r="L59" s="13"/>
      <c r="M59" s="13"/>
      <c r="N59" s="13"/>
      <c r="O59" s="13"/>
      <c r="P59" s="13"/>
      <c r="Q59" s="13"/>
      <c r="R59" s="13"/>
      <c r="S59" s="13"/>
      <c r="T59" s="13"/>
      <c r="U59" s="13"/>
      <c r="V59" s="13"/>
      <c r="W59" s="13"/>
      <c r="X59" s="13"/>
    </row>
    <row r="60" spans="1:24">
      <c r="A60" s="13"/>
      <c r="B60" s="13"/>
      <c r="C60" s="13"/>
      <c r="D60" s="13"/>
      <c r="E60" s="13"/>
      <c r="F60" s="13"/>
      <c r="G60" s="13"/>
      <c r="H60" s="13"/>
      <c r="I60" s="13"/>
      <c r="J60" s="13"/>
      <c r="K60" s="13"/>
      <c r="L60" s="13"/>
      <c r="M60" s="13"/>
      <c r="N60" s="13"/>
      <c r="O60" s="13"/>
      <c r="P60" s="13"/>
      <c r="Q60" s="13"/>
      <c r="R60" s="13"/>
      <c r="S60" s="13"/>
      <c r="T60" s="13"/>
      <c r="U60" s="13"/>
      <c r="V60" s="13"/>
      <c r="W60" s="13"/>
      <c r="X60" s="13"/>
    </row>
    <row r="61" spans="1:24">
      <c r="A61" s="13"/>
      <c r="B61" s="13"/>
      <c r="C61" s="13"/>
      <c r="D61" s="13"/>
      <c r="E61" s="13"/>
      <c r="F61" s="13"/>
      <c r="G61" s="13"/>
      <c r="H61" s="13"/>
      <c r="I61" s="13"/>
      <c r="J61" s="13"/>
      <c r="K61" s="13"/>
      <c r="L61" s="13"/>
      <c r="M61" s="13"/>
      <c r="N61" s="13"/>
      <c r="O61" s="13"/>
      <c r="P61" s="13"/>
      <c r="Q61" s="13"/>
      <c r="R61" s="13"/>
      <c r="S61" s="13"/>
      <c r="T61" s="13"/>
      <c r="U61" s="13"/>
      <c r="V61" s="13"/>
      <c r="W61" s="13"/>
      <c r="X61" s="13"/>
    </row>
    <row r="62" spans="1:24">
      <c r="A62" s="13"/>
      <c r="B62" s="13"/>
      <c r="C62" s="13"/>
      <c r="D62" s="13"/>
      <c r="E62" s="13"/>
      <c r="F62" s="13"/>
      <c r="G62" s="13"/>
      <c r="H62" s="13"/>
      <c r="I62" s="13"/>
      <c r="J62" s="13"/>
      <c r="K62" s="13"/>
      <c r="L62" s="13"/>
      <c r="M62" s="13"/>
      <c r="N62" s="13"/>
      <c r="O62" s="13"/>
      <c r="P62" s="13"/>
      <c r="Q62" s="13"/>
      <c r="R62" s="13"/>
      <c r="S62" s="13"/>
      <c r="T62" s="13"/>
      <c r="U62" s="13"/>
      <c r="V62" s="13"/>
      <c r="W62" s="13"/>
      <c r="X62" s="13"/>
    </row>
    <row r="63" spans="1:24">
      <c r="A63" s="13"/>
      <c r="B63" s="13"/>
      <c r="C63" s="13"/>
      <c r="D63" s="13"/>
      <c r="E63" s="13"/>
      <c r="F63" s="13"/>
      <c r="G63" s="13"/>
      <c r="H63" s="13"/>
      <c r="I63" s="13"/>
      <c r="J63" s="13"/>
      <c r="K63" s="13"/>
      <c r="L63" s="13"/>
      <c r="M63" s="13"/>
      <c r="N63" s="13"/>
      <c r="O63" s="13"/>
      <c r="P63" s="13"/>
      <c r="Q63" s="13"/>
      <c r="R63" s="13"/>
      <c r="S63" s="13"/>
      <c r="T63" s="13"/>
      <c r="U63" s="13"/>
      <c r="V63" s="13"/>
      <c r="W63" s="13"/>
      <c r="X63" s="13"/>
    </row>
    <row r="64" spans="1:24">
      <c r="A64" s="13"/>
      <c r="B64" s="13"/>
      <c r="C64" s="13"/>
      <c r="D64" s="13"/>
      <c r="E64" s="13"/>
      <c r="F64" s="13"/>
      <c r="G64" s="13"/>
      <c r="H64" s="13"/>
      <c r="I64" s="13"/>
      <c r="J64" s="13"/>
      <c r="K64" s="13"/>
      <c r="L64" s="13"/>
      <c r="M64" s="13"/>
      <c r="N64" s="13"/>
      <c r="O64" s="13"/>
      <c r="P64" s="13"/>
      <c r="Q64" s="13"/>
      <c r="R64" s="13"/>
      <c r="S64" s="13"/>
      <c r="T64" s="13"/>
      <c r="U64" s="13"/>
      <c r="V64" s="13"/>
      <c r="W64" s="13"/>
      <c r="X64" s="13"/>
    </row>
    <row r="65" spans="1:24">
      <c r="A65" s="13"/>
      <c r="B65" s="13"/>
      <c r="C65" s="13"/>
      <c r="D65" s="13"/>
      <c r="E65" s="13"/>
      <c r="F65" s="13"/>
      <c r="G65" s="13"/>
      <c r="H65" s="13"/>
      <c r="I65" s="13"/>
      <c r="J65" s="13"/>
      <c r="K65" s="13"/>
      <c r="L65" s="13"/>
      <c r="M65" s="13"/>
      <c r="N65" s="13"/>
      <c r="O65" s="13"/>
      <c r="P65" s="13"/>
      <c r="Q65" s="13"/>
      <c r="R65" s="13"/>
      <c r="S65" s="13"/>
      <c r="T65" s="13"/>
      <c r="U65" s="13"/>
      <c r="V65" s="13"/>
      <c r="W65" s="13"/>
      <c r="X65" s="13"/>
    </row>
    <row r="66" spans="1:24">
      <c r="A66" s="13"/>
      <c r="B66" s="13"/>
      <c r="C66" s="13"/>
      <c r="D66" s="13"/>
      <c r="E66" s="13"/>
      <c r="F66" s="13"/>
      <c r="G66" s="13"/>
      <c r="H66" s="13"/>
      <c r="I66" s="13"/>
      <c r="J66" s="13"/>
      <c r="K66" s="13"/>
      <c r="L66" s="13"/>
      <c r="M66" s="13"/>
      <c r="N66" s="13"/>
      <c r="O66" s="13"/>
      <c r="P66" s="13"/>
      <c r="Q66" s="13"/>
      <c r="R66" s="13"/>
      <c r="S66" s="13"/>
      <c r="T66" s="13"/>
      <c r="U66" s="13"/>
      <c r="V66" s="13"/>
      <c r="W66" s="13"/>
      <c r="X66" s="13"/>
    </row>
    <row r="67" spans="1:24">
      <c r="A67" s="13"/>
      <c r="B67" s="13"/>
      <c r="C67" s="13"/>
      <c r="D67" s="13"/>
      <c r="E67" s="13"/>
      <c r="F67" s="13"/>
      <c r="G67" s="13"/>
      <c r="H67" s="13"/>
      <c r="I67" s="13"/>
      <c r="J67" s="13"/>
      <c r="K67" s="13"/>
      <c r="L67" s="13"/>
      <c r="M67" s="13"/>
      <c r="N67" s="13"/>
      <c r="O67" s="13"/>
      <c r="P67" s="13"/>
      <c r="Q67" s="13"/>
      <c r="R67" s="13"/>
      <c r="S67" s="13"/>
      <c r="T67" s="13"/>
      <c r="U67" s="13"/>
      <c r="V67" s="13"/>
      <c r="W67" s="13"/>
      <c r="X67" s="13"/>
    </row>
    <row r="68" spans="1:24">
      <c r="A68" s="13"/>
      <c r="B68" s="13"/>
      <c r="C68" s="13"/>
      <c r="D68" s="13"/>
      <c r="E68" s="13"/>
      <c r="F68" s="13"/>
      <c r="G68" s="13"/>
      <c r="H68" s="13"/>
      <c r="I68" s="13"/>
      <c r="J68" s="13"/>
      <c r="K68" s="13"/>
      <c r="L68" s="13"/>
      <c r="M68" s="13"/>
      <c r="N68" s="13"/>
      <c r="O68" s="13"/>
      <c r="P68" s="13"/>
      <c r="Q68" s="13"/>
      <c r="R68" s="13"/>
      <c r="S68" s="13"/>
      <c r="T68" s="13"/>
      <c r="U68" s="13"/>
      <c r="V68" s="13"/>
      <c r="W68" s="13"/>
      <c r="X68" s="13"/>
    </row>
    <row r="69" spans="1:24">
      <c r="A69" s="13"/>
      <c r="B69" s="13"/>
      <c r="C69" s="13"/>
      <c r="D69" s="13"/>
      <c r="E69" s="13"/>
      <c r="F69" s="13"/>
      <c r="G69" s="13"/>
      <c r="H69" s="13"/>
      <c r="I69" s="13"/>
      <c r="J69" s="13"/>
      <c r="K69" s="13"/>
      <c r="L69" s="13"/>
      <c r="M69" s="13"/>
      <c r="N69" s="13"/>
      <c r="O69" s="13"/>
      <c r="P69" s="13"/>
      <c r="Q69" s="13"/>
      <c r="R69" s="13"/>
      <c r="S69" s="13"/>
      <c r="T69" s="13"/>
      <c r="U69" s="13"/>
      <c r="V69" s="13"/>
      <c r="W69" s="13"/>
      <c r="X69" s="13"/>
    </row>
    <row r="70" spans="1:24">
      <c r="A70" s="13"/>
      <c r="B70" s="13"/>
      <c r="C70" s="13"/>
      <c r="D70" s="13"/>
      <c r="E70" s="13"/>
      <c r="F70" s="13"/>
      <c r="G70" s="13"/>
      <c r="H70" s="13"/>
      <c r="I70" s="13"/>
      <c r="J70" s="13"/>
      <c r="K70" s="13"/>
      <c r="L70" s="13"/>
      <c r="M70" s="13"/>
      <c r="N70" s="13"/>
      <c r="O70" s="13"/>
      <c r="P70" s="13"/>
      <c r="Q70" s="13"/>
      <c r="R70" s="13"/>
      <c r="S70" s="13"/>
      <c r="T70" s="13"/>
      <c r="U70" s="13"/>
      <c r="V70" s="13"/>
      <c r="W70" s="13"/>
      <c r="X70" s="13"/>
    </row>
    <row r="71" spans="1:24">
      <c r="A71" s="13"/>
      <c r="B71" s="13"/>
      <c r="C71" s="13"/>
      <c r="D71" s="13"/>
      <c r="E71" s="13"/>
      <c r="F71" s="13"/>
      <c r="G71" s="13"/>
      <c r="H71" s="13"/>
      <c r="I71" s="13"/>
      <c r="J71" s="13"/>
      <c r="K71" s="13"/>
      <c r="L71" s="13"/>
      <c r="M71" s="13"/>
      <c r="N71" s="13"/>
      <c r="O71" s="13"/>
      <c r="P71" s="13"/>
      <c r="Q71" s="13"/>
      <c r="R71" s="13"/>
      <c r="S71" s="13"/>
      <c r="T71" s="13"/>
      <c r="U71" s="13"/>
      <c r="V71" s="13"/>
      <c r="W71" s="13"/>
      <c r="X71" s="13"/>
    </row>
    <row r="72" spans="1:24">
      <c r="A72" s="13"/>
      <c r="B72" s="13"/>
      <c r="C72" s="13"/>
      <c r="D72" s="13"/>
      <c r="E72" s="13"/>
      <c r="F72" s="13"/>
      <c r="G72" s="13"/>
      <c r="H72" s="13"/>
      <c r="I72" s="13"/>
      <c r="J72" s="13"/>
      <c r="K72" s="13"/>
      <c r="L72" s="13"/>
      <c r="M72" s="13"/>
      <c r="N72" s="13"/>
      <c r="O72" s="13"/>
      <c r="P72" s="13"/>
      <c r="Q72" s="13"/>
      <c r="R72" s="13"/>
      <c r="S72" s="13"/>
      <c r="T72" s="13"/>
      <c r="U72" s="13"/>
      <c r="V72" s="13"/>
      <c r="W72" s="13"/>
      <c r="X72" s="13"/>
    </row>
    <row r="73" spans="1:24">
      <c r="A73" s="13"/>
      <c r="B73" s="13"/>
      <c r="C73" s="13"/>
      <c r="D73" s="13"/>
      <c r="E73" s="13"/>
      <c r="F73" s="13"/>
      <c r="G73" s="13"/>
      <c r="H73" s="13"/>
      <c r="I73" s="13"/>
      <c r="J73" s="13"/>
      <c r="K73" s="13"/>
      <c r="L73" s="13"/>
      <c r="M73" s="13"/>
      <c r="N73" s="13"/>
      <c r="O73" s="13"/>
      <c r="P73" s="13"/>
      <c r="Q73" s="13"/>
      <c r="R73" s="13"/>
      <c r="S73" s="13"/>
      <c r="T73" s="13"/>
      <c r="U73" s="13"/>
      <c r="V73" s="13"/>
      <c r="W73" s="13"/>
      <c r="X73" s="13"/>
    </row>
    <row r="74" spans="1:24">
      <c r="A74" s="13"/>
      <c r="B74" s="13"/>
      <c r="C74" s="13"/>
      <c r="D74" s="13"/>
      <c r="E74" s="13"/>
      <c r="F74" s="13"/>
      <c r="G74" s="13"/>
      <c r="H74" s="13"/>
      <c r="I74" s="13"/>
      <c r="J74" s="13"/>
      <c r="K74" s="13"/>
      <c r="L74" s="13"/>
      <c r="M74" s="13"/>
      <c r="N74" s="13"/>
      <c r="O74" s="13"/>
      <c r="P74" s="13"/>
      <c r="Q74" s="13"/>
      <c r="R74" s="13"/>
      <c r="S74" s="13"/>
      <c r="T74" s="13"/>
      <c r="U74" s="13"/>
      <c r="V74" s="13"/>
      <c r="W74" s="13"/>
      <c r="X74" s="13"/>
    </row>
    <row r="75" spans="1:24">
      <c r="A75" s="13"/>
      <c r="B75" s="13"/>
      <c r="C75" s="13"/>
      <c r="D75" s="13"/>
      <c r="E75" s="13"/>
      <c r="F75" s="13"/>
      <c r="G75" s="13"/>
      <c r="H75" s="13"/>
      <c r="I75" s="13"/>
      <c r="J75" s="13"/>
      <c r="K75" s="13"/>
      <c r="L75" s="13"/>
      <c r="M75" s="13"/>
      <c r="N75" s="13"/>
      <c r="O75" s="13"/>
      <c r="P75" s="13"/>
      <c r="Q75" s="13"/>
      <c r="R75" s="13"/>
      <c r="S75" s="13"/>
      <c r="T75" s="13"/>
      <c r="U75" s="13"/>
      <c r="V75" s="13"/>
      <c r="W75" s="13"/>
      <c r="X75" s="13"/>
    </row>
    <row r="76" spans="1:24">
      <c r="A76" s="13"/>
      <c r="B76" s="13"/>
      <c r="C76" s="13"/>
      <c r="D76" s="13"/>
      <c r="E76" s="13"/>
      <c r="F76" s="13"/>
      <c r="G76" s="13"/>
      <c r="H76" s="13"/>
      <c r="I76" s="13"/>
      <c r="J76" s="13"/>
      <c r="K76" s="13"/>
      <c r="L76" s="13"/>
      <c r="M76" s="13"/>
      <c r="N76" s="13"/>
      <c r="O76" s="13"/>
      <c r="P76" s="13"/>
      <c r="Q76" s="13"/>
      <c r="R76" s="13"/>
      <c r="S76" s="13"/>
      <c r="T76" s="13"/>
      <c r="U76" s="13"/>
      <c r="V76" s="13"/>
      <c r="W76" s="13"/>
      <c r="X76" s="13"/>
    </row>
    <row r="77" spans="1:24">
      <c r="A77" s="13"/>
      <c r="B77" s="13"/>
      <c r="C77" s="13"/>
      <c r="D77" s="13"/>
      <c r="E77" s="13"/>
      <c r="F77" s="13"/>
      <c r="G77" s="13"/>
      <c r="H77" s="13"/>
      <c r="I77" s="13"/>
      <c r="J77" s="13"/>
      <c r="K77" s="13"/>
      <c r="L77" s="13"/>
      <c r="M77" s="13"/>
      <c r="N77" s="13"/>
      <c r="O77" s="13"/>
      <c r="P77" s="13"/>
      <c r="Q77" s="13"/>
      <c r="R77" s="13"/>
      <c r="S77" s="13"/>
      <c r="T77" s="13"/>
      <c r="U77" s="13"/>
      <c r="V77" s="13"/>
      <c r="W77" s="13"/>
      <c r="X77" s="13"/>
    </row>
    <row r="78" spans="1:24">
      <c r="A78" s="13"/>
      <c r="B78" s="13"/>
      <c r="C78" s="13"/>
      <c r="D78" s="13"/>
      <c r="E78" s="13"/>
      <c r="F78" s="13"/>
      <c r="G78" s="13"/>
      <c r="H78" s="13"/>
      <c r="I78" s="13"/>
      <c r="J78" s="13"/>
      <c r="K78" s="13"/>
      <c r="L78" s="13"/>
      <c r="M78" s="13"/>
      <c r="N78" s="13"/>
      <c r="O78" s="13"/>
      <c r="P78" s="13"/>
      <c r="Q78" s="13"/>
      <c r="R78" s="13"/>
      <c r="S78" s="13"/>
      <c r="T78" s="13"/>
      <c r="U78" s="13"/>
      <c r="V78" s="13"/>
      <c r="W78" s="13"/>
      <c r="X78" s="13"/>
    </row>
    <row r="79" spans="1:24">
      <c r="A79" s="13"/>
      <c r="B79" s="13"/>
      <c r="C79" s="13"/>
      <c r="D79" s="13"/>
      <c r="E79" s="13"/>
      <c r="F79" s="13"/>
      <c r="G79" s="13"/>
      <c r="H79" s="13"/>
      <c r="I79" s="13"/>
      <c r="J79" s="13"/>
      <c r="K79" s="13"/>
      <c r="L79" s="13"/>
      <c r="M79" s="13"/>
      <c r="N79" s="13"/>
      <c r="O79" s="13"/>
      <c r="P79" s="13"/>
      <c r="Q79" s="13"/>
      <c r="R79" s="13"/>
      <c r="S79" s="13"/>
      <c r="T79" s="13"/>
      <c r="U79" s="13"/>
      <c r="V79" s="13"/>
      <c r="W79" s="13"/>
      <c r="X79" s="13"/>
    </row>
    <row r="80" spans="1:24">
      <c r="A80" s="13"/>
      <c r="B80" s="13"/>
      <c r="C80" s="13"/>
      <c r="D80" s="13"/>
      <c r="E80" s="13"/>
      <c r="F80" s="13"/>
      <c r="G80" s="13"/>
      <c r="H80" s="13"/>
      <c r="I80" s="13"/>
      <c r="J80" s="13"/>
      <c r="K80" s="13"/>
      <c r="L80" s="13"/>
      <c r="M80" s="13"/>
      <c r="N80" s="13"/>
      <c r="O80" s="13"/>
      <c r="P80" s="13"/>
      <c r="Q80" s="13"/>
      <c r="R80" s="13"/>
      <c r="S80" s="13"/>
      <c r="T80" s="13"/>
      <c r="U80" s="13"/>
      <c r="V80" s="13"/>
      <c r="W80" s="13"/>
      <c r="X80" s="13"/>
    </row>
    <row r="81" spans="1:24">
      <c r="A81" s="13"/>
      <c r="B81" s="13"/>
      <c r="C81" s="13"/>
      <c r="D81" s="13"/>
      <c r="E81" s="13"/>
      <c r="F81" s="13"/>
      <c r="G81" s="13"/>
      <c r="H81" s="13"/>
      <c r="I81" s="13"/>
      <c r="J81" s="13"/>
      <c r="K81" s="13"/>
      <c r="L81" s="13"/>
      <c r="M81" s="13"/>
      <c r="N81" s="13"/>
      <c r="O81" s="13"/>
      <c r="P81" s="13"/>
      <c r="Q81" s="13"/>
      <c r="R81" s="13"/>
      <c r="S81" s="13"/>
      <c r="T81" s="13"/>
      <c r="U81" s="13"/>
      <c r="V81" s="13"/>
      <c r="W81" s="13"/>
      <c r="X81" s="13"/>
    </row>
    <row r="82" spans="1:24">
      <c r="A82" s="13"/>
      <c r="B82" s="13"/>
      <c r="C82" s="13"/>
      <c r="D82" s="13"/>
      <c r="E82" s="13"/>
      <c r="F82" s="13"/>
      <c r="G82" s="13"/>
      <c r="H82" s="13"/>
      <c r="I82" s="13"/>
      <c r="J82" s="13"/>
      <c r="K82" s="13"/>
      <c r="L82" s="13"/>
      <c r="M82" s="13"/>
      <c r="N82" s="13"/>
      <c r="O82" s="13"/>
      <c r="P82" s="13"/>
      <c r="Q82" s="13"/>
      <c r="R82" s="13"/>
      <c r="S82" s="13"/>
      <c r="T82" s="13"/>
      <c r="U82" s="13"/>
      <c r="V82" s="13"/>
      <c r="W82" s="13"/>
      <c r="X82" s="13"/>
    </row>
    <row r="83" spans="1:24">
      <c r="A83" s="13"/>
      <c r="B83" s="13"/>
      <c r="C83" s="13"/>
      <c r="D83" s="13"/>
      <c r="E83" s="13"/>
      <c r="F83" s="13"/>
      <c r="G83" s="13"/>
      <c r="H83" s="13"/>
      <c r="I83" s="13"/>
      <c r="J83" s="13"/>
      <c r="K83" s="13"/>
      <c r="L83" s="13"/>
      <c r="M83" s="13"/>
      <c r="N83" s="13"/>
      <c r="O83" s="13"/>
      <c r="P83" s="13"/>
      <c r="Q83" s="13"/>
      <c r="R83" s="13"/>
      <c r="S83" s="13"/>
      <c r="T83" s="13"/>
      <c r="U83" s="13"/>
      <c r="V83" s="13"/>
      <c r="W83" s="13"/>
      <c r="X83" s="13"/>
    </row>
    <row r="84" spans="1:24">
      <c r="A84" s="13"/>
      <c r="B84" s="13"/>
      <c r="C84" s="13"/>
      <c r="D84" s="13"/>
      <c r="E84" s="13"/>
      <c r="F84" s="13"/>
      <c r="G84" s="13"/>
      <c r="H84" s="13"/>
      <c r="I84" s="13"/>
      <c r="J84" s="13"/>
      <c r="K84" s="13"/>
      <c r="L84" s="13"/>
      <c r="M84" s="13"/>
      <c r="N84" s="13"/>
      <c r="O84" s="13"/>
      <c r="P84" s="13"/>
      <c r="Q84" s="13"/>
      <c r="R84" s="13"/>
      <c r="S84" s="13"/>
      <c r="T84" s="13"/>
      <c r="U84" s="13"/>
      <c r="V84" s="13"/>
      <c r="W84" s="13"/>
      <c r="X84" s="13"/>
    </row>
    <row r="85" spans="1:24">
      <c r="A85" s="13"/>
      <c r="B85" s="13"/>
      <c r="C85" s="13"/>
      <c r="D85" s="13"/>
      <c r="E85" s="13"/>
      <c r="F85" s="13"/>
      <c r="G85" s="13"/>
      <c r="H85" s="13"/>
      <c r="I85" s="13"/>
      <c r="J85" s="13"/>
      <c r="K85" s="13"/>
      <c r="L85" s="13"/>
      <c r="M85" s="13"/>
      <c r="N85" s="13"/>
      <c r="O85" s="13"/>
      <c r="P85" s="13"/>
      <c r="Q85" s="13"/>
      <c r="R85" s="13"/>
      <c r="S85" s="13"/>
      <c r="T85" s="13"/>
      <c r="U85" s="13"/>
      <c r="V85" s="13"/>
      <c r="W85" s="13"/>
      <c r="X85" s="13"/>
    </row>
    <row r="86" spans="1:24">
      <c r="A86" s="13"/>
      <c r="B86" s="13"/>
      <c r="C86" s="13"/>
      <c r="D86" s="13"/>
      <c r="E86" s="13"/>
      <c r="F86" s="13"/>
      <c r="G86" s="13"/>
      <c r="H86" s="13"/>
      <c r="I86" s="13"/>
      <c r="J86" s="13"/>
      <c r="K86" s="13"/>
      <c r="L86" s="13"/>
      <c r="M86" s="13"/>
      <c r="N86" s="13"/>
      <c r="O86" s="13"/>
      <c r="P86" s="13"/>
      <c r="Q86" s="13"/>
      <c r="R86" s="13"/>
      <c r="S86" s="13"/>
      <c r="T86" s="13"/>
      <c r="U86" s="13"/>
      <c r="V86" s="13"/>
      <c r="W86" s="13"/>
      <c r="X86" s="13"/>
    </row>
    <row r="87" spans="1:24">
      <c r="A87" s="13"/>
      <c r="B87" s="13"/>
      <c r="C87" s="13"/>
      <c r="D87" s="13"/>
      <c r="E87" s="13"/>
      <c r="F87" s="13"/>
      <c r="G87" s="13"/>
      <c r="H87" s="13"/>
      <c r="I87" s="13"/>
      <c r="J87" s="13"/>
      <c r="K87" s="13"/>
      <c r="L87" s="13"/>
      <c r="M87" s="13"/>
      <c r="N87" s="13"/>
      <c r="O87" s="13"/>
      <c r="P87" s="13"/>
      <c r="Q87" s="13"/>
      <c r="R87" s="13"/>
      <c r="S87" s="13"/>
      <c r="T87" s="13"/>
      <c r="U87" s="13"/>
      <c r="V87" s="13"/>
      <c r="W87" s="13"/>
      <c r="X87" s="13"/>
    </row>
    <row r="88" spans="1:24">
      <c r="A88" s="13"/>
      <c r="B88" s="13"/>
      <c r="C88" s="13"/>
      <c r="D88" s="13"/>
      <c r="E88" s="13"/>
      <c r="F88" s="13"/>
      <c r="G88" s="13"/>
      <c r="H88" s="13"/>
      <c r="I88" s="13"/>
      <c r="J88" s="13"/>
      <c r="K88" s="13"/>
      <c r="L88" s="13"/>
      <c r="M88" s="13"/>
      <c r="N88" s="13"/>
      <c r="O88" s="13"/>
      <c r="P88" s="13"/>
      <c r="Q88" s="13"/>
      <c r="R88" s="13"/>
      <c r="S88" s="13"/>
      <c r="T88" s="13"/>
      <c r="U88" s="13"/>
      <c r="V88" s="13"/>
      <c r="W88" s="13"/>
      <c r="X88" s="13"/>
    </row>
    <row r="89" spans="1:24">
      <c r="A89" s="13"/>
      <c r="B89" s="13"/>
      <c r="C89" s="13"/>
      <c r="D89" s="13"/>
      <c r="E89" s="13"/>
      <c r="F89" s="13"/>
      <c r="G89" s="13"/>
      <c r="H89" s="13"/>
      <c r="I89" s="13"/>
      <c r="J89" s="13"/>
      <c r="K89" s="13"/>
      <c r="L89" s="13"/>
      <c r="M89" s="13"/>
      <c r="N89" s="13"/>
      <c r="O89" s="13"/>
      <c r="P89" s="13"/>
      <c r="Q89" s="13"/>
      <c r="R89" s="13"/>
      <c r="S89" s="13"/>
      <c r="T89" s="13"/>
      <c r="U89" s="13"/>
      <c r="V89" s="13"/>
      <c r="W89" s="13"/>
      <c r="X89" s="13"/>
    </row>
    <row r="90" spans="1:24">
      <c r="A90" s="13"/>
      <c r="B90" s="13"/>
      <c r="C90" s="13"/>
      <c r="D90" s="13"/>
      <c r="E90" s="13"/>
      <c r="F90" s="13"/>
      <c r="G90" s="13"/>
      <c r="H90" s="13"/>
      <c r="I90" s="13"/>
      <c r="J90" s="13"/>
      <c r="K90" s="13"/>
      <c r="L90" s="13"/>
      <c r="M90" s="13"/>
      <c r="N90" s="13"/>
      <c r="O90" s="13"/>
      <c r="P90" s="13"/>
      <c r="Q90" s="13"/>
      <c r="R90" s="13"/>
      <c r="S90" s="13"/>
      <c r="T90" s="13"/>
      <c r="U90" s="13"/>
      <c r="V90" s="13"/>
      <c r="W90" s="13"/>
      <c r="X90" s="13"/>
    </row>
    <row r="91" spans="1:24">
      <c r="A91" s="13"/>
      <c r="B91" s="13"/>
      <c r="C91" s="13"/>
      <c r="D91" s="13"/>
      <c r="E91" s="13"/>
      <c r="F91" s="13"/>
      <c r="G91" s="13"/>
      <c r="H91" s="13"/>
      <c r="I91" s="13"/>
      <c r="J91" s="13"/>
      <c r="K91" s="13"/>
      <c r="L91" s="13"/>
      <c r="M91" s="13"/>
      <c r="N91" s="13"/>
      <c r="O91" s="13"/>
      <c r="P91" s="13"/>
      <c r="Q91" s="13"/>
      <c r="R91" s="13"/>
      <c r="S91" s="13"/>
      <c r="T91" s="13"/>
      <c r="U91" s="13"/>
      <c r="V91" s="13"/>
      <c r="W91" s="13"/>
      <c r="X91" s="13"/>
    </row>
    <row r="92" spans="1:24">
      <c r="A92" s="13"/>
      <c r="B92" s="13"/>
      <c r="C92" s="13"/>
      <c r="D92" s="13"/>
      <c r="E92" s="13"/>
      <c r="F92" s="13"/>
      <c r="G92" s="13"/>
      <c r="H92" s="13"/>
      <c r="I92" s="13"/>
      <c r="J92" s="13"/>
      <c r="K92" s="13"/>
      <c r="L92" s="13"/>
      <c r="M92" s="13"/>
      <c r="N92" s="13"/>
      <c r="O92" s="13"/>
      <c r="P92" s="13"/>
      <c r="Q92" s="13"/>
      <c r="R92" s="13"/>
      <c r="S92" s="13"/>
      <c r="T92" s="13"/>
      <c r="U92" s="13"/>
      <c r="V92" s="13"/>
      <c r="W92" s="13"/>
      <c r="X92" s="13"/>
    </row>
    <row r="93" spans="1:24">
      <c r="A93" s="13"/>
      <c r="B93" s="13"/>
      <c r="C93" s="13"/>
      <c r="D93" s="13"/>
      <c r="E93" s="13"/>
      <c r="F93" s="13"/>
      <c r="G93" s="13"/>
      <c r="H93" s="13"/>
      <c r="I93" s="13"/>
      <c r="J93" s="13"/>
      <c r="K93" s="13"/>
      <c r="L93" s="13"/>
      <c r="M93" s="13"/>
      <c r="N93" s="13"/>
      <c r="O93" s="13"/>
      <c r="P93" s="13"/>
      <c r="Q93" s="13"/>
      <c r="R93" s="13"/>
      <c r="S93" s="13"/>
      <c r="T93" s="13"/>
      <c r="U93" s="13"/>
      <c r="V93" s="13"/>
      <c r="W93" s="13"/>
      <c r="X93" s="13"/>
    </row>
    <row r="94" spans="1:24">
      <c r="A94" s="13"/>
      <c r="B94" s="13"/>
      <c r="C94" s="13"/>
      <c r="D94" s="13"/>
      <c r="E94" s="13"/>
      <c r="F94" s="13"/>
      <c r="G94" s="13"/>
      <c r="H94" s="13"/>
      <c r="I94" s="13"/>
      <c r="J94" s="13"/>
      <c r="K94" s="13"/>
      <c r="L94" s="13"/>
      <c r="M94" s="13"/>
      <c r="N94" s="13"/>
      <c r="O94" s="13"/>
      <c r="P94" s="13"/>
      <c r="Q94" s="13"/>
      <c r="R94" s="13"/>
      <c r="S94" s="13"/>
      <c r="T94" s="13"/>
      <c r="U94" s="13"/>
      <c r="V94" s="13"/>
      <c r="W94" s="13"/>
      <c r="X94" s="13"/>
    </row>
    <row r="95" spans="1:24">
      <c r="A95" s="13"/>
      <c r="B95" s="13"/>
      <c r="C95" s="13"/>
      <c r="D95" s="13"/>
      <c r="E95" s="13"/>
      <c r="F95" s="13"/>
      <c r="G95" s="13"/>
      <c r="H95" s="13"/>
      <c r="I95" s="13"/>
      <c r="J95" s="13"/>
      <c r="K95" s="13"/>
      <c r="L95" s="13"/>
      <c r="M95" s="13"/>
      <c r="N95" s="13"/>
      <c r="O95" s="13"/>
      <c r="P95" s="13"/>
      <c r="Q95" s="13"/>
      <c r="R95" s="13"/>
      <c r="S95" s="13"/>
      <c r="T95" s="13"/>
      <c r="U95" s="13"/>
      <c r="V95" s="13"/>
      <c r="W95" s="13"/>
      <c r="X95" s="13"/>
    </row>
    <row r="96" spans="1:24">
      <c r="A96" s="13"/>
      <c r="B96" s="13"/>
      <c r="C96" s="13"/>
      <c r="D96" s="13"/>
      <c r="E96" s="13"/>
      <c r="F96" s="13"/>
      <c r="G96" s="13"/>
      <c r="H96" s="13"/>
      <c r="I96" s="13"/>
      <c r="J96" s="13"/>
      <c r="K96" s="13"/>
      <c r="L96" s="13"/>
      <c r="M96" s="13"/>
      <c r="N96" s="13"/>
      <c r="O96" s="13"/>
      <c r="P96" s="13"/>
      <c r="Q96" s="13"/>
      <c r="R96" s="13"/>
      <c r="S96" s="13"/>
      <c r="T96" s="13"/>
      <c r="U96" s="13"/>
      <c r="V96" s="13"/>
      <c r="W96" s="13"/>
      <c r="X96" s="13"/>
    </row>
    <row r="97" spans="1:24">
      <c r="A97" s="13"/>
      <c r="B97" s="13"/>
      <c r="C97" s="13"/>
      <c r="D97" s="13"/>
      <c r="E97" s="13"/>
      <c r="F97" s="13"/>
      <c r="G97" s="13"/>
      <c r="H97" s="13"/>
      <c r="I97" s="13"/>
      <c r="J97" s="13"/>
      <c r="K97" s="13"/>
      <c r="L97" s="13"/>
      <c r="M97" s="13"/>
      <c r="N97" s="13"/>
      <c r="O97" s="13"/>
      <c r="P97" s="13"/>
      <c r="Q97" s="13"/>
      <c r="R97" s="13"/>
      <c r="S97" s="13"/>
      <c r="T97" s="13"/>
      <c r="U97" s="13"/>
      <c r="V97" s="13"/>
      <c r="W97" s="13"/>
      <c r="X97" s="13"/>
    </row>
    <row r="98" spans="1:24">
      <c r="A98" s="13"/>
      <c r="B98" s="13"/>
      <c r="C98" s="13"/>
      <c r="D98" s="13"/>
      <c r="E98" s="13"/>
      <c r="F98" s="13"/>
      <c r="G98" s="13"/>
      <c r="H98" s="13"/>
      <c r="I98" s="13"/>
      <c r="J98" s="13"/>
      <c r="K98" s="13"/>
      <c r="L98" s="13"/>
      <c r="M98" s="13"/>
      <c r="N98" s="13"/>
      <c r="O98" s="13"/>
      <c r="P98" s="13"/>
      <c r="Q98" s="13"/>
      <c r="R98" s="13"/>
      <c r="S98" s="13"/>
      <c r="T98" s="13"/>
      <c r="U98" s="13"/>
      <c r="V98" s="13"/>
      <c r="W98" s="13"/>
      <c r="X98" s="13"/>
    </row>
    <row r="99" spans="1:24">
      <c r="A99" s="13"/>
      <c r="B99" s="13"/>
      <c r="C99" s="13"/>
      <c r="D99" s="13"/>
      <c r="E99" s="13"/>
      <c r="F99" s="13"/>
      <c r="G99" s="13"/>
      <c r="H99" s="13"/>
      <c r="I99" s="13"/>
      <c r="J99" s="13"/>
      <c r="K99" s="13"/>
      <c r="L99" s="13"/>
      <c r="M99" s="13"/>
      <c r="N99" s="13"/>
      <c r="O99" s="13"/>
      <c r="P99" s="13"/>
      <c r="Q99" s="13"/>
      <c r="R99" s="13"/>
      <c r="S99" s="13"/>
      <c r="T99" s="13"/>
      <c r="U99" s="13"/>
      <c r="V99" s="13"/>
      <c r="W99" s="13"/>
      <c r="X99" s="13"/>
    </row>
    <row r="100" spans="1:2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row>
    <row r="101" spans="1:2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row>
    <row r="102" spans="1:2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row>
    <row r="103" spans="1:2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row>
    <row r="104" spans="1:2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row>
    <row r="105" spans="1:2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row>
    <row r="106" spans="1:24">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row>
    <row r="108" spans="1:24">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row>
    <row r="109" spans="1:24">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row>
    <row r="110" spans="1:24">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row>
    <row r="111" spans="1:24">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row>
    <row r="112" spans="1:24">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row>
    <row r="113" spans="1:24">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row>
    <row r="114" spans="1:2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row>
    <row r="115" spans="1:24">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row>
    <row r="116" spans="1:24">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row>
    <row r="117" spans="1:24">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row>
    <row r="118" spans="1:24">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row>
    <row r="119" spans="1:24">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row>
    <row r="120" spans="1:24">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row>
    <row r="121" spans="1:24">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row>
    <row r="122" spans="1:24">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row>
    <row r="123" spans="1:24">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row>
    <row r="124" spans="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row>
    <row r="125" spans="1:24">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row>
    <row r="126" spans="1:24">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row>
    <row r="127" spans="1:24">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row>
    <row r="128" spans="1:24">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row>
    <row r="129" spans="1:24">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row>
    <row r="130" spans="1:24">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row>
    <row r="131" spans="1:24">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row>
    <row r="132" spans="1:24">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row>
    <row r="133" spans="1:24">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row>
    <row r="134" spans="1:2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row>
    <row r="135" spans="1:24">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row>
    <row r="136" spans="1:24">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row>
    <row r="137" spans="1:24">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row>
    <row r="138" spans="1:24">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row>
    <row r="139" spans="1:24">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row>
    <row r="140" spans="1:24">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row>
    <row r="141" spans="1:24">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row>
    <row r="142" spans="1:24">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row>
    <row r="143" spans="1:24">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row>
    <row r="144" spans="1:2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row>
    <row r="145" spans="1:24">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row>
    <row r="146" spans="1:24">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row>
    <row r="147" spans="1:24">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row>
    <row r="148" spans="1:24">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row>
    <row r="149" spans="1:24">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row>
    <row r="150" spans="1:24">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row>
    <row r="151" spans="1:24">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row>
    <row r="152" spans="1:24">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row>
    <row r="153" spans="1:24">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row>
    <row r="154" spans="1:2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row>
    <row r="155" spans="1:24">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row>
    <row r="156" spans="1:24">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row>
    <row r="157" spans="1:24">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row>
    <row r="158" spans="1:24">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row>
    <row r="159" spans="1:24">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row>
    <row r="160" spans="1:24">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row>
    <row r="161" spans="1:24">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row>
    <row r="162" spans="1:24">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row>
    <row r="163" spans="1:24">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row>
    <row r="164" spans="1:2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row>
    <row r="165" spans="1:24">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row>
    <row r="166" spans="1:24">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row>
    <row r="167" spans="1:24">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row>
    <row r="168" spans="1:24">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row>
    <row r="169" spans="1:24">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row>
    <row r="170" spans="1:24">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row>
    <row r="171" spans="1:24">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row>
    <row r="172" spans="1:24">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row>
    <row r="173" spans="1:24">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row>
    <row r="174" spans="1:2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row>
    <row r="175" spans="1:24">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row>
    <row r="176" spans="1:24">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row>
    <row r="177" spans="1:24">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row>
    <row r="178" spans="1:24">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row>
    <row r="179" spans="1:24">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row>
    <row r="180" spans="1:24">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row>
    <row r="181" spans="1:24">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row>
    <row r="182" spans="1:24">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row>
    <row r="183" spans="1:24">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row>
    <row r="184" spans="1:2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row>
    <row r="185" spans="1:24">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row>
    <row r="186" spans="1:24">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row>
    <row r="187" spans="1:24">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row>
    <row r="188" spans="1:24">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row>
    <row r="189" spans="1:24">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row>
    <row r="190" spans="1:24">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row>
    <row r="191" spans="1:24">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row>
    <row r="192" spans="1:24">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row>
    <row r="193" spans="1:24">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row>
    <row r="194" spans="1:2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row>
    <row r="195" spans="1:24">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row>
    <row r="196" spans="1:24">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row>
    <row r="197" spans="1:24">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row>
    <row r="198" spans="1:24">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row>
    <row r="199" spans="1:24">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row>
    <row r="200" spans="1:24">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row>
    <row r="201" spans="1:24">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row>
    <row r="202" spans="1:24">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row>
    <row r="203" spans="1:24">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row>
    <row r="204" spans="1:2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row>
    <row r="205" spans="1:24">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row>
    <row r="206" spans="1:24">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row>
    <row r="207" spans="1:24">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row>
    <row r="208" spans="1:24">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row>
    <row r="209" spans="1:24">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row>
    <row r="210" spans="1:24">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row>
    <row r="211" spans="1:24">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row>
    <row r="212" spans="1:24">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row>
    <row r="213" spans="1:24">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row>
    <row r="214" spans="1:2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row>
    <row r="215" spans="1:24">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row>
    <row r="216" spans="1:24">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row>
    <row r="217" spans="1:24">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row>
    <row r="218" spans="1:24">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row>
    <row r="219" spans="1:24">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row>
    <row r="220" spans="1:24">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row>
    <row r="221" spans="1:24">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sheetData>
  <mergeCells count="10">
    <mergeCell ref="B3:C3"/>
    <mergeCell ref="B4:C4"/>
    <mergeCell ref="B8:C8"/>
    <mergeCell ref="B12:C12"/>
    <mergeCell ref="B13:C13"/>
    <mergeCell ref="B6:C6"/>
    <mergeCell ref="B5:C5"/>
    <mergeCell ref="B7:C7"/>
    <mergeCell ref="B9:C9"/>
    <mergeCell ref="B11:C11"/>
  </mergeCells>
  <pageMargins left="0.7" right="0.7" top="0.75" bottom="0.75" header="0.3" footer="0.3"/>
  <pageSetup scale="24"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Z295"/>
  <sheetViews>
    <sheetView zoomScale="70" zoomScaleNormal="70" zoomScalePageLayoutView="70" workbookViewId="0">
      <selection activeCell="B13" sqref="B13"/>
    </sheetView>
  </sheetViews>
  <sheetFormatPr defaultColWidth="9.140625" defaultRowHeight="12.75"/>
  <cols>
    <col min="1" max="1" width="14.140625" customWidth="1"/>
    <col min="2" max="2" width="28" customWidth="1"/>
    <col min="3" max="3" width="24.7109375" customWidth="1"/>
    <col min="4" max="4" width="2.28515625" customWidth="1"/>
    <col min="5" max="5" width="4" bestFit="1" customWidth="1"/>
    <col min="6" max="6" width="58.28515625" customWidth="1"/>
    <col min="7" max="7" width="2.28515625" customWidth="1"/>
    <col min="8" max="8" width="1.85546875" customWidth="1"/>
    <col min="9" max="9" width="2.42578125" customWidth="1"/>
    <col min="10" max="10" width="30.28515625" customWidth="1"/>
    <col min="11" max="11" width="33.28515625" customWidth="1"/>
    <col min="12" max="12" width="29" customWidth="1"/>
    <col min="13" max="13" width="21.140625" customWidth="1"/>
  </cols>
  <sheetData>
    <row r="1" spans="1:52" ht="45.6" customHeight="1">
      <c r="A1" s="125" t="s">
        <v>10</v>
      </c>
      <c r="B1" s="125"/>
      <c r="C1" s="125"/>
      <c r="D1" s="125"/>
      <c r="E1" s="125"/>
      <c r="F1" s="126"/>
      <c r="G1" s="12"/>
      <c r="H1" s="13"/>
      <c r="I1" s="13"/>
      <c r="J1" s="129" t="s">
        <v>11</v>
      </c>
      <c r="K1" s="130"/>
      <c r="L1" s="13"/>
      <c r="M1" s="13"/>
      <c r="N1" s="13"/>
      <c r="O1" s="13"/>
      <c r="P1" s="13"/>
      <c r="Q1" s="13"/>
      <c r="R1" s="13"/>
      <c r="S1" s="13"/>
      <c r="T1" s="13"/>
      <c r="U1" s="13"/>
      <c r="V1" s="13"/>
      <c r="W1" s="13"/>
      <c r="X1" s="13"/>
      <c r="Y1" s="13"/>
      <c r="Z1" s="13"/>
      <c r="AA1" s="13"/>
      <c r="AB1" s="13"/>
      <c r="AC1" s="13"/>
      <c r="AD1" s="13"/>
      <c r="AE1" s="13"/>
      <c r="AF1" s="13"/>
      <c r="AG1" s="45"/>
      <c r="AH1" s="45"/>
      <c r="AI1" s="45"/>
      <c r="AJ1" s="45"/>
      <c r="AK1" s="45"/>
      <c r="AL1" s="45"/>
      <c r="AM1" s="45"/>
      <c r="AN1" s="45"/>
      <c r="AO1" s="45"/>
      <c r="AP1" s="45"/>
      <c r="AQ1" s="45"/>
      <c r="AR1" s="45"/>
      <c r="AS1" s="45"/>
      <c r="AT1" s="45"/>
      <c r="AU1" s="45"/>
      <c r="AV1" s="45"/>
      <c r="AW1" s="45"/>
      <c r="AX1" s="45"/>
      <c r="AY1" s="45"/>
      <c r="AZ1" s="45"/>
    </row>
    <row r="2" spans="1:52" ht="17.45" customHeight="1">
      <c r="A2" s="127"/>
      <c r="B2" s="127"/>
      <c r="C2" s="127"/>
      <c r="D2" s="127"/>
      <c r="E2" s="127"/>
      <c r="F2" s="128"/>
      <c r="G2" s="12"/>
      <c r="H2" s="13"/>
      <c r="I2" s="13"/>
      <c r="J2" s="131" t="s">
        <v>12</v>
      </c>
      <c r="K2" s="133">
        <f>C9</f>
        <v>0</v>
      </c>
      <c r="L2" s="13"/>
      <c r="M2" s="13"/>
      <c r="N2" s="13"/>
      <c r="O2" s="13"/>
      <c r="P2" s="13"/>
      <c r="Q2" s="13"/>
      <c r="R2" s="13"/>
      <c r="S2" s="13"/>
      <c r="T2" s="13"/>
      <c r="U2" s="13"/>
      <c r="V2" s="13"/>
      <c r="W2" s="13"/>
      <c r="X2" s="13"/>
      <c r="Y2" s="13"/>
      <c r="Z2" s="13"/>
      <c r="AA2" s="13"/>
      <c r="AB2" s="13"/>
      <c r="AC2" s="13"/>
      <c r="AD2" s="13"/>
      <c r="AE2" s="13"/>
      <c r="AF2" s="13"/>
      <c r="AG2" s="45"/>
      <c r="AH2" s="45"/>
      <c r="AI2" s="45"/>
      <c r="AJ2" s="45"/>
      <c r="AK2" s="45"/>
      <c r="AL2" s="45"/>
      <c r="AM2" s="45"/>
      <c r="AN2" s="45"/>
      <c r="AO2" s="45"/>
      <c r="AP2" s="45"/>
      <c r="AQ2" s="45"/>
      <c r="AR2" s="45"/>
      <c r="AS2" s="45"/>
      <c r="AT2" s="45"/>
      <c r="AU2" s="45"/>
      <c r="AV2" s="45"/>
      <c r="AW2" s="45"/>
      <c r="AX2" s="45"/>
      <c r="AY2" s="45"/>
      <c r="AZ2" s="45"/>
    </row>
    <row r="3" spans="1:52" ht="13.5" customHeight="1">
      <c r="A3" s="14"/>
      <c r="B3" s="15"/>
      <c r="C3" s="16"/>
      <c r="D3" s="16"/>
      <c r="E3" s="16"/>
      <c r="F3" s="17"/>
      <c r="G3" s="12"/>
      <c r="H3" s="13"/>
      <c r="I3" s="13"/>
      <c r="J3" s="132"/>
      <c r="K3" s="133"/>
      <c r="L3" s="13"/>
      <c r="M3" s="13"/>
      <c r="N3" s="13"/>
      <c r="O3" s="13"/>
      <c r="P3" s="13"/>
      <c r="Q3" s="13"/>
      <c r="R3" s="13"/>
      <c r="S3" s="13"/>
      <c r="T3" s="13"/>
      <c r="U3" s="13"/>
      <c r="V3" s="13"/>
      <c r="W3" s="13"/>
      <c r="X3" s="13"/>
      <c r="Y3" s="13"/>
      <c r="Z3" s="13"/>
      <c r="AA3" s="13"/>
      <c r="AB3" s="13"/>
      <c r="AC3" s="13"/>
      <c r="AD3" s="13"/>
      <c r="AE3" s="13"/>
      <c r="AF3" s="13"/>
      <c r="AG3" s="45"/>
      <c r="AH3" s="45"/>
      <c r="AI3" s="45"/>
      <c r="AJ3" s="45"/>
      <c r="AK3" s="45"/>
      <c r="AL3" s="45"/>
      <c r="AM3" s="45"/>
      <c r="AN3" s="45"/>
      <c r="AO3" s="45"/>
      <c r="AP3" s="45"/>
      <c r="AQ3" s="45"/>
      <c r="AR3" s="45"/>
      <c r="AS3" s="45"/>
      <c r="AT3" s="45"/>
      <c r="AU3" s="45"/>
      <c r="AV3" s="45"/>
      <c r="AW3" s="45"/>
      <c r="AX3" s="45"/>
      <c r="AY3" s="45"/>
      <c r="AZ3" s="45"/>
    </row>
    <row r="4" spans="1:52" ht="18.75" customHeight="1">
      <c r="A4" s="18"/>
      <c r="B4" s="19"/>
      <c r="C4" s="20"/>
      <c r="D4" s="21" t="s">
        <v>13</v>
      </c>
      <c r="E4" s="22"/>
      <c r="F4" s="79"/>
      <c r="G4" s="12"/>
      <c r="H4" s="13"/>
      <c r="I4" s="13"/>
      <c r="J4" s="131" t="s">
        <v>14</v>
      </c>
      <c r="K4" s="133">
        <f>SUM(Expenditures!M7:M1042)</f>
        <v>0</v>
      </c>
      <c r="L4" s="13"/>
      <c r="M4" s="13"/>
      <c r="N4" s="13"/>
      <c r="O4" s="13"/>
      <c r="P4" s="13"/>
      <c r="Q4" s="13"/>
      <c r="R4" s="13"/>
      <c r="S4" s="13"/>
      <c r="T4" s="13"/>
      <c r="U4" s="13"/>
      <c r="V4" s="13"/>
      <c r="W4" s="13"/>
      <c r="X4" s="13"/>
      <c r="Y4" s="13"/>
      <c r="Z4" s="13"/>
      <c r="AA4" s="13"/>
      <c r="AB4" s="13"/>
      <c r="AC4" s="13"/>
      <c r="AD4" s="13"/>
      <c r="AE4" s="13"/>
      <c r="AF4" s="13"/>
      <c r="AG4" s="45"/>
      <c r="AH4" s="45"/>
      <c r="AI4" s="45"/>
      <c r="AJ4" s="45"/>
      <c r="AK4" s="45"/>
      <c r="AL4" s="45"/>
      <c r="AM4" s="45"/>
      <c r="AN4" s="45"/>
      <c r="AO4" s="45"/>
      <c r="AP4" s="45"/>
      <c r="AQ4" s="45"/>
      <c r="AR4" s="45"/>
      <c r="AS4" s="45"/>
      <c r="AT4" s="45"/>
      <c r="AU4" s="45"/>
      <c r="AV4" s="45"/>
      <c r="AW4" s="45"/>
      <c r="AX4" s="45"/>
      <c r="AY4" s="45"/>
      <c r="AZ4" s="45"/>
    </row>
    <row r="5" spans="1:52" ht="9.9499999999999993" customHeight="1">
      <c r="A5" s="23"/>
      <c r="B5" s="24"/>
      <c r="C5" s="16"/>
      <c r="D5" s="16"/>
      <c r="E5" s="16"/>
      <c r="F5" s="25"/>
      <c r="G5" s="12"/>
      <c r="H5" s="13"/>
      <c r="I5" s="13"/>
      <c r="J5" s="132"/>
      <c r="K5" s="133"/>
      <c r="L5" s="13"/>
      <c r="M5" s="13"/>
      <c r="N5" s="13"/>
      <c r="O5" s="13"/>
      <c r="P5" s="13"/>
      <c r="Q5" s="13"/>
      <c r="R5" s="13"/>
      <c r="S5" s="13"/>
      <c r="T5" s="13"/>
      <c r="U5" s="13"/>
      <c r="V5" s="13"/>
      <c r="W5" s="13"/>
      <c r="X5" s="13"/>
      <c r="Y5" s="13"/>
      <c r="Z5" s="13"/>
      <c r="AA5" s="13"/>
      <c r="AB5" s="13"/>
      <c r="AC5" s="13"/>
      <c r="AD5" s="13"/>
      <c r="AE5" s="13"/>
      <c r="AF5" s="13"/>
      <c r="AG5" s="45"/>
      <c r="AH5" s="45"/>
      <c r="AI5" s="45"/>
      <c r="AJ5" s="45"/>
      <c r="AK5" s="45"/>
      <c r="AL5" s="45"/>
      <c r="AM5" s="45"/>
      <c r="AN5" s="45"/>
      <c r="AO5" s="45"/>
      <c r="AP5" s="45"/>
      <c r="AQ5" s="45"/>
      <c r="AR5" s="45"/>
      <c r="AS5" s="45"/>
      <c r="AT5" s="45"/>
      <c r="AU5" s="45"/>
      <c r="AV5" s="45"/>
      <c r="AW5" s="45"/>
      <c r="AX5" s="45"/>
      <c r="AY5" s="45"/>
      <c r="AZ5" s="45"/>
    </row>
    <row r="6" spans="1:52" ht="18.600000000000001" customHeight="1">
      <c r="A6" s="26"/>
      <c r="B6" s="27"/>
      <c r="C6" s="28"/>
      <c r="D6" s="29" t="s">
        <v>15</v>
      </c>
      <c r="E6" s="30"/>
      <c r="F6" s="109"/>
      <c r="G6" s="12"/>
      <c r="H6" s="13"/>
      <c r="I6" s="13"/>
      <c r="J6" s="131" t="s">
        <v>16</v>
      </c>
      <c r="K6" s="133">
        <f>SUM(Deposits!D8:D1043)</f>
        <v>0</v>
      </c>
      <c r="L6" s="13"/>
      <c r="M6" s="13"/>
      <c r="N6" s="13"/>
      <c r="O6" s="13"/>
      <c r="P6" s="13"/>
      <c r="Q6" s="13"/>
      <c r="R6" s="13"/>
      <c r="S6" s="13"/>
      <c r="T6" s="13"/>
      <c r="U6" s="13"/>
      <c r="V6" s="13"/>
      <c r="W6" s="13"/>
      <c r="X6" s="13"/>
      <c r="Y6" s="13"/>
      <c r="Z6" s="13"/>
      <c r="AA6" s="13"/>
      <c r="AB6" s="13"/>
      <c r="AC6" s="13"/>
      <c r="AD6" s="13"/>
      <c r="AE6" s="13"/>
      <c r="AF6" s="13"/>
      <c r="AG6" s="45"/>
      <c r="AH6" s="45"/>
      <c r="AI6" s="45"/>
      <c r="AJ6" s="45"/>
      <c r="AK6" s="45"/>
      <c r="AL6" s="45"/>
      <c r="AM6" s="45"/>
      <c r="AN6" s="45"/>
      <c r="AO6" s="45"/>
      <c r="AP6" s="45"/>
      <c r="AQ6" s="45"/>
      <c r="AR6" s="45"/>
      <c r="AS6" s="45"/>
      <c r="AT6" s="45"/>
      <c r="AU6" s="45"/>
      <c r="AV6" s="45"/>
      <c r="AW6" s="45"/>
      <c r="AX6" s="45"/>
      <c r="AY6" s="45"/>
      <c r="AZ6" s="45"/>
    </row>
    <row r="7" spans="1:52" ht="9.9499999999999993" customHeight="1">
      <c r="A7" s="16"/>
      <c r="B7" s="16"/>
      <c r="C7" s="16"/>
      <c r="D7" s="16"/>
      <c r="E7" s="16"/>
      <c r="F7" s="16"/>
      <c r="G7" s="12"/>
      <c r="H7" s="13"/>
      <c r="I7" s="13"/>
      <c r="J7" s="132"/>
      <c r="K7" s="133"/>
      <c r="L7" s="13"/>
      <c r="M7" s="13"/>
      <c r="N7" s="13"/>
      <c r="O7" s="13"/>
      <c r="P7" s="13"/>
      <c r="Q7" s="13"/>
      <c r="R7" s="13"/>
      <c r="S7" s="13"/>
      <c r="T7" s="13"/>
      <c r="U7" s="13"/>
      <c r="V7" s="13"/>
      <c r="W7" s="13"/>
      <c r="X7" s="13"/>
      <c r="Y7" s="13"/>
      <c r="Z7" s="13"/>
      <c r="AA7" s="13"/>
      <c r="AB7" s="13"/>
      <c r="AC7" s="13"/>
      <c r="AD7" s="13"/>
      <c r="AE7" s="13"/>
      <c r="AF7" s="13"/>
      <c r="AG7" s="45"/>
      <c r="AH7" s="45"/>
      <c r="AI7" s="45"/>
      <c r="AJ7" s="45"/>
      <c r="AK7" s="45"/>
      <c r="AL7" s="45"/>
      <c r="AM7" s="45"/>
      <c r="AN7" s="45"/>
      <c r="AO7" s="45"/>
      <c r="AP7" s="45"/>
      <c r="AQ7" s="45"/>
      <c r="AR7" s="45"/>
      <c r="AS7" s="45"/>
      <c r="AT7" s="45"/>
      <c r="AU7" s="45"/>
      <c r="AV7" s="45"/>
      <c r="AW7" s="45"/>
      <c r="AX7" s="45"/>
      <c r="AY7" s="45"/>
      <c r="AZ7" s="45"/>
    </row>
    <row r="8" spans="1:52" s="34" customFormat="1" ht="15" customHeight="1">
      <c r="A8" s="136" t="s">
        <v>17</v>
      </c>
      <c r="B8" s="137"/>
      <c r="C8" s="138"/>
      <c r="D8" s="31"/>
      <c r="E8" s="131" t="s">
        <v>18</v>
      </c>
      <c r="F8" s="139"/>
      <c r="G8" s="32"/>
      <c r="H8" s="13"/>
      <c r="I8" s="33"/>
      <c r="J8" s="131" t="s">
        <v>19</v>
      </c>
      <c r="K8" s="133">
        <f>K2-K4+K6</f>
        <v>0</v>
      </c>
      <c r="L8" s="33"/>
      <c r="M8" s="33"/>
      <c r="N8" s="33"/>
      <c r="O8" s="33"/>
      <c r="P8" s="33"/>
      <c r="Q8" s="33"/>
      <c r="R8" s="33"/>
      <c r="S8" s="33"/>
      <c r="T8" s="33"/>
      <c r="U8" s="33"/>
      <c r="V8" s="33"/>
      <c r="W8" s="33"/>
      <c r="X8" s="33"/>
      <c r="Y8" s="33"/>
      <c r="Z8" s="33"/>
      <c r="AA8" s="33"/>
      <c r="AB8" s="33"/>
      <c r="AC8" s="33"/>
      <c r="AD8" s="33"/>
      <c r="AE8" s="33"/>
      <c r="AF8" s="33"/>
      <c r="AG8" s="45"/>
      <c r="AH8" s="45"/>
      <c r="AI8" s="45"/>
      <c r="AJ8" s="45"/>
      <c r="AK8" s="45"/>
      <c r="AL8" s="45"/>
      <c r="AM8" s="45"/>
      <c r="AN8" s="45"/>
      <c r="AO8" s="45"/>
      <c r="AP8" s="45"/>
      <c r="AQ8" s="45"/>
      <c r="AR8" s="45"/>
      <c r="AS8" s="45"/>
      <c r="AT8" s="45"/>
      <c r="AU8" s="45"/>
      <c r="AV8" s="45"/>
      <c r="AW8" s="45"/>
      <c r="AX8" s="45"/>
      <c r="AY8" s="45"/>
      <c r="AZ8" s="45"/>
    </row>
    <row r="9" spans="1:52" ht="26.1" customHeight="1">
      <c r="A9" s="134" t="s">
        <v>20</v>
      </c>
      <c r="B9" s="135"/>
      <c r="C9" s="61"/>
      <c r="D9" s="16"/>
      <c r="E9" s="132"/>
      <c r="F9" s="140"/>
      <c r="G9" s="12"/>
      <c r="H9" s="13"/>
      <c r="I9" s="13"/>
      <c r="J9" s="132"/>
      <c r="K9" s="133"/>
      <c r="L9" s="13"/>
      <c r="M9" s="13"/>
      <c r="N9" s="13"/>
      <c r="O9" s="13"/>
      <c r="P9" s="13"/>
      <c r="Q9" s="13"/>
      <c r="R9" s="13"/>
      <c r="S9" s="13"/>
      <c r="T9" s="13"/>
      <c r="U9" s="13"/>
      <c r="V9" s="13"/>
      <c r="W9" s="13"/>
      <c r="X9" s="13"/>
      <c r="Y9" s="13"/>
      <c r="Z9" s="13"/>
      <c r="AA9" s="13"/>
      <c r="AB9" s="13"/>
      <c r="AC9" s="13"/>
      <c r="AD9" s="13"/>
      <c r="AE9" s="13"/>
      <c r="AF9" s="13"/>
      <c r="AG9" s="45"/>
      <c r="AH9" s="45"/>
      <c r="AI9" s="45"/>
      <c r="AJ9" s="45"/>
      <c r="AK9" s="45"/>
      <c r="AL9" s="45"/>
      <c r="AM9" s="45"/>
      <c r="AN9" s="45"/>
      <c r="AO9" s="45"/>
      <c r="AP9" s="45"/>
      <c r="AQ9" s="45"/>
      <c r="AR9" s="45"/>
      <c r="AS9" s="45"/>
      <c r="AT9" s="45"/>
      <c r="AU9" s="45"/>
      <c r="AV9" s="45"/>
      <c r="AW9" s="45"/>
      <c r="AX9" s="45"/>
      <c r="AY9" s="45"/>
      <c r="AZ9" s="45"/>
    </row>
    <row r="10" spans="1:52" ht="7.5" customHeight="1">
      <c r="A10" s="86"/>
      <c r="B10" s="87"/>
      <c r="C10" s="78"/>
      <c r="D10" s="16"/>
      <c r="E10" s="85"/>
      <c r="F10" s="88"/>
      <c r="G10" s="12"/>
      <c r="H10" s="13"/>
      <c r="I10" s="13"/>
      <c r="J10" s="45"/>
      <c r="K10" s="45"/>
      <c r="L10" s="13"/>
      <c r="M10" s="13"/>
      <c r="N10" s="13"/>
      <c r="O10" s="13"/>
      <c r="P10" s="13"/>
      <c r="Q10" s="13"/>
      <c r="R10" s="13"/>
      <c r="S10" s="13"/>
      <c r="T10" s="13"/>
      <c r="U10" s="13"/>
      <c r="V10" s="13"/>
      <c r="W10" s="13"/>
      <c r="X10" s="13"/>
      <c r="Y10" s="13"/>
      <c r="Z10" s="13"/>
      <c r="AA10" s="13"/>
      <c r="AB10" s="13"/>
      <c r="AC10" s="13"/>
      <c r="AD10" s="13"/>
      <c r="AE10" s="13"/>
      <c r="AF10" s="13"/>
      <c r="AG10" s="45"/>
      <c r="AH10" s="45"/>
      <c r="AI10" s="45"/>
      <c r="AJ10" s="45"/>
      <c r="AK10" s="45"/>
      <c r="AL10" s="45"/>
      <c r="AM10" s="45"/>
      <c r="AN10" s="45"/>
      <c r="AO10" s="45"/>
      <c r="AP10" s="45"/>
      <c r="AQ10" s="45"/>
      <c r="AR10" s="45"/>
      <c r="AS10" s="45"/>
      <c r="AT10" s="45"/>
      <c r="AU10" s="45"/>
      <c r="AV10" s="45"/>
      <c r="AW10" s="45"/>
      <c r="AX10" s="45"/>
      <c r="AY10" s="45"/>
      <c r="AZ10" s="45"/>
    </row>
    <row r="11" spans="1:52" ht="53.25" customHeight="1">
      <c r="A11" s="35" t="s">
        <v>21</v>
      </c>
      <c r="B11" s="35" t="s">
        <v>22</v>
      </c>
      <c r="C11" s="36" t="s">
        <v>23</v>
      </c>
      <c r="D11" s="37"/>
      <c r="E11" s="38"/>
      <c r="F11" s="39" t="s">
        <v>24</v>
      </c>
      <c r="G11" s="12"/>
      <c r="H11" s="13"/>
      <c r="I11" s="13"/>
      <c r="J11" s="84" t="s">
        <v>25</v>
      </c>
      <c r="K11" s="40" t="s">
        <v>26</v>
      </c>
      <c r="L11" s="40" t="s">
        <v>27</v>
      </c>
      <c r="M11" s="13"/>
      <c r="N11" s="13"/>
      <c r="O11" s="13"/>
      <c r="P11" s="13"/>
      <c r="Q11" s="13"/>
      <c r="R11" s="13"/>
      <c r="S11" s="13"/>
      <c r="T11" s="13"/>
      <c r="U11" s="13"/>
      <c r="V11" s="13"/>
      <c r="W11" s="13"/>
      <c r="X11" s="13"/>
      <c r="Y11" s="13"/>
      <c r="Z11" s="13"/>
      <c r="AA11" s="13"/>
      <c r="AB11" s="13"/>
      <c r="AC11" s="13"/>
      <c r="AD11" s="13"/>
      <c r="AE11" s="13"/>
      <c r="AF11" s="13"/>
      <c r="AG11" s="45"/>
      <c r="AH11" s="45"/>
      <c r="AI11" s="45"/>
      <c r="AJ11" s="45"/>
      <c r="AK11" s="45"/>
      <c r="AL11" s="45"/>
      <c r="AM11" s="45"/>
      <c r="AN11" s="45"/>
      <c r="AO11" s="45"/>
      <c r="AP11" s="45"/>
      <c r="AQ11" s="45"/>
      <c r="AR11" s="45"/>
      <c r="AS11" s="45"/>
      <c r="AT11" s="45"/>
      <c r="AU11" s="45"/>
      <c r="AV11" s="45"/>
      <c r="AW11" s="45"/>
      <c r="AX11" s="45"/>
      <c r="AY11" s="45"/>
      <c r="AZ11" s="45"/>
    </row>
    <row r="12" spans="1:52" ht="6" customHeight="1">
      <c r="A12" s="35"/>
      <c r="B12" s="103" t="s">
        <v>28</v>
      </c>
      <c r="C12" s="36"/>
      <c r="D12" s="37"/>
      <c r="E12" s="38"/>
      <c r="F12" s="39"/>
      <c r="G12" s="12"/>
      <c r="H12" s="13"/>
      <c r="I12" s="13"/>
      <c r="J12" s="84"/>
      <c r="K12" s="40"/>
      <c r="L12" s="40"/>
      <c r="M12" s="13"/>
      <c r="N12" s="13"/>
      <c r="O12" s="13"/>
      <c r="P12" s="13"/>
      <c r="Q12" s="13"/>
      <c r="R12" s="13"/>
      <c r="S12" s="13"/>
      <c r="T12" s="13"/>
      <c r="U12" s="13"/>
      <c r="V12" s="13"/>
      <c r="W12" s="13"/>
      <c r="X12" s="13"/>
      <c r="Y12" s="13"/>
      <c r="Z12" s="13"/>
      <c r="AA12" s="13"/>
      <c r="AB12" s="13"/>
      <c r="AC12" s="13"/>
      <c r="AD12" s="13"/>
      <c r="AE12" s="13"/>
      <c r="AF12" s="13"/>
      <c r="AG12" s="45"/>
      <c r="AH12" s="45"/>
      <c r="AI12" s="45"/>
      <c r="AJ12" s="45"/>
      <c r="AK12" s="45"/>
      <c r="AL12" s="45"/>
      <c r="AM12" s="45"/>
      <c r="AN12" s="45"/>
      <c r="AO12" s="45"/>
      <c r="AP12" s="45"/>
      <c r="AQ12" s="45"/>
      <c r="AR12" s="45"/>
      <c r="AS12" s="45"/>
      <c r="AT12" s="45"/>
      <c r="AU12" s="45"/>
      <c r="AV12" s="45"/>
      <c r="AW12" s="45"/>
      <c r="AX12" s="45"/>
      <c r="AY12" s="45"/>
      <c r="AZ12" s="45"/>
    </row>
    <row r="13" spans="1:52" s="43" customFormat="1" ht="20.45" customHeight="1">
      <c r="A13" s="41">
        <v>1</v>
      </c>
      <c r="B13" s="76" t="s">
        <v>29</v>
      </c>
      <c r="C13" s="77"/>
      <c r="D13" s="16"/>
      <c r="E13" s="42">
        <v>1</v>
      </c>
      <c r="F13" s="60"/>
      <c r="G13" s="82"/>
      <c r="H13" s="13"/>
      <c r="I13" s="45"/>
      <c r="J13" s="80">
        <f>F13</f>
        <v>0</v>
      </c>
      <c r="K13" s="11">
        <f>SUMIF(Expenditures!$I$7:$I$1042,'Start-Up Information'!J13,Expenditures!$M$7:$M$1042)</f>
        <v>0</v>
      </c>
      <c r="L13" s="54" t="str">
        <f>IFERROR(K13/$K$4,"No Exps")</f>
        <v>No Exps</v>
      </c>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1:52" s="43" customFormat="1" ht="20.45" customHeight="1">
      <c r="A14" s="41">
        <v>2</v>
      </c>
      <c r="B14" s="76"/>
      <c r="C14" s="77"/>
      <c r="D14" s="16"/>
      <c r="E14" s="42">
        <v>2</v>
      </c>
      <c r="F14" s="60"/>
      <c r="G14" s="82"/>
      <c r="H14" s="13"/>
      <c r="I14" s="45"/>
      <c r="J14" s="80">
        <f t="shared" ref="J14:J27" si="0">F14</f>
        <v>0</v>
      </c>
      <c r="K14" s="11">
        <f>SUMIF(Expenditures!$I$7:$I$1042,'Start-Up Information'!J14,Expenditures!$M$7:$M$1042)</f>
        <v>0</v>
      </c>
      <c r="L14" s="54" t="str">
        <f t="shared" ref="L14:L28" si="1">IFERROR(K14/$K$4,"No Exps")</f>
        <v>No Exps</v>
      </c>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row>
    <row r="15" spans="1:52" s="43" customFormat="1" ht="20.45" customHeight="1">
      <c r="A15" s="41">
        <v>3</v>
      </c>
      <c r="B15" s="76"/>
      <c r="C15" s="77"/>
      <c r="D15" s="16"/>
      <c r="E15" s="42">
        <v>3</v>
      </c>
      <c r="F15" s="60"/>
      <c r="G15" s="82"/>
      <c r="H15" s="13"/>
      <c r="I15" s="45"/>
      <c r="J15" s="80">
        <f t="shared" si="0"/>
        <v>0</v>
      </c>
      <c r="K15" s="11">
        <f>SUMIF(Expenditures!$I$7:$I$1042,'Start-Up Information'!J15,Expenditures!$M$7:$M$1042)</f>
        <v>0</v>
      </c>
      <c r="L15" s="54" t="str">
        <f t="shared" si="1"/>
        <v>No Exps</v>
      </c>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1:52" s="43" customFormat="1" ht="20.45" customHeight="1">
      <c r="A16" s="41">
        <v>4</v>
      </c>
      <c r="B16" s="76"/>
      <c r="C16" s="77"/>
      <c r="D16" s="16"/>
      <c r="E16" s="42">
        <v>4</v>
      </c>
      <c r="F16" s="60"/>
      <c r="G16" s="82"/>
      <c r="H16" s="13"/>
      <c r="I16" s="45"/>
      <c r="J16" s="80">
        <f t="shared" si="0"/>
        <v>0</v>
      </c>
      <c r="K16" s="11">
        <f>SUMIF(Expenditures!$I$7:$I$1042,'Start-Up Information'!J16,Expenditures!$M$7:$M$1042)</f>
        <v>0</v>
      </c>
      <c r="L16" s="54" t="str">
        <f t="shared" si="1"/>
        <v>No Exps</v>
      </c>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row>
    <row r="17" spans="1:52" s="43" customFormat="1" ht="20.45" customHeight="1">
      <c r="A17" s="41">
        <v>5</v>
      </c>
      <c r="B17" s="76"/>
      <c r="C17" s="77"/>
      <c r="D17" s="16"/>
      <c r="E17" s="42">
        <v>5</v>
      </c>
      <c r="F17" s="60"/>
      <c r="G17" s="82"/>
      <c r="H17" s="13"/>
      <c r="I17" s="45"/>
      <c r="J17" s="80">
        <f t="shared" si="0"/>
        <v>0</v>
      </c>
      <c r="K17" s="11">
        <f>SUMIF(Expenditures!$I$7:$I$1042,'Start-Up Information'!J17,Expenditures!$M$7:$M$1042)</f>
        <v>0</v>
      </c>
      <c r="L17" s="54" t="str">
        <f t="shared" si="1"/>
        <v>No Exps</v>
      </c>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row>
    <row r="18" spans="1:52" s="43" customFormat="1" ht="20.45" customHeight="1">
      <c r="A18" s="41">
        <v>6</v>
      </c>
      <c r="B18" s="76"/>
      <c r="C18" s="77"/>
      <c r="D18" s="16"/>
      <c r="E18" s="42">
        <v>6</v>
      </c>
      <c r="F18" s="60"/>
      <c r="G18" s="82"/>
      <c r="H18" s="13"/>
      <c r="I18" s="45"/>
      <c r="J18" s="80">
        <f t="shared" si="0"/>
        <v>0</v>
      </c>
      <c r="K18" s="11">
        <f>SUMIF(Expenditures!$I$7:$I$1042,'Start-Up Information'!J18,Expenditures!$M$7:$M$1042)</f>
        <v>0</v>
      </c>
      <c r="L18" s="54" t="str">
        <f t="shared" si="1"/>
        <v>No Exps</v>
      </c>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row>
    <row r="19" spans="1:52" s="43" customFormat="1" ht="20.45" customHeight="1">
      <c r="A19" s="41">
        <v>7</v>
      </c>
      <c r="B19" s="76"/>
      <c r="C19" s="77"/>
      <c r="D19" s="16"/>
      <c r="E19" s="42">
        <v>7</v>
      </c>
      <c r="F19" s="60"/>
      <c r="G19" s="82"/>
      <c r="H19" s="13"/>
      <c r="I19" s="45"/>
      <c r="J19" s="80">
        <f t="shared" si="0"/>
        <v>0</v>
      </c>
      <c r="K19" s="11">
        <f>SUMIF(Expenditures!$I$7:$I$1042,'Start-Up Information'!J19,Expenditures!$M$7:$M$1042)</f>
        <v>0</v>
      </c>
      <c r="L19" s="54" t="str">
        <f t="shared" si="1"/>
        <v>No Exps</v>
      </c>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row>
    <row r="20" spans="1:52" s="43" customFormat="1" ht="20.45" customHeight="1">
      <c r="A20" s="41">
        <v>8</v>
      </c>
      <c r="B20" s="76"/>
      <c r="C20" s="77"/>
      <c r="D20" s="16"/>
      <c r="E20" s="42">
        <v>8</v>
      </c>
      <c r="F20" s="60"/>
      <c r="G20" s="82"/>
      <c r="H20" s="13"/>
      <c r="I20" s="45"/>
      <c r="J20" s="80">
        <f t="shared" si="0"/>
        <v>0</v>
      </c>
      <c r="K20" s="11">
        <f>SUMIF(Expenditures!$I$7:$I$1042,'Start-Up Information'!J20,Expenditures!$M$7:$M$1042)</f>
        <v>0</v>
      </c>
      <c r="L20" s="54" t="str">
        <f t="shared" si="1"/>
        <v>No Exps</v>
      </c>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row>
    <row r="21" spans="1:52" s="43" customFormat="1" ht="20.45" customHeight="1">
      <c r="A21" s="41">
        <v>9</v>
      </c>
      <c r="B21" s="76"/>
      <c r="C21" s="77"/>
      <c r="D21" s="16"/>
      <c r="E21" s="42">
        <v>9</v>
      </c>
      <c r="F21" s="60"/>
      <c r="G21" s="82"/>
      <c r="H21" s="13"/>
      <c r="I21" s="45"/>
      <c r="J21" s="80">
        <f t="shared" si="0"/>
        <v>0</v>
      </c>
      <c r="K21" s="11">
        <f>SUMIF(Expenditures!$I$7:$I$1042,'Start-Up Information'!J21,Expenditures!$M$7:$M$1042)</f>
        <v>0</v>
      </c>
      <c r="L21" s="54" t="str">
        <f t="shared" si="1"/>
        <v>No Exps</v>
      </c>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row>
    <row r="22" spans="1:52" s="43" customFormat="1" ht="20.45" customHeight="1">
      <c r="A22" s="41">
        <v>10</v>
      </c>
      <c r="B22" s="76"/>
      <c r="C22" s="77"/>
      <c r="D22" s="16"/>
      <c r="E22" s="42">
        <v>10</v>
      </c>
      <c r="F22" s="60"/>
      <c r="G22" s="82"/>
      <c r="H22" s="13"/>
      <c r="I22" s="45"/>
      <c r="J22" s="80">
        <f t="shared" si="0"/>
        <v>0</v>
      </c>
      <c r="K22" s="11">
        <f>SUMIF(Expenditures!$I$7:$I$1042,'Start-Up Information'!J22,Expenditures!$M$7:$M$1042)</f>
        <v>0</v>
      </c>
      <c r="L22" s="54" t="str">
        <f t="shared" si="1"/>
        <v>No Exps</v>
      </c>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1:52" s="43" customFormat="1" ht="20.45" customHeight="1">
      <c r="A23" s="41">
        <v>11</v>
      </c>
      <c r="B23" s="76"/>
      <c r="C23" s="77"/>
      <c r="D23" s="16"/>
      <c r="E23" s="42">
        <v>11</v>
      </c>
      <c r="F23" s="60"/>
      <c r="G23" s="82"/>
      <c r="H23" s="13"/>
      <c r="I23" s="45"/>
      <c r="J23" s="80">
        <f t="shared" si="0"/>
        <v>0</v>
      </c>
      <c r="K23" s="11">
        <f>SUMIF(Expenditures!$I$7:$I$1042,'Start-Up Information'!J23,Expenditures!$M$7:$M$1042)</f>
        <v>0</v>
      </c>
      <c r="L23" s="54" t="str">
        <f t="shared" si="1"/>
        <v>No Exps</v>
      </c>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1:52" s="43" customFormat="1" ht="20.45" customHeight="1">
      <c r="A24" s="41">
        <v>12</v>
      </c>
      <c r="B24" s="76"/>
      <c r="C24" s="77"/>
      <c r="D24" s="16"/>
      <c r="E24" s="42">
        <v>12</v>
      </c>
      <c r="F24" s="60"/>
      <c r="G24" s="82"/>
      <c r="H24" s="13"/>
      <c r="I24" s="45"/>
      <c r="J24" s="80">
        <f t="shared" si="0"/>
        <v>0</v>
      </c>
      <c r="K24" s="11">
        <f>SUMIF(Expenditures!$I$7:$I$1042,'Start-Up Information'!J24,Expenditures!$M$7:$M$1042)</f>
        <v>0</v>
      </c>
      <c r="L24" s="54" t="str">
        <f t="shared" si="1"/>
        <v>No Exps</v>
      </c>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1:52" s="43" customFormat="1" ht="20.45" customHeight="1">
      <c r="A25" s="41">
        <v>13</v>
      </c>
      <c r="B25" s="76"/>
      <c r="C25" s="77"/>
      <c r="D25" s="16"/>
      <c r="E25" s="42">
        <v>13</v>
      </c>
      <c r="F25" s="60"/>
      <c r="G25" s="82"/>
      <c r="H25" s="13"/>
      <c r="I25" s="45"/>
      <c r="J25" s="80">
        <f t="shared" si="0"/>
        <v>0</v>
      </c>
      <c r="K25" s="11">
        <f>SUMIF(Expenditures!$I$7:$I$1042,'Start-Up Information'!J25,Expenditures!$M$7:$M$1042)</f>
        <v>0</v>
      </c>
      <c r="L25" s="54" t="str">
        <f t="shared" si="1"/>
        <v>No Exps</v>
      </c>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2" s="43" customFormat="1" ht="20.45" customHeight="1">
      <c r="A26" s="41">
        <v>14</v>
      </c>
      <c r="B26" s="76"/>
      <c r="C26" s="77"/>
      <c r="D26" s="16"/>
      <c r="E26" s="42">
        <v>14</v>
      </c>
      <c r="F26" s="60"/>
      <c r="G26" s="82"/>
      <c r="H26" s="13"/>
      <c r="I26" s="45"/>
      <c r="J26" s="80">
        <f t="shared" si="0"/>
        <v>0</v>
      </c>
      <c r="K26" s="11">
        <f>SUMIF(Expenditures!$I$7:$I$1042,'Start-Up Information'!J26,Expenditures!$M$7:$M$1042)</f>
        <v>0</v>
      </c>
      <c r="L26" s="54" t="str">
        <f t="shared" si="1"/>
        <v>No Exps</v>
      </c>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1:52" s="43" customFormat="1" ht="20.45" customHeight="1">
      <c r="A27" s="41">
        <v>15</v>
      </c>
      <c r="B27" s="76"/>
      <c r="C27" s="77"/>
      <c r="D27" s="16"/>
      <c r="E27" s="42">
        <v>15</v>
      </c>
      <c r="F27" s="60"/>
      <c r="G27" s="82"/>
      <c r="H27" s="45"/>
      <c r="I27" s="45"/>
      <c r="J27" s="80">
        <f t="shared" si="0"/>
        <v>0</v>
      </c>
      <c r="K27" s="11">
        <f>SUMIF(Expenditures!$I$7:$I$1042,'Start-Up Information'!J27,Expenditures!$M$7:$M$1042)</f>
        <v>0</v>
      </c>
      <c r="L27" s="54" t="str">
        <f t="shared" si="1"/>
        <v>No Exps</v>
      </c>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1:52" s="43" customFormat="1" ht="20.45" customHeight="1">
      <c r="A28" s="41">
        <f>A27+1</f>
        <v>16</v>
      </c>
      <c r="B28" s="76"/>
      <c r="C28" s="77"/>
      <c r="D28" s="16"/>
      <c r="E28" s="16"/>
      <c r="F28" s="16"/>
      <c r="G28" s="82"/>
      <c r="H28" s="45"/>
      <c r="I28" s="45"/>
      <c r="J28" s="93" t="s">
        <v>30</v>
      </c>
      <c r="K28" s="94">
        <f>K4-SUM(K13:K27)</f>
        <v>0</v>
      </c>
      <c r="L28" s="54" t="str">
        <f t="shared" si="1"/>
        <v>No Exps</v>
      </c>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1:52" s="43" customFormat="1" ht="20.45" customHeight="1">
      <c r="A29" s="41">
        <f t="shared" ref="A29:A52" si="2">A28+1</f>
        <v>17</v>
      </c>
      <c r="B29" s="76"/>
      <c r="C29" s="77"/>
      <c r="D29" s="16"/>
      <c r="E29" s="1"/>
      <c r="F29" s="1"/>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1:52" s="43" customFormat="1" ht="20.45" customHeight="1">
      <c r="A30" s="41">
        <f t="shared" si="2"/>
        <v>18</v>
      </c>
      <c r="B30" s="76"/>
      <c r="C30" s="77"/>
      <c r="D30" s="16"/>
      <c r="E30" s="1"/>
      <c r="F30" s="47" t="s">
        <v>31</v>
      </c>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row>
    <row r="31" spans="1:52" s="46" customFormat="1" ht="20.45" customHeight="1">
      <c r="A31" s="41">
        <f t="shared" si="2"/>
        <v>19</v>
      </c>
      <c r="B31" s="76"/>
      <c r="C31" s="77"/>
      <c r="D31" s="16"/>
      <c r="E31" s="1"/>
      <c r="F31" s="48" t="s">
        <v>32</v>
      </c>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1:52" s="46" customFormat="1" ht="20.45" customHeight="1">
      <c r="A32" s="41">
        <f t="shared" si="2"/>
        <v>20</v>
      </c>
      <c r="B32" s="76"/>
      <c r="C32" s="77"/>
      <c r="D32" s="16"/>
      <c r="E32" s="1"/>
      <c r="F32" s="49">
        <f>F35-F39</f>
        <v>0</v>
      </c>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row>
    <row r="33" spans="1:52" s="46" customFormat="1" ht="20.45" customHeight="1">
      <c r="A33" s="41">
        <f t="shared" si="2"/>
        <v>21</v>
      </c>
      <c r="B33" s="76"/>
      <c r="C33" s="77"/>
      <c r="D33" s="16"/>
      <c r="E33" s="1"/>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1:52" s="46" customFormat="1" ht="20.45" customHeight="1">
      <c r="A34" s="41">
        <f t="shared" si="2"/>
        <v>22</v>
      </c>
      <c r="B34" s="76"/>
      <c r="C34" s="77"/>
      <c r="D34" s="16"/>
      <c r="E34" s="1"/>
      <c r="F34" s="44" t="s">
        <v>33</v>
      </c>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row>
    <row r="35" spans="1:52" s="46" customFormat="1" ht="20.45" customHeight="1">
      <c r="A35" s="41">
        <f t="shared" si="2"/>
        <v>23</v>
      </c>
      <c r="B35" s="76"/>
      <c r="C35" s="77"/>
      <c r="D35" s="16"/>
      <c r="E35" s="1"/>
      <c r="F35" s="123">
        <f>C9</f>
        <v>0</v>
      </c>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row>
    <row r="36" spans="1:52" s="46" customFormat="1" ht="20.45" customHeight="1">
      <c r="A36" s="41">
        <f t="shared" si="2"/>
        <v>24</v>
      </c>
      <c r="B36" s="76"/>
      <c r="C36" s="77"/>
      <c r="D36" s="16"/>
      <c r="E36" s="1"/>
      <c r="F36" s="124"/>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row>
    <row r="37" spans="1:52" s="46" customFormat="1" ht="20.45" customHeight="1">
      <c r="A37" s="41">
        <f t="shared" si="2"/>
        <v>25</v>
      </c>
      <c r="B37" s="76"/>
      <c r="C37" s="77"/>
      <c r="D37" s="16"/>
      <c r="E37" s="1"/>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row>
    <row r="38" spans="1:52" s="46" customFormat="1" ht="20.45" customHeight="1">
      <c r="A38" s="41">
        <f t="shared" si="2"/>
        <v>26</v>
      </c>
      <c r="B38" s="76"/>
      <c r="C38" s="77"/>
      <c r="D38" s="16"/>
      <c r="E38" s="1"/>
      <c r="F38" s="44" t="s">
        <v>34</v>
      </c>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row>
    <row r="39" spans="1:52" s="46" customFormat="1" ht="20.45" customHeight="1">
      <c r="A39" s="41">
        <f t="shared" si="2"/>
        <v>27</v>
      </c>
      <c r="B39" s="76"/>
      <c r="C39" s="77"/>
      <c r="D39" s="16"/>
      <c r="E39" s="1"/>
      <c r="F39" s="123">
        <f>SUM(C13:C52)</f>
        <v>0</v>
      </c>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row>
    <row r="40" spans="1:52" s="43" customFormat="1" ht="20.45" customHeight="1">
      <c r="A40" s="41">
        <f t="shared" si="2"/>
        <v>28</v>
      </c>
      <c r="B40" s="76"/>
      <c r="C40" s="77"/>
      <c r="D40" s="16"/>
      <c r="E40" s="1"/>
      <c r="F40" s="124"/>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row>
    <row r="41" spans="1:52" s="43" customFormat="1" ht="20.45" customHeight="1">
      <c r="A41" s="41">
        <f t="shared" si="2"/>
        <v>29</v>
      </c>
      <c r="B41" s="76"/>
      <c r="C41" s="77"/>
      <c r="D41" s="16"/>
      <c r="E41" s="1"/>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row>
    <row r="42" spans="1:52" s="43" customFormat="1" ht="20.45" customHeight="1">
      <c r="A42" s="41">
        <f t="shared" si="2"/>
        <v>30</v>
      </c>
      <c r="B42" s="76"/>
      <c r="C42" s="77"/>
      <c r="D42" s="16"/>
      <c r="E42" s="1"/>
      <c r="F42" s="1"/>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row>
    <row r="43" spans="1:52" s="43" customFormat="1" ht="20.45" customHeight="1">
      <c r="A43" s="41">
        <f t="shared" si="2"/>
        <v>31</v>
      </c>
      <c r="B43" s="76"/>
      <c r="C43" s="77"/>
      <c r="D43" s="16"/>
      <c r="E43" s="1"/>
      <c r="F43" s="1"/>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row>
    <row r="44" spans="1:52" s="43" customFormat="1" ht="20.45" customHeight="1">
      <c r="A44" s="41">
        <f t="shared" si="2"/>
        <v>32</v>
      </c>
      <c r="B44" s="76"/>
      <c r="C44" s="77"/>
      <c r="D44" s="16"/>
      <c r="E44" s="1"/>
      <c r="F44" s="1"/>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row>
    <row r="45" spans="1:52" s="43" customFormat="1" ht="20.45" customHeight="1">
      <c r="A45" s="41">
        <f t="shared" si="2"/>
        <v>33</v>
      </c>
      <c r="B45" s="76"/>
      <c r="C45" s="77"/>
      <c r="D45" s="16"/>
      <c r="E45" s="1"/>
      <c r="F45" s="1"/>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row>
    <row r="46" spans="1:52" s="43" customFormat="1" ht="20.45" customHeight="1">
      <c r="A46" s="41">
        <f t="shared" si="2"/>
        <v>34</v>
      </c>
      <c r="B46" s="76"/>
      <c r="C46" s="77"/>
      <c r="D46" s="16"/>
      <c r="E46" s="1"/>
      <c r="F46" s="1"/>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row>
    <row r="47" spans="1:52" s="43" customFormat="1" ht="20.45" customHeight="1">
      <c r="A47" s="41">
        <f t="shared" si="2"/>
        <v>35</v>
      </c>
      <c r="B47" s="76"/>
      <c r="C47" s="77"/>
      <c r="D47" s="16"/>
      <c r="E47" s="1"/>
      <c r="F47" s="1"/>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row>
    <row r="48" spans="1:52" s="43" customFormat="1" ht="20.45" customHeight="1">
      <c r="A48" s="41">
        <f t="shared" si="2"/>
        <v>36</v>
      </c>
      <c r="B48" s="76"/>
      <c r="C48" s="77"/>
      <c r="D48" s="16"/>
      <c r="E48" s="1"/>
      <c r="F48" s="1"/>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row>
    <row r="49" spans="1:52" s="43" customFormat="1" ht="20.45" customHeight="1">
      <c r="A49" s="41">
        <f t="shared" si="2"/>
        <v>37</v>
      </c>
      <c r="B49" s="76"/>
      <c r="C49" s="77"/>
      <c r="D49" s="16"/>
      <c r="E49" s="1"/>
      <c r="F49" s="1"/>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row>
    <row r="50" spans="1:52" s="43" customFormat="1" ht="20.45" customHeight="1">
      <c r="A50" s="41">
        <f t="shared" si="2"/>
        <v>38</v>
      </c>
      <c r="B50" s="76"/>
      <c r="C50" s="77"/>
      <c r="D50" s="16"/>
      <c r="E50" s="1"/>
      <c r="F50" s="1"/>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row>
    <row r="51" spans="1:52" s="43" customFormat="1" ht="20.45" customHeight="1">
      <c r="A51" s="41">
        <f t="shared" si="2"/>
        <v>39</v>
      </c>
      <c r="B51" s="76"/>
      <c r="C51" s="77"/>
      <c r="D51" s="16"/>
      <c r="E51" s="1"/>
      <c r="F51" s="1"/>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row>
    <row r="52" spans="1:52" s="43" customFormat="1" ht="20.45" customHeight="1">
      <c r="A52" s="41">
        <f t="shared" si="2"/>
        <v>40</v>
      </c>
      <c r="B52" s="76"/>
      <c r="C52" s="77"/>
      <c r="D52" s="16"/>
      <c r="E52" s="1"/>
      <c r="F52" s="1"/>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row>
    <row r="53" spans="1:52" ht="9.6" customHeight="1">
      <c r="A53" s="50"/>
      <c r="B53" s="16"/>
      <c r="C53" s="16"/>
      <c r="D53" s="16"/>
      <c r="E53" s="1"/>
      <c r="F53" s="1"/>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45"/>
      <c r="AH53" s="45"/>
      <c r="AI53" s="45"/>
      <c r="AJ53" s="45"/>
      <c r="AK53" s="45"/>
      <c r="AL53" s="45"/>
      <c r="AM53" s="45"/>
      <c r="AN53" s="45"/>
      <c r="AO53" s="45"/>
      <c r="AP53" s="45"/>
      <c r="AQ53" s="45"/>
      <c r="AR53" s="45"/>
      <c r="AS53" s="45"/>
      <c r="AT53" s="45"/>
      <c r="AU53" s="45"/>
      <c r="AV53" s="45"/>
      <c r="AW53" s="45"/>
      <c r="AX53" s="45"/>
      <c r="AY53" s="45"/>
      <c r="AZ53" s="45"/>
    </row>
    <row r="54" spans="1:52" ht="24.6" customHeight="1">
      <c r="A54" s="16"/>
      <c r="B54" s="51" t="s">
        <v>35</v>
      </c>
      <c r="C54" s="52">
        <f>SUM(C13:C52)</f>
        <v>0</v>
      </c>
      <c r="D54" s="16"/>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45"/>
      <c r="AH54" s="45"/>
      <c r="AI54" s="45"/>
      <c r="AJ54" s="45"/>
      <c r="AK54" s="45"/>
      <c r="AL54" s="45"/>
      <c r="AM54" s="45"/>
      <c r="AN54" s="45"/>
      <c r="AO54" s="45"/>
      <c r="AP54" s="45"/>
      <c r="AQ54" s="45"/>
      <c r="AR54" s="45"/>
      <c r="AS54" s="45"/>
      <c r="AT54" s="45"/>
      <c r="AU54" s="45"/>
      <c r="AV54" s="45"/>
      <c r="AW54" s="45"/>
      <c r="AX54" s="45"/>
      <c r="AY54" s="45"/>
      <c r="AZ54" s="45"/>
    </row>
    <row r="55" spans="1:52">
      <c r="A55" s="16"/>
      <c r="B55" s="16"/>
      <c r="C55" s="16"/>
      <c r="D55" s="16"/>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45"/>
      <c r="AH55" s="45"/>
      <c r="AI55" s="45"/>
      <c r="AJ55" s="45"/>
      <c r="AK55" s="45"/>
      <c r="AL55" s="45"/>
      <c r="AM55" s="45"/>
      <c r="AN55" s="45"/>
      <c r="AO55" s="45"/>
      <c r="AP55" s="45"/>
      <c r="AQ55" s="45"/>
      <c r="AR55" s="45"/>
      <c r="AS55" s="45"/>
      <c r="AT55" s="45"/>
      <c r="AU55" s="45"/>
      <c r="AV55" s="45"/>
      <c r="AW55" s="45"/>
      <c r="AX55" s="45"/>
      <c r="AY55" s="45"/>
      <c r="AZ55" s="45"/>
    </row>
    <row r="56" spans="1:52">
      <c r="A56" s="5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45"/>
      <c r="AH56" s="45"/>
      <c r="AI56" s="45"/>
      <c r="AJ56" s="45"/>
      <c r="AK56" s="45"/>
      <c r="AL56" s="45"/>
      <c r="AM56" s="45"/>
      <c r="AN56" s="45"/>
      <c r="AO56" s="45"/>
      <c r="AP56" s="45"/>
      <c r="AQ56" s="45"/>
      <c r="AR56" s="45"/>
      <c r="AS56" s="45"/>
      <c r="AT56" s="45"/>
      <c r="AU56" s="45"/>
      <c r="AV56" s="45"/>
      <c r="AW56" s="45"/>
      <c r="AX56" s="45"/>
      <c r="AY56" s="45"/>
      <c r="AZ56" s="45"/>
    </row>
    <row r="57" spans="1:52">
      <c r="A57" s="5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45"/>
      <c r="AH57" s="45"/>
      <c r="AI57" s="45"/>
      <c r="AJ57" s="45"/>
      <c r="AK57" s="45"/>
      <c r="AL57" s="45"/>
      <c r="AM57" s="45"/>
      <c r="AN57" s="45"/>
      <c r="AO57" s="45"/>
      <c r="AP57" s="45"/>
      <c r="AQ57" s="45"/>
      <c r="AR57" s="45"/>
      <c r="AS57" s="45"/>
      <c r="AT57" s="45"/>
      <c r="AU57" s="45"/>
      <c r="AV57" s="45"/>
      <c r="AW57" s="45"/>
      <c r="AX57" s="45"/>
      <c r="AY57" s="45"/>
      <c r="AZ57" s="45"/>
    </row>
    <row r="58" spans="1:52">
      <c r="A58" s="5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45"/>
      <c r="AH58" s="45"/>
      <c r="AI58" s="45"/>
      <c r="AJ58" s="45"/>
      <c r="AK58" s="45"/>
      <c r="AL58" s="45"/>
      <c r="AM58" s="45"/>
      <c r="AN58" s="45"/>
      <c r="AO58" s="45"/>
      <c r="AP58" s="45"/>
      <c r="AQ58" s="45"/>
      <c r="AR58" s="45"/>
      <c r="AS58" s="45"/>
      <c r="AT58" s="45"/>
      <c r="AU58" s="45"/>
      <c r="AV58" s="45"/>
      <c r="AW58" s="45"/>
      <c r="AX58" s="45"/>
      <c r="AY58" s="45"/>
      <c r="AZ58" s="45"/>
    </row>
    <row r="59" spans="1:52">
      <c r="A59" s="5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45"/>
      <c r="AH59" s="45"/>
      <c r="AI59" s="45"/>
      <c r="AJ59" s="45"/>
      <c r="AK59" s="45"/>
      <c r="AL59" s="45"/>
      <c r="AM59" s="45"/>
      <c r="AN59" s="45"/>
      <c r="AO59" s="45"/>
      <c r="AP59" s="45"/>
      <c r="AQ59" s="45"/>
      <c r="AR59" s="45"/>
      <c r="AS59" s="45"/>
      <c r="AT59" s="45"/>
      <c r="AU59" s="45"/>
      <c r="AV59" s="45"/>
      <c r="AW59" s="45"/>
      <c r="AX59" s="45"/>
      <c r="AY59" s="45"/>
      <c r="AZ59" s="45"/>
    </row>
    <row r="60" spans="1:52">
      <c r="A60" s="5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45"/>
      <c r="AH60" s="45"/>
      <c r="AI60" s="45"/>
      <c r="AJ60" s="45"/>
      <c r="AK60" s="45"/>
      <c r="AL60" s="45"/>
      <c r="AM60" s="45"/>
      <c r="AN60" s="45"/>
      <c r="AO60" s="45"/>
      <c r="AP60" s="45"/>
      <c r="AQ60" s="45"/>
      <c r="AR60" s="45"/>
      <c r="AS60" s="45"/>
      <c r="AT60" s="45"/>
      <c r="AU60" s="45"/>
      <c r="AV60" s="45"/>
      <c r="AW60" s="45"/>
      <c r="AX60" s="45"/>
      <c r="AY60" s="45"/>
      <c r="AZ60" s="45"/>
    </row>
    <row r="61" spans="1:5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45"/>
      <c r="AH61" s="45"/>
      <c r="AI61" s="45"/>
      <c r="AJ61" s="45"/>
      <c r="AK61" s="45"/>
      <c r="AL61" s="45"/>
      <c r="AM61" s="45"/>
      <c r="AN61" s="45"/>
      <c r="AO61" s="45"/>
      <c r="AP61" s="45"/>
      <c r="AQ61" s="45"/>
      <c r="AR61" s="45"/>
      <c r="AS61" s="45"/>
      <c r="AT61" s="45"/>
      <c r="AU61" s="45"/>
      <c r="AV61" s="45"/>
      <c r="AW61" s="45"/>
      <c r="AX61" s="45"/>
      <c r="AY61" s="45"/>
      <c r="AZ61" s="45"/>
    </row>
    <row r="62" spans="1:5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45"/>
      <c r="AH62" s="45"/>
      <c r="AI62" s="45"/>
      <c r="AJ62" s="45"/>
      <c r="AK62" s="45"/>
      <c r="AL62" s="45"/>
      <c r="AM62" s="45"/>
      <c r="AN62" s="45"/>
      <c r="AO62" s="45"/>
      <c r="AP62" s="45"/>
      <c r="AQ62" s="45"/>
      <c r="AR62" s="45"/>
      <c r="AS62" s="45"/>
      <c r="AT62" s="45"/>
      <c r="AU62" s="45"/>
      <c r="AV62" s="45"/>
      <c r="AW62" s="45"/>
      <c r="AX62" s="45"/>
      <c r="AY62" s="45"/>
      <c r="AZ62" s="45"/>
    </row>
    <row r="63" spans="1:5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45"/>
      <c r="AH63" s="45"/>
      <c r="AI63" s="45"/>
      <c r="AJ63" s="45"/>
      <c r="AK63" s="45"/>
      <c r="AL63" s="45"/>
      <c r="AM63" s="45"/>
      <c r="AN63" s="45"/>
      <c r="AO63" s="45"/>
      <c r="AP63" s="45"/>
      <c r="AQ63" s="45"/>
      <c r="AR63" s="45"/>
      <c r="AS63" s="45"/>
      <c r="AT63" s="45"/>
      <c r="AU63" s="45"/>
      <c r="AV63" s="45"/>
      <c r="AW63" s="45"/>
      <c r="AX63" s="45"/>
      <c r="AY63" s="45"/>
      <c r="AZ63" s="45"/>
    </row>
    <row r="64" spans="1:5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45"/>
      <c r="AH64" s="45"/>
      <c r="AI64" s="45"/>
      <c r="AJ64" s="45"/>
      <c r="AK64" s="45"/>
      <c r="AL64" s="45"/>
      <c r="AM64" s="45"/>
      <c r="AN64" s="45"/>
      <c r="AO64" s="45"/>
      <c r="AP64" s="45"/>
      <c r="AQ64" s="45"/>
      <c r="AR64" s="45"/>
      <c r="AS64" s="45"/>
      <c r="AT64" s="45"/>
      <c r="AU64" s="45"/>
      <c r="AV64" s="45"/>
      <c r="AW64" s="45"/>
      <c r="AX64" s="45"/>
      <c r="AY64" s="45"/>
      <c r="AZ64" s="45"/>
    </row>
    <row r="65" spans="1:5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45"/>
      <c r="AH65" s="45"/>
      <c r="AI65" s="45"/>
      <c r="AJ65" s="45"/>
      <c r="AK65" s="45"/>
      <c r="AL65" s="45"/>
      <c r="AM65" s="45"/>
      <c r="AN65" s="45"/>
      <c r="AO65" s="45"/>
      <c r="AP65" s="45"/>
      <c r="AQ65" s="45"/>
      <c r="AR65" s="45"/>
      <c r="AS65" s="45"/>
      <c r="AT65" s="45"/>
      <c r="AU65" s="45"/>
      <c r="AV65" s="45"/>
      <c r="AW65" s="45"/>
      <c r="AX65" s="45"/>
      <c r="AY65" s="45"/>
      <c r="AZ65" s="45"/>
    </row>
    <row r="66" spans="1:5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45"/>
      <c r="AH66" s="45"/>
      <c r="AI66" s="45"/>
      <c r="AJ66" s="45"/>
      <c r="AK66" s="45"/>
      <c r="AL66" s="45"/>
      <c r="AM66" s="45"/>
      <c r="AN66" s="45"/>
      <c r="AO66" s="45"/>
      <c r="AP66" s="45"/>
      <c r="AQ66" s="45"/>
      <c r="AR66" s="45"/>
      <c r="AS66" s="45"/>
      <c r="AT66" s="45"/>
      <c r="AU66" s="45"/>
      <c r="AV66" s="45"/>
      <c r="AW66" s="45"/>
      <c r="AX66" s="45"/>
      <c r="AY66" s="45"/>
      <c r="AZ66" s="45"/>
    </row>
    <row r="67" spans="1:5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45"/>
      <c r="AH67" s="45"/>
      <c r="AI67" s="45"/>
      <c r="AJ67" s="45"/>
      <c r="AK67" s="45"/>
      <c r="AL67" s="45"/>
      <c r="AM67" s="45"/>
      <c r="AN67" s="45"/>
      <c r="AO67" s="45"/>
      <c r="AP67" s="45"/>
      <c r="AQ67" s="45"/>
      <c r="AR67" s="45"/>
      <c r="AS67" s="45"/>
      <c r="AT67" s="45"/>
      <c r="AU67" s="45"/>
      <c r="AV67" s="45"/>
      <c r="AW67" s="45"/>
      <c r="AX67" s="45"/>
      <c r="AY67" s="45"/>
      <c r="AZ67" s="45"/>
    </row>
    <row r="68" spans="1:5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45"/>
      <c r="AH68" s="45"/>
      <c r="AI68" s="45"/>
      <c r="AJ68" s="45"/>
      <c r="AK68" s="45"/>
      <c r="AL68" s="45"/>
      <c r="AM68" s="45"/>
      <c r="AN68" s="45"/>
      <c r="AO68" s="45"/>
      <c r="AP68" s="45"/>
      <c r="AQ68" s="45"/>
      <c r="AR68" s="45"/>
      <c r="AS68" s="45"/>
      <c r="AT68" s="45"/>
      <c r="AU68" s="45"/>
      <c r="AV68" s="45"/>
      <c r="AW68" s="45"/>
      <c r="AX68" s="45"/>
      <c r="AY68" s="45"/>
      <c r="AZ68" s="45"/>
    </row>
    <row r="69" spans="1:5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45"/>
      <c r="AH69" s="45"/>
      <c r="AI69" s="45"/>
      <c r="AJ69" s="45"/>
      <c r="AK69" s="45"/>
      <c r="AL69" s="45"/>
      <c r="AM69" s="45"/>
      <c r="AN69" s="45"/>
      <c r="AO69" s="45"/>
      <c r="AP69" s="45"/>
      <c r="AQ69" s="45"/>
      <c r="AR69" s="45"/>
      <c r="AS69" s="45"/>
      <c r="AT69" s="45"/>
      <c r="AU69" s="45"/>
      <c r="AV69" s="45"/>
      <c r="AW69" s="45"/>
      <c r="AX69" s="45"/>
      <c r="AY69" s="45"/>
      <c r="AZ69" s="45"/>
    </row>
    <row r="70" spans="1:5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45"/>
      <c r="AH70" s="45"/>
      <c r="AI70" s="45"/>
      <c r="AJ70" s="45"/>
      <c r="AK70" s="45"/>
      <c r="AL70" s="45"/>
      <c r="AM70" s="45"/>
      <c r="AN70" s="45"/>
      <c r="AO70" s="45"/>
      <c r="AP70" s="45"/>
      <c r="AQ70" s="45"/>
      <c r="AR70" s="45"/>
      <c r="AS70" s="45"/>
      <c r="AT70" s="45"/>
      <c r="AU70" s="45"/>
      <c r="AV70" s="45"/>
      <c r="AW70" s="45"/>
      <c r="AX70" s="45"/>
      <c r="AY70" s="45"/>
      <c r="AZ70" s="45"/>
    </row>
    <row r="71" spans="1:5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45"/>
      <c r="AH71" s="45"/>
      <c r="AI71" s="45"/>
      <c r="AJ71" s="45"/>
      <c r="AK71" s="45"/>
      <c r="AL71" s="45"/>
      <c r="AM71" s="45"/>
      <c r="AN71" s="45"/>
      <c r="AO71" s="45"/>
      <c r="AP71" s="45"/>
      <c r="AQ71" s="45"/>
      <c r="AR71" s="45"/>
      <c r="AS71" s="45"/>
      <c r="AT71" s="45"/>
      <c r="AU71" s="45"/>
      <c r="AV71" s="45"/>
      <c r="AW71" s="45"/>
      <c r="AX71" s="45"/>
      <c r="AY71" s="45"/>
      <c r="AZ71" s="45"/>
    </row>
    <row r="72" spans="1:5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45"/>
      <c r="AH72" s="45"/>
      <c r="AI72" s="45"/>
      <c r="AJ72" s="45"/>
      <c r="AK72" s="45"/>
      <c r="AL72" s="45"/>
      <c r="AM72" s="45"/>
      <c r="AN72" s="45"/>
      <c r="AO72" s="45"/>
      <c r="AP72" s="45"/>
      <c r="AQ72" s="45"/>
      <c r="AR72" s="45"/>
      <c r="AS72" s="45"/>
      <c r="AT72" s="45"/>
      <c r="AU72" s="45"/>
      <c r="AV72" s="45"/>
      <c r="AW72" s="45"/>
      <c r="AX72" s="45"/>
      <c r="AY72" s="45"/>
      <c r="AZ72" s="45"/>
    </row>
    <row r="73" spans="1:5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45"/>
      <c r="AH73" s="45"/>
      <c r="AI73" s="45"/>
      <c r="AJ73" s="45"/>
      <c r="AK73" s="45"/>
      <c r="AL73" s="45"/>
      <c r="AM73" s="45"/>
      <c r="AN73" s="45"/>
      <c r="AO73" s="45"/>
      <c r="AP73" s="45"/>
      <c r="AQ73" s="45"/>
      <c r="AR73" s="45"/>
      <c r="AS73" s="45"/>
      <c r="AT73" s="45"/>
      <c r="AU73" s="45"/>
      <c r="AV73" s="45"/>
      <c r="AW73" s="45"/>
      <c r="AX73" s="45"/>
      <c r="AY73" s="45"/>
      <c r="AZ73" s="45"/>
    </row>
    <row r="74" spans="1:5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45"/>
      <c r="AH74" s="45"/>
      <c r="AI74" s="45"/>
      <c r="AJ74" s="45"/>
      <c r="AK74" s="45"/>
      <c r="AL74" s="45"/>
      <c r="AM74" s="45"/>
      <c r="AN74" s="45"/>
      <c r="AO74" s="45"/>
      <c r="AP74" s="45"/>
      <c r="AQ74" s="45"/>
      <c r="AR74" s="45"/>
      <c r="AS74" s="45"/>
      <c r="AT74" s="45"/>
      <c r="AU74" s="45"/>
      <c r="AV74" s="45"/>
      <c r="AW74" s="45"/>
      <c r="AX74" s="45"/>
      <c r="AY74" s="45"/>
      <c r="AZ74" s="45"/>
    </row>
    <row r="75" spans="1:5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45"/>
      <c r="AH75" s="45"/>
      <c r="AI75" s="45"/>
      <c r="AJ75" s="45"/>
      <c r="AK75" s="45"/>
      <c r="AL75" s="45"/>
      <c r="AM75" s="45"/>
      <c r="AN75" s="45"/>
      <c r="AO75" s="45"/>
      <c r="AP75" s="45"/>
      <c r="AQ75" s="45"/>
      <c r="AR75" s="45"/>
      <c r="AS75" s="45"/>
      <c r="AT75" s="45"/>
      <c r="AU75" s="45"/>
      <c r="AV75" s="45"/>
      <c r="AW75" s="45"/>
      <c r="AX75" s="45"/>
      <c r="AY75" s="45"/>
      <c r="AZ75" s="45"/>
    </row>
    <row r="76" spans="1:5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45"/>
      <c r="AH76" s="45"/>
      <c r="AI76" s="45"/>
      <c r="AJ76" s="45"/>
      <c r="AK76" s="45"/>
      <c r="AL76" s="45"/>
      <c r="AM76" s="45"/>
      <c r="AN76" s="45"/>
      <c r="AO76" s="45"/>
      <c r="AP76" s="45"/>
      <c r="AQ76" s="45"/>
      <c r="AR76" s="45"/>
      <c r="AS76" s="45"/>
      <c r="AT76" s="45"/>
      <c r="AU76" s="45"/>
      <c r="AV76" s="45"/>
      <c r="AW76" s="45"/>
      <c r="AX76" s="45"/>
      <c r="AY76" s="45"/>
      <c r="AZ76" s="45"/>
    </row>
    <row r="77" spans="1:5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45"/>
      <c r="AH77" s="45"/>
      <c r="AI77" s="45"/>
      <c r="AJ77" s="45"/>
      <c r="AK77" s="45"/>
      <c r="AL77" s="45"/>
      <c r="AM77" s="45"/>
      <c r="AN77" s="45"/>
      <c r="AO77" s="45"/>
      <c r="AP77" s="45"/>
      <c r="AQ77" s="45"/>
      <c r="AR77" s="45"/>
      <c r="AS77" s="45"/>
      <c r="AT77" s="45"/>
      <c r="AU77" s="45"/>
      <c r="AV77" s="45"/>
      <c r="AW77" s="45"/>
      <c r="AX77" s="45"/>
      <c r="AY77" s="45"/>
      <c r="AZ77" s="45"/>
    </row>
    <row r="78" spans="1:5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45"/>
      <c r="AH78" s="45"/>
      <c r="AI78" s="45"/>
      <c r="AJ78" s="45"/>
      <c r="AK78" s="45"/>
      <c r="AL78" s="45"/>
      <c r="AM78" s="45"/>
      <c r="AN78" s="45"/>
      <c r="AO78" s="45"/>
      <c r="AP78" s="45"/>
      <c r="AQ78" s="45"/>
      <c r="AR78" s="45"/>
      <c r="AS78" s="45"/>
      <c r="AT78" s="45"/>
      <c r="AU78" s="45"/>
      <c r="AV78" s="45"/>
      <c r="AW78" s="45"/>
      <c r="AX78" s="45"/>
      <c r="AY78" s="45"/>
      <c r="AZ78" s="45"/>
    </row>
    <row r="79" spans="1:5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45"/>
      <c r="AH79" s="45"/>
      <c r="AI79" s="45"/>
      <c r="AJ79" s="45"/>
      <c r="AK79" s="45"/>
      <c r="AL79" s="45"/>
      <c r="AM79" s="45"/>
      <c r="AN79" s="45"/>
      <c r="AO79" s="45"/>
      <c r="AP79" s="45"/>
      <c r="AQ79" s="45"/>
      <c r="AR79" s="45"/>
      <c r="AS79" s="45"/>
      <c r="AT79" s="45"/>
      <c r="AU79" s="45"/>
      <c r="AV79" s="45"/>
      <c r="AW79" s="45"/>
      <c r="AX79" s="45"/>
      <c r="AY79" s="45"/>
      <c r="AZ79" s="45"/>
    </row>
    <row r="80" spans="1:5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row>
    <row r="81" spans="1:5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row>
    <row r="82" spans="1:5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row>
    <row r="83" spans="1:5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row>
    <row r="84" spans="1:5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row>
    <row r="85" spans="1:5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row>
    <row r="86" spans="1:5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row>
    <row r="87" spans="1:5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row>
    <row r="88" spans="1:5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row>
    <row r="89" spans="1:5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row>
    <row r="90" spans="1:5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row>
    <row r="91" spans="1:5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row>
    <row r="92" spans="1:5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row>
    <row r="93" spans="1:5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row>
    <row r="94" spans="1:5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row>
    <row r="95" spans="1:5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row>
    <row r="96" spans="1:5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row>
    <row r="97" spans="1:5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row>
    <row r="98" spans="1:5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row>
    <row r="99" spans="1:5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row>
    <row r="100" spans="1:5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row>
    <row r="101" spans="1:5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row>
    <row r="102" spans="1:5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row>
    <row r="103" spans="1:5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row>
    <row r="104" spans="1:5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row>
    <row r="105" spans="1:5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row>
    <row r="106" spans="1:5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row>
    <row r="107" spans="1:5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row>
    <row r="108" spans="1:5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row>
    <row r="109" spans="1:5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row>
    <row r="110" spans="1:5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row>
    <row r="111" spans="1:5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row>
    <row r="112" spans="1:5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row>
    <row r="113" spans="1:5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row>
    <row r="114" spans="1:5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row>
    <row r="115" spans="1:5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row>
    <row r="116" spans="1:5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row>
    <row r="117" spans="1:5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row>
    <row r="118" spans="1:5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row>
    <row r="119" spans="1:5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row>
    <row r="120" spans="1:5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row>
    <row r="121" spans="1:5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row>
    <row r="122" spans="1:5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row>
    <row r="123" spans="1:5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row>
    <row r="124" spans="1:5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row>
    <row r="125" spans="1:5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row>
    <row r="126" spans="1:5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row>
    <row r="127" spans="1:5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row>
    <row r="128" spans="1:5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row>
    <row r="129" spans="1:5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row>
    <row r="130" spans="1:5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row>
    <row r="131" spans="1:5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row>
    <row r="132" spans="1:5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row>
    <row r="133" spans="1:5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row>
    <row r="134" spans="1:5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row>
    <row r="135" spans="1:5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row>
    <row r="136" spans="1:5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row>
    <row r="137" spans="1:5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row>
    <row r="138" spans="1:5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row>
    <row r="139" spans="1:5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row>
    <row r="140" spans="1:5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row>
    <row r="141" spans="1:5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row>
    <row r="142" spans="1:5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row>
    <row r="143" spans="1:5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row>
    <row r="144" spans="1:5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row>
    <row r="145" spans="1:5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row>
    <row r="146" spans="1:5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row>
    <row r="147" spans="1:5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row>
    <row r="148" spans="1:5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row>
    <row r="149" spans="1:5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row>
    <row r="150" spans="1:5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row>
    <row r="151" spans="1:5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row>
    <row r="152" spans="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row>
    <row r="153" spans="1:5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row>
    <row r="154" spans="1:5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row>
    <row r="155" spans="1:5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row>
    <row r="156" spans="1:5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row>
    <row r="157" spans="1:5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row>
    <row r="158" spans="1:5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row>
    <row r="159" spans="1:5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row>
    <row r="160" spans="1:5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row>
    <row r="161" spans="1:5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row>
    <row r="162" spans="1:5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row>
    <row r="163" spans="1:5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row>
    <row r="164" spans="1:5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row>
    <row r="165" spans="1:5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row>
    <row r="166" spans="1:5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row>
    <row r="167" spans="1:5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row>
    <row r="168" spans="1:5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row>
    <row r="169" spans="1:5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row>
    <row r="170" spans="1:5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row>
    <row r="171" spans="1:5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row>
    <row r="172" spans="1:5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row>
    <row r="173" spans="1:5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row>
    <row r="174" spans="1:5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row>
    <row r="175" spans="1:5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row>
    <row r="176" spans="1:5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row>
    <row r="177" spans="1:5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row>
    <row r="178" spans="1:5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row>
    <row r="179" spans="1:5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row>
    <row r="180" spans="1:5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row>
    <row r="181" spans="1:5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row>
    <row r="182" spans="1:5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row>
    <row r="183" spans="1:5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row>
    <row r="184" spans="1:5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row>
    <row r="185" spans="1:5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row>
    <row r="186" spans="1:5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row>
    <row r="187" spans="1:5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row>
    <row r="188" spans="1:5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row>
    <row r="189" spans="1:5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row>
    <row r="190" spans="1:5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row>
    <row r="191" spans="1:5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row>
    <row r="192" spans="1:5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row>
    <row r="193" spans="1:5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row>
    <row r="194" spans="1:5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row>
    <row r="195" spans="1:5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row>
    <row r="196" spans="1:5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row>
    <row r="197" spans="1:5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row>
    <row r="198" spans="1:5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row>
    <row r="199" spans="1:5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row>
    <row r="200" spans="1:5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row>
    <row r="201" spans="1:5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row>
    <row r="202" spans="1:5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row>
    <row r="203" spans="1:5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row>
    <row r="204" spans="1:5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row>
    <row r="205" spans="1:5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row>
    <row r="206" spans="1:5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row>
    <row r="207" spans="1:5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row>
    <row r="208" spans="1:5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row>
    <row r="209" spans="1:5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row>
    <row r="210" spans="1:5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row>
    <row r="211" spans="1:5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row>
    <row r="212" spans="1:5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row>
    <row r="213" spans="1:5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row>
    <row r="214" spans="1:5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row>
    <row r="215" spans="1:5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row>
    <row r="216" spans="1:5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row>
    <row r="217" spans="1:5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row>
    <row r="218" spans="1:5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row>
    <row r="219" spans="1:5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row>
    <row r="220" spans="1:5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row>
    <row r="221" spans="1:5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row>
    <row r="222" spans="1:5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row>
    <row r="223" spans="1:5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row>
    <row r="224" spans="1:5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row>
    <row r="225" spans="1:5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row>
    <row r="226" spans="1:5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row>
    <row r="227" spans="1:5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row>
    <row r="228" spans="1:5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row>
    <row r="229" spans="1:5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row>
    <row r="230" spans="1:5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row>
    <row r="231" spans="1:5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row>
    <row r="232" spans="1:5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row>
    <row r="233" spans="1:5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row>
    <row r="234" spans="1:5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row>
    <row r="235" spans="1:5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row>
    <row r="236" spans="1:5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row>
    <row r="237" spans="1:5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row>
    <row r="238" spans="1:5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row>
    <row r="239" spans="1:5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row>
    <row r="240" spans="1:5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row>
    <row r="241" spans="1:5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row>
    <row r="242" spans="1:5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row>
    <row r="243" spans="1:5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row>
    <row r="244" spans="1:5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row>
    <row r="245" spans="1:5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row>
    <row r="246" spans="1:5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row>
    <row r="247" spans="1:5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row>
    <row r="248" spans="1:5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row>
    <row r="249" spans="1:5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row>
    <row r="250" spans="1:5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row>
    <row r="251" spans="1:5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row>
    <row r="252" spans="1: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row>
    <row r="253" spans="1:5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row>
    <row r="254" spans="1:5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row>
    <row r="255" spans="1:5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row>
    <row r="256" spans="1:5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row>
    <row r="257" spans="1:5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row>
    <row r="258" spans="1:5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row>
    <row r="259" spans="1:5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row>
    <row r="260" spans="1:5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row>
    <row r="261" spans="1:5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row>
    <row r="262" spans="1:5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row>
    <row r="263" spans="1:5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row>
    <row r="264" spans="1:5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row>
    <row r="265" spans="1:5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row>
    <row r="266" spans="1:5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row>
    <row r="267" spans="1:5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row>
    <row r="268" spans="1:5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row>
    <row r="269" spans="1:5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row>
    <row r="270" spans="1:5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row>
    <row r="271" spans="1:5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row>
    <row r="272" spans="1:5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row>
    <row r="273" spans="1:5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row>
    <row r="274" spans="1:5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row>
    <row r="275" spans="1:5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row>
    <row r="276" spans="1:5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row>
    <row r="277" spans="1:5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row>
    <row r="278" spans="1:5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row>
    <row r="279" spans="1:5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row>
    <row r="280" spans="1:5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row>
    <row r="281" spans="1:5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row>
    <row r="282" spans="1:5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row>
    <row r="283" spans="1:5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row>
    <row r="284" spans="1:5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row>
    <row r="285" spans="1:5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row>
    <row r="286" spans="1:5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row>
    <row r="287" spans="1:5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row>
    <row r="288" spans="1:5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row>
    <row r="289" spans="1:5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row>
    <row r="290" spans="1:5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row>
    <row r="291" spans="1:5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row>
    <row r="292" spans="1:5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row>
    <row r="293" spans="1:5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row>
    <row r="294" spans="1:5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row>
    <row r="295" spans="1:5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row>
  </sheetData>
  <sheetProtection password="EDC0" sheet="1" objects="1" scenarios="1"/>
  <mergeCells count="15">
    <mergeCell ref="F35:F36"/>
    <mergeCell ref="F39:F40"/>
    <mergeCell ref="A1:F2"/>
    <mergeCell ref="J1:K1"/>
    <mergeCell ref="J2:J3"/>
    <mergeCell ref="J4:J5"/>
    <mergeCell ref="J6:J7"/>
    <mergeCell ref="J8:J9"/>
    <mergeCell ref="K2:K3"/>
    <mergeCell ref="K4:K5"/>
    <mergeCell ref="K6:K7"/>
    <mergeCell ref="K8:K9"/>
    <mergeCell ref="A9:B9"/>
    <mergeCell ref="A8:C8"/>
    <mergeCell ref="E8:F9"/>
  </mergeCells>
  <conditionalFormatting sqref="F32">
    <cfRule type="expression" dxfId="120" priority="1">
      <formula>$F$32&lt;0</formula>
    </cfRule>
    <cfRule type="iconSet" priority="7">
      <iconSet iconSet="3Arrows">
        <cfvo type="percent" val="0"/>
        <cfvo type="percent" val="33"/>
        <cfvo type="percent" val="67"/>
      </iconSet>
    </cfRule>
  </conditionalFormatting>
  <conditionalFormatting sqref="J13:J27">
    <cfRule type="expression" dxfId="119" priority="5">
      <formula>J13=0</formula>
    </cfRule>
  </conditionalFormatting>
  <conditionalFormatting sqref="K13:K27">
    <cfRule type="expression" dxfId="118" priority="3">
      <formula>J13=0</formula>
    </cfRule>
  </conditionalFormatting>
  <conditionalFormatting sqref="L13:L28">
    <cfRule type="expression" dxfId="117" priority="2">
      <formula>J13=0</formula>
    </cfRule>
  </conditionalFormatting>
  <pageMargins left="0.7" right="0.7" top="0.75" bottom="0.75" header="0.3" footer="0.3"/>
  <pageSetup scale="14" orientation="portrait"/>
  <legacyDrawing r:id="rId1"/>
  <extLst>
    <ext xmlns:x14="http://schemas.microsoft.com/office/spreadsheetml/2009/9/main" uri="{78C0D931-6437-407d-A8EE-F0AAD7539E65}">
      <x14:conditionalFormattings>
        <x14:conditionalFormatting xmlns:xm="http://schemas.microsoft.com/office/excel/2006/main">
          <x14:cfRule type="iconSet" priority="6" id="{67972AC2-AB75-470F-BB5C-3F47D6ED1EE8}">
            <x14:iconSet custom="1">
              <x14:cfvo type="percent">
                <xm:f>0</xm:f>
              </x14:cfvo>
              <x14:cfvo type="num">
                <xm:f>0</xm:f>
              </x14:cfvo>
              <x14:cfvo type="num" gte="0">
                <xm:f>0</xm:f>
              </x14:cfvo>
              <x14:cfIcon iconSet="3Arrows" iconId="0"/>
              <x14:cfIcon iconSet="3Arrows" iconId="2"/>
              <x14:cfIcon iconSet="3Arrows" iconId="2"/>
            </x14:iconSet>
          </x14:cfRule>
          <xm:sqref>F32</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G1203"/>
  <sheetViews>
    <sheetView tabSelected="1" zoomScale="60" zoomScaleNormal="60" zoomScalePageLayoutView="50" workbookViewId="0">
      <pane ySplit="6" topLeftCell="I7" activePane="bottomLeft" state="frozen"/>
      <selection pane="bottomLeft" activeCell="K8" sqref="K8"/>
    </sheetView>
  </sheetViews>
  <sheetFormatPr defaultColWidth="8.85546875" defaultRowHeight="12.75"/>
  <cols>
    <col min="1" max="1" width="3.42578125" customWidth="1"/>
    <col min="2" max="2" width="33.85546875" customWidth="1"/>
    <col min="3" max="3" width="32.28515625" customWidth="1"/>
    <col min="4" max="4" width="39.85546875" customWidth="1"/>
    <col min="5" max="5" width="31.140625" customWidth="1"/>
    <col min="6" max="6" width="30.85546875" customWidth="1"/>
    <col min="7" max="7" width="26" customWidth="1"/>
    <col min="8" max="8" width="40.5703125" customWidth="1"/>
    <col min="9" max="9" width="32.140625" customWidth="1"/>
    <col min="10" max="10" width="54.140625" customWidth="1"/>
    <col min="11" max="11" width="26.140625" customWidth="1"/>
    <col min="12" max="12" width="27.85546875" customWidth="1"/>
    <col min="13" max="13" width="19" customWidth="1"/>
    <col min="14" max="14" width="20.140625" customWidth="1"/>
    <col min="15" max="15" width="40.42578125" customWidth="1"/>
    <col min="16" max="16" width="14.7109375" customWidth="1"/>
    <col min="18" max="18" width="15.42578125" customWidth="1"/>
    <col min="19" max="19" width="2.42578125" customWidth="1"/>
    <col min="20" max="59" width="33.140625" customWidth="1"/>
  </cols>
  <sheetData>
    <row r="1" spans="1:59" ht="19.5" customHeight="1" thickBot="1">
      <c r="A1" s="1"/>
      <c r="B1" s="141" t="s">
        <v>36</v>
      </c>
      <c r="C1" s="141"/>
      <c r="D1" s="105"/>
      <c r="E1" s="105"/>
      <c r="F1" s="105"/>
      <c r="G1" s="105"/>
      <c r="H1" s="95"/>
      <c r="I1" s="95"/>
      <c r="J1" s="57"/>
      <c r="K1" s="57"/>
      <c r="L1" s="57"/>
      <c r="M1" s="57"/>
      <c r="N1" s="57"/>
      <c r="O1" s="57"/>
      <c r="P1" s="57"/>
      <c r="Q1" s="1"/>
      <c r="R1" s="104" t="s">
        <v>37</v>
      </c>
      <c r="S1" s="1"/>
      <c r="T1" s="148" t="s">
        <v>38</v>
      </c>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row>
    <row r="2" spans="1:59" ht="34.5" customHeight="1">
      <c r="A2" s="1"/>
      <c r="B2" s="141"/>
      <c r="C2" s="141"/>
      <c r="D2" s="105"/>
      <c r="E2" s="105"/>
      <c r="F2" s="105"/>
      <c r="G2" s="105"/>
      <c r="H2" s="142" t="str">
        <f ca="1">IF(SUMIF(J7:M1042,R1,M7:M1042)=SUM(T7:BG1042),"","Fix Split Table")</f>
        <v/>
      </c>
      <c r="I2" s="143"/>
      <c r="J2" s="58" t="s">
        <v>39</v>
      </c>
      <c r="K2" s="71">
        <f>SUMIF($P$7:$P$1042,LEFT(J2,7),$M$7:$M$1042)</f>
        <v>0</v>
      </c>
      <c r="L2" s="57"/>
      <c r="M2" s="149" t="s">
        <v>40</v>
      </c>
      <c r="N2" s="150"/>
      <c r="O2" s="97">
        <f>SUM(M7:M1042)</f>
        <v>0</v>
      </c>
      <c r="P2" s="57"/>
      <c r="Q2" s="1"/>
      <c r="R2" s="146" t="s">
        <v>41</v>
      </c>
      <c r="S2" s="1"/>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row>
    <row r="3" spans="1:59" ht="34.5" customHeight="1" thickBot="1">
      <c r="A3" s="1"/>
      <c r="B3" s="141"/>
      <c r="C3" s="141"/>
      <c r="D3" s="105"/>
      <c r="E3" s="105"/>
      <c r="F3" s="105"/>
      <c r="G3" s="105"/>
      <c r="H3" s="144"/>
      <c r="I3" s="145"/>
      <c r="J3" s="73"/>
      <c r="K3" s="73"/>
      <c r="L3" s="57"/>
      <c r="M3" s="154"/>
      <c r="N3" s="154"/>
      <c r="O3" s="149"/>
      <c r="P3" s="57"/>
      <c r="Q3" s="1"/>
      <c r="R3" s="146"/>
      <c r="S3" s="1"/>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row>
    <row r="4" spans="1:59" ht="34.5" customHeight="1">
      <c r="A4" s="1"/>
      <c r="B4" s="141"/>
      <c r="C4" s="141"/>
      <c r="D4" s="105"/>
      <c r="E4" s="105"/>
      <c r="F4" s="105"/>
      <c r="G4" s="105"/>
      <c r="H4" s="95"/>
      <c r="I4" s="95"/>
      <c r="J4" s="98" t="s">
        <v>42</v>
      </c>
      <c r="K4" s="71">
        <f>('Start-Up Information'!C9-Expenditures!O2)+Deposits!L2</f>
        <v>0</v>
      </c>
      <c r="L4" s="57"/>
      <c r="M4" s="151" t="s">
        <v>43</v>
      </c>
      <c r="N4" s="152"/>
      <c r="O4" s="153"/>
      <c r="P4" s="57"/>
      <c r="Q4" s="1"/>
      <c r="R4" s="146"/>
      <c r="S4" s="1"/>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row>
    <row r="5" spans="1:59" ht="11.25" customHeight="1">
      <c r="A5" s="1"/>
      <c r="B5" s="96"/>
      <c r="C5" s="96"/>
      <c r="D5" s="96"/>
      <c r="E5" s="96"/>
      <c r="F5" s="96"/>
      <c r="G5" s="96"/>
      <c r="H5" s="96"/>
      <c r="I5" s="96"/>
      <c r="J5" s="57"/>
      <c r="K5" s="57"/>
      <c r="L5" s="57"/>
      <c r="M5" s="57"/>
      <c r="N5" s="57"/>
      <c r="O5" s="57"/>
      <c r="P5" s="57"/>
      <c r="Q5" s="1"/>
      <c r="R5" s="146"/>
      <c r="S5" s="1"/>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row>
    <row r="6" spans="1:59" ht="25.5" customHeight="1">
      <c r="A6" s="64"/>
      <c r="B6" s="59" t="s">
        <v>44</v>
      </c>
      <c r="C6" s="59" t="s">
        <v>45</v>
      </c>
      <c r="D6" s="59" t="s">
        <v>46</v>
      </c>
      <c r="E6" s="59" t="s">
        <v>47</v>
      </c>
      <c r="F6" s="59" t="s">
        <v>48</v>
      </c>
      <c r="G6" s="59" t="s">
        <v>49</v>
      </c>
      <c r="H6" s="59" t="s">
        <v>50</v>
      </c>
      <c r="I6" s="106" t="s">
        <v>51</v>
      </c>
      <c r="J6" s="59" t="s">
        <v>52</v>
      </c>
      <c r="K6" s="59" t="s">
        <v>53</v>
      </c>
      <c r="L6" s="59" t="s">
        <v>54</v>
      </c>
      <c r="M6" s="59" t="s">
        <v>55</v>
      </c>
      <c r="N6" s="59" t="s">
        <v>56</v>
      </c>
      <c r="O6" s="59" t="s">
        <v>57</v>
      </c>
      <c r="P6" s="59" t="s">
        <v>58</v>
      </c>
      <c r="Q6" s="1"/>
      <c r="R6" s="147"/>
      <c r="S6" s="1"/>
      <c r="T6" s="48" t="str">
        <f>'Start-Up Information'!$B$13</f>
        <v>test 1</v>
      </c>
      <c r="U6" s="48">
        <f>'Start-Up Information'!B$14</f>
        <v>0</v>
      </c>
      <c r="V6" s="48">
        <f>'Start-Up Information'!B$15</f>
        <v>0</v>
      </c>
      <c r="W6" s="48">
        <f>'Start-Up Information'!B$16</f>
        <v>0</v>
      </c>
      <c r="X6" s="48">
        <f>'Start-Up Information'!B$17</f>
        <v>0</v>
      </c>
      <c r="Y6" s="48">
        <f>'Start-Up Information'!B$18</f>
        <v>0</v>
      </c>
      <c r="Z6" s="48">
        <f>'Start-Up Information'!$B19</f>
        <v>0</v>
      </c>
      <c r="AA6" s="48">
        <f>'Start-Up Information'!$B20</f>
        <v>0</v>
      </c>
      <c r="AB6" s="48">
        <f>'Start-Up Information'!$B21</f>
        <v>0</v>
      </c>
      <c r="AC6" s="48">
        <f>'Start-Up Information'!$B22</f>
        <v>0</v>
      </c>
      <c r="AD6" s="48">
        <f>'Start-Up Information'!$B23</f>
        <v>0</v>
      </c>
      <c r="AE6" s="48">
        <f>'Start-Up Information'!$B24</f>
        <v>0</v>
      </c>
      <c r="AF6" s="48">
        <f>'Start-Up Information'!$B25</f>
        <v>0</v>
      </c>
      <c r="AG6" s="48">
        <f>'Start-Up Information'!$B26</f>
        <v>0</v>
      </c>
      <c r="AH6" s="48">
        <f>'Start-Up Information'!$B27</f>
        <v>0</v>
      </c>
      <c r="AI6" s="48">
        <f>'Start-Up Information'!$B28</f>
        <v>0</v>
      </c>
      <c r="AJ6" s="48">
        <f>'Start-Up Information'!$B29</f>
        <v>0</v>
      </c>
      <c r="AK6" s="48">
        <f>'Start-Up Information'!$B30</f>
        <v>0</v>
      </c>
      <c r="AL6" s="48">
        <f>'Start-Up Information'!$B31</f>
        <v>0</v>
      </c>
      <c r="AM6" s="48">
        <f>'Start-Up Information'!$B32</f>
        <v>0</v>
      </c>
      <c r="AN6" s="48">
        <f>'Start-Up Information'!$B33</f>
        <v>0</v>
      </c>
      <c r="AO6" s="48">
        <f>'Start-Up Information'!$B34</f>
        <v>0</v>
      </c>
      <c r="AP6" s="48">
        <f>'Start-Up Information'!$B35</f>
        <v>0</v>
      </c>
      <c r="AQ6" s="48">
        <f>'Start-Up Information'!$B36</f>
        <v>0</v>
      </c>
      <c r="AR6" s="48">
        <f>'Start-Up Information'!$B37</f>
        <v>0</v>
      </c>
      <c r="AS6" s="48">
        <f>'Start-Up Information'!$B38</f>
        <v>0</v>
      </c>
      <c r="AT6" s="48">
        <f>'Start-Up Information'!$B39</f>
        <v>0</v>
      </c>
      <c r="AU6" s="48">
        <f>'Start-Up Information'!$B40</f>
        <v>0</v>
      </c>
      <c r="AV6" s="48">
        <f>'Start-Up Information'!$B41</f>
        <v>0</v>
      </c>
      <c r="AW6" s="48">
        <f>'Start-Up Information'!$B42</f>
        <v>0</v>
      </c>
      <c r="AX6" s="48">
        <f>'Start-Up Information'!$B43</f>
        <v>0</v>
      </c>
      <c r="AY6" s="48">
        <f>'Start-Up Information'!$B44</f>
        <v>0</v>
      </c>
      <c r="AZ6" s="48">
        <f>'Start-Up Information'!$B45</f>
        <v>0</v>
      </c>
      <c r="BA6" s="48">
        <f>'Start-Up Information'!$B46</f>
        <v>0</v>
      </c>
      <c r="BB6" s="48">
        <f>'Start-Up Information'!$B47</f>
        <v>0</v>
      </c>
      <c r="BC6" s="48">
        <f>'Start-Up Information'!$B48</f>
        <v>0</v>
      </c>
      <c r="BD6" s="48">
        <f>'Start-Up Information'!$B49</f>
        <v>0</v>
      </c>
      <c r="BE6" s="48">
        <f>'Start-Up Information'!$B50</f>
        <v>0</v>
      </c>
      <c r="BF6" s="48">
        <f>'Start-Up Information'!$B51</f>
        <v>0</v>
      </c>
      <c r="BG6" s="48">
        <f>'Start-Up Information'!$B52</f>
        <v>0</v>
      </c>
    </row>
    <row r="7" spans="1:59" s="34" customFormat="1" ht="33" customHeight="1">
      <c r="A7" s="65"/>
      <c r="B7" s="99"/>
      <c r="C7" s="100"/>
      <c r="D7" s="100"/>
      <c r="E7" s="100"/>
      <c r="F7" s="100"/>
      <c r="G7" s="100"/>
      <c r="H7" s="100"/>
      <c r="I7" s="100"/>
      <c r="J7" s="100"/>
      <c r="K7" s="99"/>
      <c r="L7" s="101"/>
      <c r="M7" s="102"/>
      <c r="N7" s="101"/>
      <c r="O7" s="63" t="str">
        <f>IF(B7="","Form Number Error",IF(C7="","Payment Type Error",IF(H7="","Purchase Description Error",IF(I7="","Store or Vedor Error",IF(K7="","Card or Ckeck # Error",IF(L7="","Date Error",IF(J7="","Enter Correct Sub-Account",IF(M7="","Amount Error",IF(J7='Start-Up Information'!$B$13,"Complete",IF(J7='Start-Up Information'!$B$14,"Complete",IF(J7='Start-Up Information'!$B$15,"Complete",IF(J7='Start-Up Information'!$B$16,"Complete",IF(J7='Start-Up Information'!$B$17,"Complete",IF(J7='Start-Up Information'!$B$18,"Complete",IF(J7='Start-Up Information'!$B$19,"Complete",IF(J7='Start-Up Information'!$B$20,"Complete",IF(J7='Start-Up Information'!$B$21,"complete",IF(J7='Start-Up Information'!$B$22,"Complete",IF(J7='Start-Up Information'!$B$23,"Complete",IF(J7='Start-Up Information'!$B$24,"Complete",IF(J7='Start-Up Information'!$B$25,"Complete",IF(J7='Start-Up Information'!$B$26,"Complete",IF(J7='Start-Up Information'!$B$27,"Complete",IF(J7='Start-Up Information'!$B$28,"Complete",IF(J7='Start-Up Information'!$B$29,"Complete",IF(J7='Start-Up Information'!$B$30,"Complete",IF(J7='Start-Up Information'!$B$31,"Complete",IF(J7='Start-Up Information'!$B$32,"Complete",IF(J7='Start-Up Information'!$B$33,"Complete",IF(J7='Start-Up Information'!$B$34,"Complete",IF(J7='Start-Up Information'!$B$35,"Complete",IF(J7='Start-Up Information'!$B$36,"Complete",IF(J7='Start-Up Information'!$B$37,"Complete",IF(J7='Start-Up Information'!$B$38,"Complete",IF(J7='Start-Up Information'!$B$39,"Complete",IF(J7='Start-Up Information'!$B$40,"Complete",IF(J7='Start-Up Information'!$B$41,"Complete",IF(J7='Start-Up Information'!$B$42,"Complete",IF(J7='Start-Up Information'!$B$43,"Complete",IF(J7='Start-Up Information'!$B$44,"Complete",IF(J7='Start-Up Information'!$B$45,"Complete",IF(J7='Start-Up Information'!$B$46,"Complete",IF(J7='Start-Up Information'!$B$47,"Complete",IF(J7='Start-Up Information'!$B$48,"Complete",IF(LEFT(J7,5)="Split","Complete",IF(J7='Start-Up Information'!$B$49,"Complete",IF(J7='Start-Up Information'!$B$50,"Complete",IF(J7='Start-Up Information'!$B$51,"Complete",IF(J7='Start-Up Information'!$B$52,"Complete","Enter a Correct Sub-Account")))))))))))))))))))))))))))))))))))))))))))))))))</f>
        <v>Form Number Error</v>
      </c>
      <c r="P7" s="63" t="str">
        <f t="shared" ref="P7:P70" si="0">IF(N7="","Pending","Cleared")</f>
        <v>Pending</v>
      </c>
      <c r="Q7" s="62"/>
      <c r="R7" s="70">
        <f>IF(AND(IF(LEFT(J7,5)="Split",M7-SUM(T7:BG7),0)&gt;0,IF(LEFT(J7,5)="Split",M7-SUM(T7:BG7),0)&lt;0.01),0,IF(LEFT(J7,5)="Split",M7-SUM(T7:BG7),0))</f>
        <v>0</v>
      </c>
      <c r="S7" s="65"/>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row>
    <row r="8" spans="1:59" s="34" customFormat="1" ht="33" customHeight="1">
      <c r="A8" s="65"/>
      <c r="B8" s="99"/>
      <c r="C8" s="100"/>
      <c r="D8" s="100"/>
      <c r="E8" s="100"/>
      <c r="F8" s="100"/>
      <c r="G8" s="100"/>
      <c r="H8" s="100"/>
      <c r="I8" s="100"/>
      <c r="J8" s="100"/>
      <c r="K8" s="99"/>
      <c r="L8" s="101"/>
      <c r="M8" s="102"/>
      <c r="N8" s="101"/>
      <c r="O8" s="63" t="str">
        <f>IF(B8="","Form Number Error",IF(C8="","Payment Type Error",IF(H8="","Purchase Description Error",IF(I8="","Store or Vedor Error",IF(K8="","Card or Ckeck # Error",IF(L8="","Date Error",IF(J8="","Enter Correct Sub-Account",IF(M8="","Amount Error",IF(J8='Start-Up Information'!$B$13,"Complete",IF(J8='Start-Up Information'!$B$14,"Complete",IF(J8='Start-Up Information'!$B$15,"Complete",IF(J8='Start-Up Information'!$B$16,"Complete",IF(J8='Start-Up Information'!$B$17,"Complete",IF(J8='Start-Up Information'!$B$18,"Complete",IF(J8='Start-Up Information'!$B$19,"Complete",IF(J8='Start-Up Information'!$B$20,"Complete",IF(J8='Start-Up Information'!$B$21,"complete",IF(J8='Start-Up Information'!$B$22,"Complete",IF(J8='Start-Up Information'!$B$23,"Complete",IF(J8='Start-Up Information'!$B$24,"Complete",IF(J8='Start-Up Information'!$B$25,"Complete",IF(J8='Start-Up Information'!$B$26,"Complete",IF(J8='Start-Up Information'!$B$27,"Complete",IF(J8='Start-Up Information'!$B$28,"Complete",IF(J8='Start-Up Information'!$B$29,"Complete",IF(J8='Start-Up Information'!$B$30,"Complete",IF(J8='Start-Up Information'!$B$31,"Complete",IF(J8='Start-Up Information'!$B$32,"Complete",IF(J8='Start-Up Information'!$B$33,"Complete",IF(J8='Start-Up Information'!$B$34,"Complete",IF(J8='Start-Up Information'!$B$35,"Complete",IF(J8='Start-Up Information'!$B$36,"Complete",IF(J8='Start-Up Information'!$B$37,"Complete",IF(J8='Start-Up Information'!$B$38,"Complete",IF(J8='Start-Up Information'!$B$39,"Complete",IF(J8='Start-Up Information'!$B$40,"Complete",IF(J8='Start-Up Information'!$B$41,"Complete",IF(J8='Start-Up Information'!$B$42,"Complete",IF(J8='Start-Up Information'!$B$43,"Complete",IF(J8='Start-Up Information'!$B$44,"Complete",IF(J8='Start-Up Information'!$B$45,"Complete",IF(J8='Start-Up Information'!$B$46,"Complete",IF(J8='Start-Up Information'!$B$47,"Complete",IF(J8='Start-Up Information'!$B$48,"Complete",IF(LEFT(J8,5)="Split","Complete",IF(J8='Start-Up Information'!$B$49,"Complete",IF(J8='Start-Up Information'!$B$50,"Complete",IF(J8='Start-Up Information'!$B$51,"Complete",IF(J8='Start-Up Information'!$B$52,"Complete","Enter a Correct Sub-Account")))))))))))))))))))))))))))))))))))))))))))))))))</f>
        <v>Form Number Error</v>
      </c>
      <c r="P8" s="63" t="str">
        <f t="shared" si="0"/>
        <v>Pending</v>
      </c>
      <c r="Q8" s="62"/>
      <c r="R8" s="70">
        <f t="shared" ref="R8:R71" si="1">IF(AND(IF(LEFT(J8,5)="Split",M8-SUM(T8:BG8),0)&gt;0,IF(LEFT(J8,5)="Split",M8-SUM(T8:BG8),0)&lt;0.01),0,IF(LEFT(J8,5)="Split",M8-SUM(T8:BG8),0))</f>
        <v>0</v>
      </c>
      <c r="S8" s="65"/>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row>
    <row r="9" spans="1:59" s="34" customFormat="1" ht="33" customHeight="1">
      <c r="A9" s="65"/>
      <c r="B9" s="99"/>
      <c r="C9" s="100"/>
      <c r="D9" s="100"/>
      <c r="E9" s="100"/>
      <c r="F9" s="100"/>
      <c r="G9" s="100"/>
      <c r="H9" s="100"/>
      <c r="I9" s="100"/>
      <c r="J9" s="100"/>
      <c r="K9" s="99"/>
      <c r="L9" s="101"/>
      <c r="M9" s="102"/>
      <c r="N9" s="101"/>
      <c r="O9" s="63" t="str">
        <f>IF(B9="","Form Number Error",IF(C9="","Payment Type Error",IF(H9="","Purchase Description Error",IF(I9="","Store or Vedor Error",IF(K9="","Card or Ckeck # Error",IF(L9="","Date Error",IF(J9="","Enter Correct Sub-Account",IF(M9="","Amount Error",IF(J9='Start-Up Information'!$B$13,"Complete",IF(J9='Start-Up Information'!$B$14,"Complete",IF(J9='Start-Up Information'!$B$15,"Complete",IF(J9='Start-Up Information'!$B$16,"Complete",IF(J9='Start-Up Information'!$B$17,"Complete",IF(J9='Start-Up Information'!$B$18,"Complete",IF(J9='Start-Up Information'!$B$19,"Complete",IF(J9='Start-Up Information'!$B$20,"Complete",IF(J9='Start-Up Information'!$B$21,"complete",IF(J9='Start-Up Information'!$B$22,"Complete",IF(J9='Start-Up Information'!$B$23,"Complete",IF(J9='Start-Up Information'!$B$24,"Complete",IF(J9='Start-Up Information'!$B$25,"Complete",IF(J9='Start-Up Information'!$B$26,"Complete",IF(J9='Start-Up Information'!$B$27,"Complete",IF(J9='Start-Up Information'!$B$28,"Complete",IF(J9='Start-Up Information'!$B$29,"Complete",IF(J9='Start-Up Information'!$B$30,"Complete",IF(J9='Start-Up Information'!$B$31,"Complete",IF(J9='Start-Up Information'!$B$32,"Complete",IF(J9='Start-Up Information'!$B$33,"Complete",IF(J9='Start-Up Information'!$B$34,"Complete",IF(J9='Start-Up Information'!$B$35,"Complete",IF(J9='Start-Up Information'!$B$36,"Complete",IF(J9='Start-Up Information'!$B$37,"Complete",IF(J9='Start-Up Information'!$B$38,"Complete",IF(J9='Start-Up Information'!$B$39,"Complete",IF(J9='Start-Up Information'!$B$40,"Complete",IF(J9='Start-Up Information'!$B$41,"Complete",IF(J9='Start-Up Information'!$B$42,"Complete",IF(J9='Start-Up Information'!$B$43,"Complete",IF(J9='Start-Up Information'!$B$44,"Complete",IF(J9='Start-Up Information'!$B$45,"Complete",IF(J9='Start-Up Information'!$B$46,"Complete",IF(J9='Start-Up Information'!$B$47,"Complete",IF(J9='Start-Up Information'!$B$48,"Complete",IF(LEFT(J9,5)="Split","Complete",IF(J9='Start-Up Information'!$B$49,"Complete",IF(J9='Start-Up Information'!$B$50,"Complete",IF(J9='Start-Up Information'!$B$51,"Complete",IF(J9='Start-Up Information'!$B$52,"Complete","Enter a Correct Sub-Account")))))))))))))))))))))))))))))))))))))))))))))))))</f>
        <v>Form Number Error</v>
      </c>
      <c r="P9" s="63" t="str">
        <f t="shared" ref="P9:P28" si="2">IF(N9="","Pending","Cleared")</f>
        <v>Pending</v>
      </c>
      <c r="Q9" s="62"/>
      <c r="R9" s="70">
        <f t="shared" si="1"/>
        <v>0</v>
      </c>
      <c r="S9" s="65"/>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row>
    <row r="10" spans="1:59" s="34" customFormat="1" ht="33" customHeight="1">
      <c r="A10" s="65"/>
      <c r="B10" s="99"/>
      <c r="C10" s="100"/>
      <c r="D10" s="100"/>
      <c r="E10" s="100"/>
      <c r="F10" s="100"/>
      <c r="G10" s="100"/>
      <c r="H10" s="100"/>
      <c r="I10" s="100"/>
      <c r="J10" s="100"/>
      <c r="K10" s="99"/>
      <c r="L10" s="101"/>
      <c r="M10" s="102"/>
      <c r="N10" s="101"/>
      <c r="O10" s="63" t="str">
        <f>IF(B10="","Form Number Error",IF(C10="","Payment Type Error",IF(H10="","Purchase Description Error",IF(I10="","Store or Vedor Error",IF(K10="","Card or Ckeck # Error",IF(L10="","Date Error",IF(J10="","Enter Correct Sub-Account",IF(M10="","Amount Error",IF(J10='Start-Up Information'!$B$13,"Complete",IF(J10='Start-Up Information'!$B$14,"Complete",IF(J10='Start-Up Information'!$B$15,"Complete",IF(J10='Start-Up Information'!$B$16,"Complete",IF(J10='Start-Up Information'!$B$17,"Complete",IF(J10='Start-Up Information'!$B$18,"Complete",IF(J10='Start-Up Information'!$B$19,"Complete",IF(J10='Start-Up Information'!$B$20,"Complete",IF(J10='Start-Up Information'!$B$21,"complete",IF(J10='Start-Up Information'!$B$22,"Complete",IF(J10='Start-Up Information'!$B$23,"Complete",IF(J10='Start-Up Information'!$B$24,"Complete",IF(J10='Start-Up Information'!$B$25,"Complete",IF(J10='Start-Up Information'!$B$26,"Complete",IF(J10='Start-Up Information'!$B$27,"Complete",IF(J10='Start-Up Information'!$B$28,"Complete",IF(J10='Start-Up Information'!$B$29,"Complete",IF(J10='Start-Up Information'!$B$30,"Complete",IF(J10='Start-Up Information'!$B$31,"Complete",IF(J10='Start-Up Information'!$B$32,"Complete",IF(J10='Start-Up Information'!$B$33,"Complete",IF(J10='Start-Up Information'!$B$34,"Complete",IF(J10='Start-Up Information'!$B$35,"Complete",IF(J10='Start-Up Information'!$B$36,"Complete",IF(J10='Start-Up Information'!$B$37,"Complete",IF(J10='Start-Up Information'!$B$38,"Complete",IF(J10='Start-Up Information'!$B$39,"Complete",IF(J10='Start-Up Information'!$B$40,"Complete",IF(J10='Start-Up Information'!$B$41,"Complete",IF(J10='Start-Up Information'!$B$42,"Complete",IF(J10='Start-Up Information'!$B$43,"Complete",IF(J10='Start-Up Information'!$B$44,"Complete",IF(J10='Start-Up Information'!$B$45,"Complete",IF(J10='Start-Up Information'!$B$46,"Complete",IF(J10='Start-Up Information'!$B$47,"Complete",IF(J10='Start-Up Information'!$B$48,"Complete",IF(LEFT(J10,5)="Split","Complete",IF(J10='Start-Up Information'!$B$49,"Complete",IF(J10='Start-Up Information'!$B$50,"Complete",IF(J10='Start-Up Information'!$B$51,"Complete",IF(J10='Start-Up Information'!$B$52,"Complete","Enter a Correct Sub-Account")))))))))))))))))))))))))))))))))))))))))))))))))</f>
        <v>Form Number Error</v>
      </c>
      <c r="P10" s="63" t="str">
        <f t="shared" si="2"/>
        <v>Pending</v>
      </c>
      <c r="Q10" s="62"/>
      <c r="R10" s="70">
        <f t="shared" si="1"/>
        <v>0</v>
      </c>
      <c r="S10" s="65"/>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row>
    <row r="11" spans="1:59" s="34" customFormat="1" ht="33" customHeight="1">
      <c r="A11" s="65"/>
      <c r="B11" s="100"/>
      <c r="C11" s="100"/>
      <c r="D11" s="100"/>
      <c r="E11" s="100"/>
      <c r="F11" s="100"/>
      <c r="G11" s="100"/>
      <c r="H11" s="100"/>
      <c r="I11" s="100"/>
      <c r="J11" s="100"/>
      <c r="K11" s="99"/>
      <c r="L11" s="101"/>
      <c r="M11" s="102"/>
      <c r="N11" s="101"/>
      <c r="O11" s="63" t="str">
        <f>IF(B11="","Form Number Error",IF(C11="","Payment Type Error",IF(H11="","Purchase Description Error",IF(I11="","Store or Vedor Error",IF(K11="","Card or Ckeck # Error",IF(L11="","Date Error",IF(J11="","Enter Correct Sub-Account",IF(M11="","Amount Error",IF(J11='Start-Up Information'!$B$13,"Complete",IF(J11='Start-Up Information'!$B$14,"Complete",IF(J11='Start-Up Information'!$B$15,"Complete",IF(J11='Start-Up Information'!$B$16,"Complete",IF(J11='Start-Up Information'!$B$17,"Complete",IF(J11='Start-Up Information'!$B$18,"Complete",IF(J11='Start-Up Information'!$B$19,"Complete",IF(J11='Start-Up Information'!$B$20,"Complete",IF(J11='Start-Up Information'!$B$21,"complete",IF(J11='Start-Up Information'!$B$22,"Complete",IF(J11='Start-Up Information'!$B$23,"Complete",IF(J11='Start-Up Information'!$B$24,"Complete",IF(J11='Start-Up Information'!$B$25,"Complete",IF(J11='Start-Up Information'!$B$26,"Complete",IF(J11='Start-Up Information'!$B$27,"Complete",IF(J11='Start-Up Information'!$B$28,"Complete",IF(J11='Start-Up Information'!$B$29,"Complete",IF(J11='Start-Up Information'!$B$30,"Complete",IF(J11='Start-Up Information'!$B$31,"Complete",IF(J11='Start-Up Information'!$B$32,"Complete",IF(J11='Start-Up Information'!$B$33,"Complete",IF(J11='Start-Up Information'!$B$34,"Complete",IF(J11='Start-Up Information'!$B$35,"Complete",IF(J11='Start-Up Information'!$B$36,"Complete",IF(J11='Start-Up Information'!$B$37,"Complete",IF(J11='Start-Up Information'!$B$38,"Complete",IF(J11='Start-Up Information'!$B$39,"Complete",IF(J11='Start-Up Information'!$B$40,"Complete",IF(J11='Start-Up Information'!$B$41,"Complete",IF(J11='Start-Up Information'!$B$42,"Complete",IF(J11='Start-Up Information'!$B$43,"Complete",IF(J11='Start-Up Information'!$B$44,"Complete",IF(J11='Start-Up Information'!$B$45,"Complete",IF(J11='Start-Up Information'!$B$46,"Complete",IF(J11='Start-Up Information'!$B$47,"Complete",IF(J11='Start-Up Information'!$B$48,"Complete",IF(LEFT(J11,5)="Split","Complete",IF(J11='Start-Up Information'!$B$49,"Complete",IF(J11='Start-Up Information'!$B$50,"Complete",IF(J11='Start-Up Information'!$B$51,"Complete",IF(J11='Start-Up Information'!$B$52,"Complete","Enter a Correct Sub-Account")))))))))))))))))))))))))))))))))))))))))))))))))</f>
        <v>Form Number Error</v>
      </c>
      <c r="P11" s="63" t="str">
        <f t="shared" si="2"/>
        <v>Pending</v>
      </c>
      <c r="Q11" s="62"/>
      <c r="R11" s="70">
        <f t="shared" si="1"/>
        <v>0</v>
      </c>
      <c r="S11" s="65"/>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row>
    <row r="12" spans="1:59" s="34" customFormat="1" ht="33" customHeight="1">
      <c r="A12" s="65"/>
      <c r="B12" s="100"/>
      <c r="C12" s="100"/>
      <c r="D12" s="100"/>
      <c r="E12" s="100"/>
      <c r="F12" s="100"/>
      <c r="G12" s="100"/>
      <c r="H12" s="100"/>
      <c r="I12" s="100"/>
      <c r="J12" s="100"/>
      <c r="K12" s="99"/>
      <c r="L12" s="101"/>
      <c r="M12" s="102"/>
      <c r="N12" s="101"/>
      <c r="O12" s="63" t="str">
        <f>IF(B12="","Form Number Error",IF(C12="","Payment Type Error",IF(H12="","Purchase Description Error",IF(I12="","Store or Vedor Error",IF(K12="","Card or Ckeck # Error",IF(L12="","Date Error",IF(J12="","Enter Correct Sub-Account",IF(M12="","Amount Error",IF(J12='Start-Up Information'!$B$13,"Complete",IF(J12='Start-Up Information'!$B$14,"Complete",IF(J12='Start-Up Information'!$B$15,"Complete",IF(J12='Start-Up Information'!$B$16,"Complete",IF(J12='Start-Up Information'!$B$17,"Complete",IF(J12='Start-Up Information'!$B$18,"Complete",IF(J12='Start-Up Information'!$B$19,"Complete",IF(J12='Start-Up Information'!$B$20,"Complete",IF(J12='Start-Up Information'!$B$21,"complete",IF(J12='Start-Up Information'!$B$22,"Complete",IF(J12='Start-Up Information'!$B$23,"Complete",IF(J12='Start-Up Information'!$B$24,"Complete",IF(J12='Start-Up Information'!$B$25,"Complete",IF(J12='Start-Up Information'!$B$26,"Complete",IF(J12='Start-Up Information'!$B$27,"Complete",IF(J12='Start-Up Information'!$B$28,"Complete",IF(J12='Start-Up Information'!$B$29,"Complete",IF(J12='Start-Up Information'!$B$30,"Complete",IF(J12='Start-Up Information'!$B$31,"Complete",IF(J12='Start-Up Information'!$B$32,"Complete",IF(J12='Start-Up Information'!$B$33,"Complete",IF(J12='Start-Up Information'!$B$34,"Complete",IF(J12='Start-Up Information'!$B$35,"Complete",IF(J12='Start-Up Information'!$B$36,"Complete",IF(J12='Start-Up Information'!$B$37,"Complete",IF(J12='Start-Up Information'!$B$38,"Complete",IF(J12='Start-Up Information'!$B$39,"Complete",IF(J12='Start-Up Information'!$B$40,"Complete",IF(J12='Start-Up Information'!$B$41,"Complete",IF(J12='Start-Up Information'!$B$42,"Complete",IF(J12='Start-Up Information'!$B$43,"Complete",IF(J12='Start-Up Information'!$B$44,"Complete",IF(J12='Start-Up Information'!$B$45,"Complete",IF(J12='Start-Up Information'!$B$46,"Complete",IF(J12='Start-Up Information'!$B$47,"Complete",IF(J12='Start-Up Information'!$B$48,"Complete",IF(LEFT(J12,5)="Split","Complete",IF(J12='Start-Up Information'!$B$49,"Complete",IF(J12='Start-Up Information'!$B$50,"Complete",IF(J12='Start-Up Information'!$B$51,"Complete",IF(J12='Start-Up Information'!$B$52,"Complete","Enter a Correct Sub-Account")))))))))))))))))))))))))))))))))))))))))))))))))</f>
        <v>Form Number Error</v>
      </c>
      <c r="P12" s="63" t="str">
        <f t="shared" si="2"/>
        <v>Pending</v>
      </c>
      <c r="Q12" s="62"/>
      <c r="R12" s="70">
        <f t="shared" si="1"/>
        <v>0</v>
      </c>
      <c r="S12" s="65"/>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row>
    <row r="13" spans="1:59" s="34" customFormat="1" ht="33" customHeight="1">
      <c r="A13" s="65"/>
      <c r="B13" s="99"/>
      <c r="C13" s="100"/>
      <c r="D13" s="100"/>
      <c r="E13" s="100"/>
      <c r="F13" s="100"/>
      <c r="G13" s="100"/>
      <c r="H13" s="100"/>
      <c r="I13" s="100"/>
      <c r="J13" s="100"/>
      <c r="K13" s="99"/>
      <c r="L13" s="101"/>
      <c r="M13" s="102"/>
      <c r="N13" s="101"/>
      <c r="O13" s="63" t="str">
        <f>IF(B13="","Form Number Error",IF(C13="","Payment Type Error",IF(H13="","Purchase Description Error",IF(I13="","Store or Vedor Error",IF(K13="","Card or Ckeck # Error",IF(L13="","Date Error",IF(J13="","Enter Correct Sub-Account",IF(M13="","Amount Error",IF(J13='Start-Up Information'!$B$13,"Complete",IF(J13='Start-Up Information'!$B$14,"Complete",IF(J13='Start-Up Information'!$B$15,"Complete",IF(J13='Start-Up Information'!$B$16,"Complete",IF(J13='Start-Up Information'!$B$17,"Complete",IF(J13='Start-Up Information'!$B$18,"Complete",IF(J13='Start-Up Information'!$B$19,"Complete",IF(J13='Start-Up Information'!$B$20,"Complete",IF(J13='Start-Up Information'!$B$21,"complete",IF(J13='Start-Up Information'!$B$22,"Complete",IF(J13='Start-Up Information'!$B$23,"Complete",IF(J13='Start-Up Information'!$B$24,"Complete",IF(J13='Start-Up Information'!$B$25,"Complete",IF(J13='Start-Up Information'!$B$26,"Complete",IF(J13='Start-Up Information'!$B$27,"Complete",IF(J13='Start-Up Information'!$B$28,"Complete",IF(J13='Start-Up Information'!$B$29,"Complete",IF(J13='Start-Up Information'!$B$30,"Complete",IF(J13='Start-Up Information'!$B$31,"Complete",IF(J13='Start-Up Information'!$B$32,"Complete",IF(J13='Start-Up Information'!$B$33,"Complete",IF(J13='Start-Up Information'!$B$34,"Complete",IF(J13='Start-Up Information'!$B$35,"Complete",IF(J13='Start-Up Information'!$B$36,"Complete",IF(J13='Start-Up Information'!$B$37,"Complete",IF(J13='Start-Up Information'!$B$38,"Complete",IF(J13='Start-Up Information'!$B$39,"Complete",IF(J13='Start-Up Information'!$B$40,"Complete",IF(J13='Start-Up Information'!$B$41,"Complete",IF(J13='Start-Up Information'!$B$42,"Complete",IF(J13='Start-Up Information'!$B$43,"Complete",IF(J13='Start-Up Information'!$B$44,"Complete",IF(J13='Start-Up Information'!$B$45,"Complete",IF(J13='Start-Up Information'!$B$46,"Complete",IF(J13='Start-Up Information'!$B$47,"Complete",IF(J13='Start-Up Information'!$B$48,"Complete",IF(LEFT(J13,5)="Split","Complete",IF(J13='Start-Up Information'!$B$49,"Complete",IF(J13='Start-Up Information'!$B$50,"Complete",IF(J13='Start-Up Information'!$B$51,"Complete",IF(J13='Start-Up Information'!$B$52,"Complete","Enter a Correct Sub-Account")))))))))))))))))))))))))))))))))))))))))))))))))</f>
        <v>Form Number Error</v>
      </c>
      <c r="P13" s="63" t="str">
        <f t="shared" si="2"/>
        <v>Pending</v>
      </c>
      <c r="Q13" s="62"/>
      <c r="R13" s="70">
        <f t="shared" si="1"/>
        <v>0</v>
      </c>
      <c r="S13" s="65"/>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row>
    <row r="14" spans="1:59" s="34" customFormat="1" ht="33" customHeight="1">
      <c r="A14" s="65"/>
      <c r="B14" s="99"/>
      <c r="C14" s="100"/>
      <c r="D14" s="100"/>
      <c r="E14" s="100"/>
      <c r="F14" s="100"/>
      <c r="G14" s="100"/>
      <c r="H14" s="100"/>
      <c r="I14" s="100"/>
      <c r="J14" s="100"/>
      <c r="K14" s="99"/>
      <c r="L14" s="101"/>
      <c r="M14" s="102"/>
      <c r="N14" s="101"/>
      <c r="O14" s="63" t="str">
        <f>IF(B14="","Form Number Error",IF(C14="","Payment Type Error",IF(H14="","Purchase Description Error",IF(I14="","Store or Vedor Error",IF(K14="","Card or Ckeck # Error",IF(L14="","Date Error",IF(J14="","Enter Correct Sub-Account",IF(M14="","Amount Error",IF(J14='Start-Up Information'!$B$13,"Complete",IF(J14='Start-Up Information'!$B$14,"Complete",IF(J14='Start-Up Information'!$B$15,"Complete",IF(J14='Start-Up Information'!$B$16,"Complete",IF(J14='Start-Up Information'!$B$17,"Complete",IF(J14='Start-Up Information'!$B$18,"Complete",IF(J14='Start-Up Information'!$B$19,"Complete",IF(J14='Start-Up Information'!$B$20,"Complete",IF(J14='Start-Up Information'!$B$21,"complete",IF(J14='Start-Up Information'!$B$22,"Complete",IF(J14='Start-Up Information'!$B$23,"Complete",IF(J14='Start-Up Information'!$B$24,"Complete",IF(J14='Start-Up Information'!$B$25,"Complete",IF(J14='Start-Up Information'!$B$26,"Complete",IF(J14='Start-Up Information'!$B$27,"Complete",IF(J14='Start-Up Information'!$B$28,"Complete",IF(J14='Start-Up Information'!$B$29,"Complete",IF(J14='Start-Up Information'!$B$30,"Complete",IF(J14='Start-Up Information'!$B$31,"Complete",IF(J14='Start-Up Information'!$B$32,"Complete",IF(J14='Start-Up Information'!$B$33,"Complete",IF(J14='Start-Up Information'!$B$34,"Complete",IF(J14='Start-Up Information'!$B$35,"Complete",IF(J14='Start-Up Information'!$B$36,"Complete",IF(J14='Start-Up Information'!$B$37,"Complete",IF(J14='Start-Up Information'!$B$38,"Complete",IF(J14='Start-Up Information'!$B$39,"Complete",IF(J14='Start-Up Information'!$B$40,"Complete",IF(J14='Start-Up Information'!$B$41,"Complete",IF(J14='Start-Up Information'!$B$42,"Complete",IF(J14='Start-Up Information'!$B$43,"Complete",IF(J14='Start-Up Information'!$B$44,"Complete",IF(J14='Start-Up Information'!$B$45,"Complete",IF(J14='Start-Up Information'!$B$46,"Complete",IF(J14='Start-Up Information'!$B$47,"Complete",IF(J14='Start-Up Information'!$B$48,"Complete",IF(LEFT(J14,5)="Split","Complete",IF(J14='Start-Up Information'!$B$49,"Complete",IF(J14='Start-Up Information'!$B$50,"Complete",IF(J14='Start-Up Information'!$B$51,"Complete",IF(J14='Start-Up Information'!$B$52,"Complete","Enter a Correct Sub-Account")))))))))))))))))))))))))))))))))))))))))))))))))</f>
        <v>Form Number Error</v>
      </c>
      <c r="P14" s="63" t="str">
        <f t="shared" si="2"/>
        <v>Pending</v>
      </c>
      <c r="Q14" s="62"/>
      <c r="R14" s="70">
        <f t="shared" si="1"/>
        <v>0</v>
      </c>
      <c r="S14" s="65"/>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row>
    <row r="15" spans="1:59" s="34" customFormat="1" ht="33" customHeight="1">
      <c r="A15" s="65"/>
      <c r="B15" s="99"/>
      <c r="C15" s="100"/>
      <c r="D15" s="100"/>
      <c r="E15" s="100"/>
      <c r="F15" s="100"/>
      <c r="G15" s="100"/>
      <c r="H15" s="100"/>
      <c r="I15" s="100"/>
      <c r="J15" s="100"/>
      <c r="K15" s="99"/>
      <c r="L15" s="101"/>
      <c r="M15" s="102"/>
      <c r="N15" s="101"/>
      <c r="O15" s="63" t="str">
        <f>IF(B15="","Form Number Error",IF(C15="","Payment Type Error",IF(H15="","Purchase Description Error",IF(I15="","Store or Vedor Error",IF(K15="","Card or Ckeck # Error",IF(L15="","Date Error",IF(J15="","Enter Correct Sub-Account",IF(M15="","Amount Error",IF(J15='Start-Up Information'!$B$13,"Complete",IF(J15='Start-Up Information'!$B$14,"Complete",IF(J15='Start-Up Information'!$B$15,"Complete",IF(J15='Start-Up Information'!$B$16,"Complete",IF(J15='Start-Up Information'!$B$17,"Complete",IF(J15='Start-Up Information'!$B$18,"Complete",IF(J15='Start-Up Information'!$B$19,"Complete",IF(J15='Start-Up Information'!$B$20,"Complete",IF(J15='Start-Up Information'!$B$21,"complete",IF(J15='Start-Up Information'!$B$22,"Complete",IF(J15='Start-Up Information'!$B$23,"Complete",IF(J15='Start-Up Information'!$B$24,"Complete",IF(J15='Start-Up Information'!$B$25,"Complete",IF(J15='Start-Up Information'!$B$26,"Complete",IF(J15='Start-Up Information'!$B$27,"Complete",IF(J15='Start-Up Information'!$B$28,"Complete",IF(J15='Start-Up Information'!$B$29,"Complete",IF(J15='Start-Up Information'!$B$30,"Complete",IF(J15='Start-Up Information'!$B$31,"Complete",IF(J15='Start-Up Information'!$B$32,"Complete",IF(J15='Start-Up Information'!$B$33,"Complete",IF(J15='Start-Up Information'!$B$34,"Complete",IF(J15='Start-Up Information'!$B$35,"Complete",IF(J15='Start-Up Information'!$B$36,"Complete",IF(J15='Start-Up Information'!$B$37,"Complete",IF(J15='Start-Up Information'!$B$38,"Complete",IF(J15='Start-Up Information'!$B$39,"Complete",IF(J15='Start-Up Information'!$B$40,"Complete",IF(J15='Start-Up Information'!$B$41,"Complete",IF(J15='Start-Up Information'!$B$42,"Complete",IF(J15='Start-Up Information'!$B$43,"Complete",IF(J15='Start-Up Information'!$B$44,"Complete",IF(J15='Start-Up Information'!$B$45,"Complete",IF(J15='Start-Up Information'!$B$46,"Complete",IF(J15='Start-Up Information'!$B$47,"Complete",IF(J15='Start-Up Information'!$B$48,"Complete",IF(LEFT(J15,5)="Split","Complete",IF(J15='Start-Up Information'!$B$49,"Complete",IF(J15='Start-Up Information'!$B$50,"Complete",IF(J15='Start-Up Information'!$B$51,"Complete",IF(J15='Start-Up Information'!$B$52,"Complete","Enter a Correct Sub-Account")))))))))))))))))))))))))))))))))))))))))))))))))</f>
        <v>Form Number Error</v>
      </c>
      <c r="P15" s="63" t="str">
        <f t="shared" si="2"/>
        <v>Pending</v>
      </c>
      <c r="Q15" s="62"/>
      <c r="R15" s="70">
        <f t="shared" si="1"/>
        <v>0</v>
      </c>
      <c r="S15" s="65"/>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row>
    <row r="16" spans="1:59" s="34" customFormat="1" ht="33" customHeight="1">
      <c r="A16" s="65"/>
      <c r="B16" s="99"/>
      <c r="C16" s="100"/>
      <c r="D16" s="100"/>
      <c r="E16" s="100"/>
      <c r="F16" s="100"/>
      <c r="G16" s="100"/>
      <c r="H16" s="100"/>
      <c r="I16" s="100"/>
      <c r="J16" s="100"/>
      <c r="K16" s="99"/>
      <c r="L16" s="101"/>
      <c r="M16" s="102"/>
      <c r="N16" s="101"/>
      <c r="O16" s="63" t="str">
        <f>IF(B16="","Form Number Error",IF(C16="","Payment Type Error",IF(H16="","Purchase Description Error",IF(I16="","Store or Vedor Error",IF(K16="","Card or Ckeck # Error",IF(L16="","Date Error",IF(J16="","Enter Correct Sub-Account",IF(M16="","Amount Error",IF(J16='Start-Up Information'!$B$13,"Complete",IF(J16='Start-Up Information'!$B$14,"Complete",IF(J16='Start-Up Information'!$B$15,"Complete",IF(J16='Start-Up Information'!$B$16,"Complete",IF(J16='Start-Up Information'!$B$17,"Complete",IF(J16='Start-Up Information'!$B$18,"Complete",IF(J16='Start-Up Information'!$B$19,"Complete",IF(J16='Start-Up Information'!$B$20,"Complete",IF(J16='Start-Up Information'!$B$21,"complete",IF(J16='Start-Up Information'!$B$22,"Complete",IF(J16='Start-Up Information'!$B$23,"Complete",IF(J16='Start-Up Information'!$B$24,"Complete",IF(J16='Start-Up Information'!$B$25,"Complete",IF(J16='Start-Up Information'!$B$26,"Complete",IF(J16='Start-Up Information'!$B$27,"Complete",IF(J16='Start-Up Information'!$B$28,"Complete",IF(J16='Start-Up Information'!$B$29,"Complete",IF(J16='Start-Up Information'!$B$30,"Complete",IF(J16='Start-Up Information'!$B$31,"Complete",IF(J16='Start-Up Information'!$B$32,"Complete",IF(J16='Start-Up Information'!$B$33,"Complete",IF(J16='Start-Up Information'!$B$34,"Complete",IF(J16='Start-Up Information'!$B$35,"Complete",IF(J16='Start-Up Information'!$B$36,"Complete",IF(J16='Start-Up Information'!$B$37,"Complete",IF(J16='Start-Up Information'!$B$38,"Complete",IF(J16='Start-Up Information'!$B$39,"Complete",IF(J16='Start-Up Information'!$B$40,"Complete",IF(J16='Start-Up Information'!$B$41,"Complete",IF(J16='Start-Up Information'!$B$42,"Complete",IF(J16='Start-Up Information'!$B$43,"Complete",IF(J16='Start-Up Information'!$B$44,"Complete",IF(J16='Start-Up Information'!$B$45,"Complete",IF(J16='Start-Up Information'!$B$46,"Complete",IF(J16='Start-Up Information'!$B$47,"Complete",IF(J16='Start-Up Information'!$B$48,"Complete",IF(LEFT(J16,5)="Split","Complete",IF(J16='Start-Up Information'!$B$49,"Complete",IF(J16='Start-Up Information'!$B$50,"Complete",IF(J16='Start-Up Information'!$B$51,"Complete",IF(J16='Start-Up Information'!$B$52,"Complete","Enter a Correct Sub-Account")))))))))))))))))))))))))))))))))))))))))))))))))</f>
        <v>Form Number Error</v>
      </c>
      <c r="P16" s="63" t="str">
        <f t="shared" si="2"/>
        <v>Pending</v>
      </c>
      <c r="Q16" s="62"/>
      <c r="R16" s="70">
        <f t="shared" si="1"/>
        <v>0</v>
      </c>
      <c r="S16" s="65"/>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row>
    <row r="17" spans="1:59" s="34" customFormat="1" ht="33" customHeight="1">
      <c r="A17" s="65"/>
      <c r="B17" s="99"/>
      <c r="C17" s="100"/>
      <c r="D17" s="100"/>
      <c r="E17" s="100"/>
      <c r="F17" s="100"/>
      <c r="G17" s="100"/>
      <c r="H17" s="100"/>
      <c r="I17" s="100"/>
      <c r="J17" s="100"/>
      <c r="K17" s="99"/>
      <c r="L17" s="101"/>
      <c r="M17" s="102"/>
      <c r="N17" s="101"/>
      <c r="O17" s="63" t="str">
        <f>IF(B17="","Form Number Error",IF(C17="","Payment Type Error",IF(H17="","Purchase Description Error",IF(I17="","Store or Vedor Error",IF(K17="","Card or Ckeck # Error",IF(L17="","Date Error",IF(J17="","Enter Correct Sub-Account",IF(M17="","Amount Error",IF(J17='Start-Up Information'!$B$13,"Complete",IF(J17='Start-Up Information'!$B$14,"Complete",IF(J17='Start-Up Information'!$B$15,"Complete",IF(J17='Start-Up Information'!$B$16,"Complete",IF(J17='Start-Up Information'!$B$17,"Complete",IF(J17='Start-Up Information'!$B$18,"Complete",IF(J17='Start-Up Information'!$B$19,"Complete",IF(J17='Start-Up Information'!$B$20,"Complete",IF(J17='Start-Up Information'!$B$21,"complete",IF(J17='Start-Up Information'!$B$22,"Complete",IF(J17='Start-Up Information'!$B$23,"Complete",IF(J17='Start-Up Information'!$B$24,"Complete",IF(J17='Start-Up Information'!$B$25,"Complete",IF(J17='Start-Up Information'!$B$26,"Complete",IF(J17='Start-Up Information'!$B$27,"Complete",IF(J17='Start-Up Information'!$B$28,"Complete",IF(J17='Start-Up Information'!$B$29,"Complete",IF(J17='Start-Up Information'!$B$30,"Complete",IF(J17='Start-Up Information'!$B$31,"Complete",IF(J17='Start-Up Information'!$B$32,"Complete",IF(J17='Start-Up Information'!$B$33,"Complete",IF(J17='Start-Up Information'!$B$34,"Complete",IF(J17='Start-Up Information'!$B$35,"Complete",IF(J17='Start-Up Information'!$B$36,"Complete",IF(J17='Start-Up Information'!$B$37,"Complete",IF(J17='Start-Up Information'!$B$38,"Complete",IF(J17='Start-Up Information'!$B$39,"Complete",IF(J17='Start-Up Information'!$B$40,"Complete",IF(J17='Start-Up Information'!$B$41,"Complete",IF(J17='Start-Up Information'!$B$42,"Complete",IF(J17='Start-Up Information'!$B$43,"Complete",IF(J17='Start-Up Information'!$B$44,"Complete",IF(J17='Start-Up Information'!$B$45,"Complete",IF(J17='Start-Up Information'!$B$46,"Complete",IF(J17='Start-Up Information'!$B$47,"Complete",IF(J17='Start-Up Information'!$B$48,"Complete",IF(LEFT(J17,5)="Split","Complete",IF(J17='Start-Up Information'!$B$49,"Complete",IF(J17='Start-Up Information'!$B$50,"Complete",IF(J17='Start-Up Information'!$B$51,"Complete",IF(J17='Start-Up Information'!$B$52,"Complete","Enter a Correct Sub-Account")))))))))))))))))))))))))))))))))))))))))))))))))</f>
        <v>Form Number Error</v>
      </c>
      <c r="P17" s="63" t="str">
        <f t="shared" si="2"/>
        <v>Pending</v>
      </c>
      <c r="Q17" s="62"/>
      <c r="R17" s="70">
        <f t="shared" si="1"/>
        <v>0</v>
      </c>
      <c r="S17" s="65"/>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row>
    <row r="18" spans="1:59" s="34" customFormat="1" ht="33" customHeight="1">
      <c r="A18" s="65"/>
      <c r="B18" s="99"/>
      <c r="C18" s="100"/>
      <c r="D18" s="100"/>
      <c r="E18" s="100"/>
      <c r="F18" s="100"/>
      <c r="G18" s="100"/>
      <c r="H18" s="100"/>
      <c r="I18" s="100"/>
      <c r="J18" s="100"/>
      <c r="K18" s="99"/>
      <c r="L18" s="101"/>
      <c r="M18" s="102"/>
      <c r="N18" s="101"/>
      <c r="O18" s="63" t="str">
        <f>IF(B18="","Form Number Error",IF(C18="","Payment Type Error",IF(H18="","Purchase Description Error",IF(I18="","Store or Vedor Error",IF(K18="","Card or Ckeck # Error",IF(L18="","Date Error",IF(J18="","Enter Correct Sub-Account",IF(M18="","Amount Error",IF(J18='Start-Up Information'!$B$13,"Complete",IF(J18='Start-Up Information'!$B$14,"Complete",IF(J18='Start-Up Information'!$B$15,"Complete",IF(J18='Start-Up Information'!$B$16,"Complete",IF(J18='Start-Up Information'!$B$17,"Complete",IF(J18='Start-Up Information'!$B$18,"Complete",IF(J18='Start-Up Information'!$B$19,"Complete",IF(J18='Start-Up Information'!$B$20,"Complete",IF(J18='Start-Up Information'!$B$21,"complete",IF(J18='Start-Up Information'!$B$22,"Complete",IF(J18='Start-Up Information'!$B$23,"Complete",IF(J18='Start-Up Information'!$B$24,"Complete",IF(J18='Start-Up Information'!$B$25,"Complete",IF(J18='Start-Up Information'!$B$26,"Complete",IF(J18='Start-Up Information'!$B$27,"Complete",IF(J18='Start-Up Information'!$B$28,"Complete",IF(J18='Start-Up Information'!$B$29,"Complete",IF(J18='Start-Up Information'!$B$30,"Complete",IF(J18='Start-Up Information'!$B$31,"Complete",IF(J18='Start-Up Information'!$B$32,"Complete",IF(J18='Start-Up Information'!$B$33,"Complete",IF(J18='Start-Up Information'!$B$34,"Complete",IF(J18='Start-Up Information'!$B$35,"Complete",IF(J18='Start-Up Information'!$B$36,"Complete",IF(J18='Start-Up Information'!$B$37,"Complete",IF(J18='Start-Up Information'!$B$38,"Complete",IF(J18='Start-Up Information'!$B$39,"Complete",IF(J18='Start-Up Information'!$B$40,"Complete",IF(J18='Start-Up Information'!$B$41,"Complete",IF(J18='Start-Up Information'!$B$42,"Complete",IF(J18='Start-Up Information'!$B$43,"Complete",IF(J18='Start-Up Information'!$B$44,"Complete",IF(J18='Start-Up Information'!$B$45,"Complete",IF(J18='Start-Up Information'!$B$46,"Complete",IF(J18='Start-Up Information'!$B$47,"Complete",IF(J18='Start-Up Information'!$B$48,"Complete",IF(LEFT(J18,5)="Split","Complete",IF(J18='Start-Up Information'!$B$49,"Complete",IF(J18='Start-Up Information'!$B$50,"Complete",IF(J18='Start-Up Information'!$B$51,"Complete",IF(J18='Start-Up Information'!$B$52,"Complete","Enter a Correct Sub-Account")))))))))))))))))))))))))))))))))))))))))))))))))</f>
        <v>Form Number Error</v>
      </c>
      <c r="P18" s="63" t="str">
        <f t="shared" si="2"/>
        <v>Pending</v>
      </c>
      <c r="Q18" s="62"/>
      <c r="R18" s="70">
        <f t="shared" si="1"/>
        <v>0</v>
      </c>
      <c r="S18" s="65"/>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row>
    <row r="19" spans="1:59" s="34" customFormat="1" ht="33" customHeight="1">
      <c r="A19" s="65"/>
      <c r="B19" s="99"/>
      <c r="C19" s="100"/>
      <c r="D19" s="100"/>
      <c r="E19" s="100"/>
      <c r="F19" s="100"/>
      <c r="G19" s="100"/>
      <c r="H19" s="100"/>
      <c r="I19" s="100"/>
      <c r="J19" s="100"/>
      <c r="K19" s="99"/>
      <c r="L19" s="101"/>
      <c r="M19" s="102"/>
      <c r="N19" s="101"/>
      <c r="O19" s="63" t="str">
        <f>IF(B19="","Form Number Error",IF(C19="","Payment Type Error",IF(H19="","Purchase Description Error",IF(I19="","Store or Vedor Error",IF(K19="","Card or Ckeck # Error",IF(L19="","Date Error",IF(J19="","Enter Correct Sub-Account",IF(M19="","Amount Error",IF(J19='Start-Up Information'!$B$13,"Complete",IF(J19='Start-Up Information'!$B$14,"Complete",IF(J19='Start-Up Information'!$B$15,"Complete",IF(J19='Start-Up Information'!$B$16,"Complete",IF(J19='Start-Up Information'!$B$17,"Complete",IF(J19='Start-Up Information'!$B$18,"Complete",IF(J19='Start-Up Information'!$B$19,"Complete",IF(J19='Start-Up Information'!$B$20,"Complete",IF(J19='Start-Up Information'!$B$21,"complete",IF(J19='Start-Up Information'!$B$22,"Complete",IF(J19='Start-Up Information'!$B$23,"Complete",IF(J19='Start-Up Information'!$B$24,"Complete",IF(J19='Start-Up Information'!$B$25,"Complete",IF(J19='Start-Up Information'!$B$26,"Complete",IF(J19='Start-Up Information'!$B$27,"Complete",IF(J19='Start-Up Information'!$B$28,"Complete",IF(J19='Start-Up Information'!$B$29,"Complete",IF(J19='Start-Up Information'!$B$30,"Complete",IF(J19='Start-Up Information'!$B$31,"Complete",IF(J19='Start-Up Information'!$B$32,"Complete",IF(J19='Start-Up Information'!$B$33,"Complete",IF(J19='Start-Up Information'!$B$34,"Complete",IF(J19='Start-Up Information'!$B$35,"Complete",IF(J19='Start-Up Information'!$B$36,"Complete",IF(J19='Start-Up Information'!$B$37,"Complete",IF(J19='Start-Up Information'!$B$38,"Complete",IF(J19='Start-Up Information'!$B$39,"Complete",IF(J19='Start-Up Information'!$B$40,"Complete",IF(J19='Start-Up Information'!$B$41,"Complete",IF(J19='Start-Up Information'!$B$42,"Complete",IF(J19='Start-Up Information'!$B$43,"Complete",IF(J19='Start-Up Information'!$B$44,"Complete",IF(J19='Start-Up Information'!$B$45,"Complete",IF(J19='Start-Up Information'!$B$46,"Complete",IF(J19='Start-Up Information'!$B$47,"Complete",IF(J19='Start-Up Information'!$B$48,"Complete",IF(LEFT(J19,5)="Split","Complete",IF(J19='Start-Up Information'!$B$49,"Complete",IF(J19='Start-Up Information'!$B$50,"Complete",IF(J19='Start-Up Information'!$B$51,"Complete",IF(J19='Start-Up Information'!$B$52,"Complete","Enter a Correct Sub-Account")))))))))))))))))))))))))))))))))))))))))))))))))</f>
        <v>Form Number Error</v>
      </c>
      <c r="P19" s="63" t="str">
        <f t="shared" si="2"/>
        <v>Pending</v>
      </c>
      <c r="Q19" s="62"/>
      <c r="R19" s="70">
        <f t="shared" si="1"/>
        <v>0</v>
      </c>
      <c r="S19" s="65"/>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row>
    <row r="20" spans="1:59" s="34" customFormat="1" ht="33" customHeight="1">
      <c r="A20" s="65"/>
      <c r="B20" s="99"/>
      <c r="C20" s="100"/>
      <c r="D20" s="100"/>
      <c r="E20" s="100"/>
      <c r="F20" s="100"/>
      <c r="G20" s="100"/>
      <c r="H20" s="100"/>
      <c r="I20" s="100"/>
      <c r="J20" s="100"/>
      <c r="K20" s="99"/>
      <c r="L20" s="101"/>
      <c r="M20" s="102"/>
      <c r="N20" s="101"/>
      <c r="O20" s="63" t="str">
        <f>IF(B20="","Form Number Error",IF(C20="","Payment Type Error",IF(H20="","Purchase Description Error",IF(I20="","Store or Vedor Error",IF(K20="","Card or Ckeck # Error",IF(L20="","Date Error",IF(J20="","Enter Correct Sub-Account",IF(M20="","Amount Error",IF(J20='Start-Up Information'!$B$13,"Complete",IF(J20='Start-Up Information'!$B$14,"Complete",IF(J20='Start-Up Information'!$B$15,"Complete",IF(J20='Start-Up Information'!$B$16,"Complete",IF(J20='Start-Up Information'!$B$17,"Complete",IF(J20='Start-Up Information'!$B$18,"Complete",IF(J20='Start-Up Information'!$B$19,"Complete",IF(J20='Start-Up Information'!$B$20,"Complete",IF(J20='Start-Up Information'!$B$21,"complete",IF(J20='Start-Up Information'!$B$22,"Complete",IF(J20='Start-Up Information'!$B$23,"Complete",IF(J20='Start-Up Information'!$B$24,"Complete",IF(J20='Start-Up Information'!$B$25,"Complete",IF(J20='Start-Up Information'!$B$26,"Complete",IF(J20='Start-Up Information'!$B$27,"Complete",IF(J20='Start-Up Information'!$B$28,"Complete",IF(J20='Start-Up Information'!$B$29,"Complete",IF(J20='Start-Up Information'!$B$30,"Complete",IF(J20='Start-Up Information'!$B$31,"Complete",IF(J20='Start-Up Information'!$B$32,"Complete",IF(J20='Start-Up Information'!$B$33,"Complete",IF(J20='Start-Up Information'!$B$34,"Complete",IF(J20='Start-Up Information'!$B$35,"Complete",IF(J20='Start-Up Information'!$B$36,"Complete",IF(J20='Start-Up Information'!$B$37,"Complete",IF(J20='Start-Up Information'!$B$38,"Complete",IF(J20='Start-Up Information'!$B$39,"Complete",IF(J20='Start-Up Information'!$B$40,"Complete",IF(J20='Start-Up Information'!$B$41,"Complete",IF(J20='Start-Up Information'!$B$42,"Complete",IF(J20='Start-Up Information'!$B$43,"Complete",IF(J20='Start-Up Information'!$B$44,"Complete",IF(J20='Start-Up Information'!$B$45,"Complete",IF(J20='Start-Up Information'!$B$46,"Complete",IF(J20='Start-Up Information'!$B$47,"Complete",IF(J20='Start-Up Information'!$B$48,"Complete",IF(LEFT(J20,5)="Split","Complete",IF(J20='Start-Up Information'!$B$49,"Complete",IF(J20='Start-Up Information'!$B$50,"Complete",IF(J20='Start-Up Information'!$B$51,"Complete",IF(J20='Start-Up Information'!$B$52,"Complete","Enter a Correct Sub-Account")))))))))))))))))))))))))))))))))))))))))))))))))</f>
        <v>Form Number Error</v>
      </c>
      <c r="P20" s="63" t="str">
        <f t="shared" si="2"/>
        <v>Pending</v>
      </c>
      <c r="Q20" s="62"/>
      <c r="R20" s="70"/>
      <c r="S20" s="65"/>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row>
    <row r="21" spans="1:59" s="34" customFormat="1" ht="33" customHeight="1">
      <c r="A21" s="65"/>
      <c r="B21" s="99"/>
      <c r="C21" s="100"/>
      <c r="D21" s="100"/>
      <c r="E21" s="100"/>
      <c r="F21" s="100"/>
      <c r="G21" s="100"/>
      <c r="H21" s="100"/>
      <c r="I21" s="100"/>
      <c r="J21" s="100"/>
      <c r="K21" s="99"/>
      <c r="L21" s="101"/>
      <c r="M21" s="102"/>
      <c r="N21" s="101"/>
      <c r="O21" s="63" t="str">
        <f>IF(B21="","Form Number Error",IF(C21="","Payment Type Error",IF(H21="","Purchase Description Error",IF(I21="","Store or Vedor Error",IF(K21="","Card or Ckeck # Error",IF(L21="","Date Error",IF(J21="","Enter Correct Sub-Account",IF(M21="","Amount Error",IF(J21='Start-Up Information'!$B$13,"Complete",IF(J21='Start-Up Information'!$B$14,"Complete",IF(J21='Start-Up Information'!$B$15,"Complete",IF(J21='Start-Up Information'!$B$16,"Complete",IF(J21='Start-Up Information'!$B$17,"Complete",IF(J21='Start-Up Information'!$B$18,"Complete",IF(J21='Start-Up Information'!$B$19,"Complete",IF(J21='Start-Up Information'!$B$20,"Complete",IF(J21='Start-Up Information'!$B$21,"complete",IF(J21='Start-Up Information'!$B$22,"Complete",IF(J21='Start-Up Information'!$B$23,"Complete",IF(J21='Start-Up Information'!$B$24,"Complete",IF(J21='Start-Up Information'!$B$25,"Complete",IF(J21='Start-Up Information'!$B$26,"Complete",IF(J21='Start-Up Information'!$B$27,"Complete",IF(J21='Start-Up Information'!$B$28,"Complete",IF(J21='Start-Up Information'!$B$29,"Complete",IF(J21='Start-Up Information'!$B$30,"Complete",IF(J21='Start-Up Information'!$B$31,"Complete",IF(J21='Start-Up Information'!$B$32,"Complete",IF(J21='Start-Up Information'!$B$33,"Complete",IF(J21='Start-Up Information'!$B$34,"Complete",IF(J21='Start-Up Information'!$B$35,"Complete",IF(J21='Start-Up Information'!$B$36,"Complete",IF(J21='Start-Up Information'!$B$37,"Complete",IF(J21='Start-Up Information'!$B$38,"Complete",IF(J21='Start-Up Information'!$B$39,"Complete",IF(J21='Start-Up Information'!$B$40,"Complete",IF(J21='Start-Up Information'!$B$41,"Complete",IF(J21='Start-Up Information'!$B$42,"Complete",IF(J21='Start-Up Information'!$B$43,"Complete",IF(J21='Start-Up Information'!$B$44,"Complete",IF(J21='Start-Up Information'!$B$45,"Complete",IF(J21='Start-Up Information'!$B$46,"Complete",IF(J21='Start-Up Information'!$B$47,"Complete",IF(J21='Start-Up Information'!$B$48,"Complete",IF(LEFT(J21,5)="Split","Complete",IF(J21='Start-Up Information'!$B$49,"Complete",IF(J21='Start-Up Information'!$B$50,"Complete",IF(J21='Start-Up Information'!$B$51,"Complete",IF(J21='Start-Up Information'!$B$52,"Complete","Enter a Correct Sub-Account")))))))))))))))))))))))))))))))))))))))))))))))))</f>
        <v>Form Number Error</v>
      </c>
      <c r="P21" s="63" t="str">
        <f t="shared" si="2"/>
        <v>Pending</v>
      </c>
      <c r="Q21" s="62"/>
      <c r="R21" s="70">
        <f t="shared" si="1"/>
        <v>0</v>
      </c>
      <c r="S21" s="65"/>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row>
    <row r="22" spans="1:59" s="34" customFormat="1" ht="33" customHeight="1">
      <c r="A22" s="65"/>
      <c r="B22" s="99"/>
      <c r="C22" s="100"/>
      <c r="D22" s="100"/>
      <c r="E22" s="100"/>
      <c r="F22" s="100"/>
      <c r="G22" s="100"/>
      <c r="H22" s="100"/>
      <c r="I22" s="100"/>
      <c r="J22" s="100"/>
      <c r="K22" s="99"/>
      <c r="L22" s="101"/>
      <c r="M22" s="102"/>
      <c r="N22" s="101"/>
      <c r="O22" s="63" t="str">
        <f>IF(B22="","Form Number Error",IF(C22="","Payment Type Error",IF(H22="","Purchase Description Error",IF(I22="","Store or Vedor Error",IF(K22="","Card or Ckeck # Error",IF(L22="","Date Error",IF(J22="","Enter Correct Sub-Account",IF(M22="","Amount Error",IF(J22='Start-Up Information'!$B$13,"Complete",IF(J22='Start-Up Information'!$B$14,"Complete",IF(J22='Start-Up Information'!$B$15,"Complete",IF(J22='Start-Up Information'!$B$16,"Complete",IF(J22='Start-Up Information'!$B$17,"Complete",IF(J22='Start-Up Information'!$B$18,"Complete",IF(J22='Start-Up Information'!$B$19,"Complete",IF(J22='Start-Up Information'!$B$20,"Complete",IF(J22='Start-Up Information'!$B$21,"complete",IF(J22='Start-Up Information'!$B$22,"Complete",IF(J22='Start-Up Information'!$B$23,"Complete",IF(J22='Start-Up Information'!$B$24,"Complete",IF(J22='Start-Up Information'!$B$25,"Complete",IF(J22='Start-Up Information'!$B$26,"Complete",IF(J22='Start-Up Information'!$B$27,"Complete",IF(J22='Start-Up Information'!$B$28,"Complete",IF(J22='Start-Up Information'!$B$29,"Complete",IF(J22='Start-Up Information'!$B$30,"Complete",IF(J22='Start-Up Information'!$B$31,"Complete",IF(J22='Start-Up Information'!$B$32,"Complete",IF(J22='Start-Up Information'!$B$33,"Complete",IF(J22='Start-Up Information'!$B$34,"Complete",IF(J22='Start-Up Information'!$B$35,"Complete",IF(J22='Start-Up Information'!$B$36,"Complete",IF(J22='Start-Up Information'!$B$37,"Complete",IF(J22='Start-Up Information'!$B$38,"Complete",IF(J22='Start-Up Information'!$B$39,"Complete",IF(J22='Start-Up Information'!$B$40,"Complete",IF(J22='Start-Up Information'!$B$41,"Complete",IF(J22='Start-Up Information'!$B$42,"Complete",IF(J22='Start-Up Information'!$B$43,"Complete",IF(J22='Start-Up Information'!$B$44,"Complete",IF(J22='Start-Up Information'!$B$45,"Complete",IF(J22='Start-Up Information'!$B$46,"Complete",IF(J22='Start-Up Information'!$B$47,"Complete",IF(J22='Start-Up Information'!$B$48,"Complete",IF(LEFT(J22,5)="Split","Complete",IF(J22='Start-Up Information'!$B$49,"Complete",IF(J22='Start-Up Information'!$B$50,"Complete",IF(J22='Start-Up Information'!$B$51,"Complete",IF(J22='Start-Up Information'!$B$52,"Complete","Enter a Correct Sub-Account")))))))))))))))))))))))))))))))))))))))))))))))))</f>
        <v>Form Number Error</v>
      </c>
      <c r="P22" s="63" t="str">
        <f t="shared" si="2"/>
        <v>Pending</v>
      </c>
      <c r="Q22" s="62"/>
      <c r="R22" s="70">
        <f t="shared" si="1"/>
        <v>0</v>
      </c>
      <c r="S22" s="65"/>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row>
    <row r="23" spans="1:59" s="34" customFormat="1" ht="33" customHeight="1">
      <c r="A23" s="65"/>
      <c r="B23" s="99"/>
      <c r="C23" s="100"/>
      <c r="D23" s="100"/>
      <c r="E23" s="100"/>
      <c r="F23" s="100"/>
      <c r="G23" s="100"/>
      <c r="H23" s="100"/>
      <c r="I23" s="100"/>
      <c r="J23" s="100"/>
      <c r="K23" s="99"/>
      <c r="L23" s="101"/>
      <c r="M23" s="102"/>
      <c r="N23" s="101"/>
      <c r="O23" s="63" t="str">
        <f>IF(B23="","Form Number Error",IF(C23="","Payment Type Error",IF(H23="","Purchase Description Error",IF(I23="","Store or Vedor Error",IF(K23="","Card or Ckeck # Error",IF(L23="","Date Error",IF(J23="","Enter Correct Sub-Account",IF(M23="","Amount Error",IF(J23='Start-Up Information'!$B$13,"Complete",IF(J23='Start-Up Information'!$B$14,"Complete",IF(J23='Start-Up Information'!$B$15,"Complete",IF(J23='Start-Up Information'!$B$16,"Complete",IF(J23='Start-Up Information'!$B$17,"Complete",IF(J23='Start-Up Information'!$B$18,"Complete",IF(J23='Start-Up Information'!$B$19,"Complete",IF(J23='Start-Up Information'!$B$20,"Complete",IF(J23='Start-Up Information'!$B$21,"complete",IF(J23='Start-Up Information'!$B$22,"Complete",IF(J23='Start-Up Information'!$B$23,"Complete",IF(J23='Start-Up Information'!$B$24,"Complete",IF(J23='Start-Up Information'!$B$25,"Complete",IF(J23='Start-Up Information'!$B$26,"Complete",IF(J23='Start-Up Information'!$B$27,"Complete",IF(J23='Start-Up Information'!$B$28,"Complete",IF(J23='Start-Up Information'!$B$29,"Complete",IF(J23='Start-Up Information'!$B$30,"Complete",IF(J23='Start-Up Information'!$B$31,"Complete",IF(J23='Start-Up Information'!$B$32,"Complete",IF(J23='Start-Up Information'!$B$33,"Complete",IF(J23='Start-Up Information'!$B$34,"Complete",IF(J23='Start-Up Information'!$B$35,"Complete",IF(J23='Start-Up Information'!$B$36,"Complete",IF(J23='Start-Up Information'!$B$37,"Complete",IF(J23='Start-Up Information'!$B$38,"Complete",IF(J23='Start-Up Information'!$B$39,"Complete",IF(J23='Start-Up Information'!$B$40,"Complete",IF(J23='Start-Up Information'!$B$41,"Complete",IF(J23='Start-Up Information'!$B$42,"Complete",IF(J23='Start-Up Information'!$B$43,"Complete",IF(J23='Start-Up Information'!$B$44,"Complete",IF(J23='Start-Up Information'!$B$45,"Complete",IF(J23='Start-Up Information'!$B$46,"Complete",IF(J23='Start-Up Information'!$B$47,"Complete",IF(J23='Start-Up Information'!$B$48,"Complete",IF(LEFT(J23,5)="Split","Complete",IF(J23='Start-Up Information'!$B$49,"Complete",IF(J23='Start-Up Information'!$B$50,"Complete",IF(J23='Start-Up Information'!$B$51,"Complete",IF(J23='Start-Up Information'!$B$52,"Complete","Enter a Correct Sub-Account")))))))))))))))))))))))))))))))))))))))))))))))))</f>
        <v>Form Number Error</v>
      </c>
      <c r="P23" s="63" t="str">
        <f t="shared" si="2"/>
        <v>Pending</v>
      </c>
      <c r="Q23" s="62"/>
      <c r="R23" s="70">
        <f t="shared" si="1"/>
        <v>0</v>
      </c>
      <c r="S23" s="65"/>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row>
    <row r="24" spans="1:59" s="34" customFormat="1" ht="33" customHeight="1">
      <c r="A24" s="65"/>
      <c r="B24" s="99"/>
      <c r="C24" s="100"/>
      <c r="D24" s="100"/>
      <c r="E24" s="100"/>
      <c r="F24" s="100"/>
      <c r="G24" s="100"/>
      <c r="H24" s="100"/>
      <c r="I24" s="100"/>
      <c r="J24" s="100"/>
      <c r="K24" s="99"/>
      <c r="L24" s="101"/>
      <c r="M24" s="102"/>
      <c r="N24" s="101"/>
      <c r="O24" s="63" t="str">
        <f>IF(B24="","Form Number Error",IF(C24="","Payment Type Error",IF(H24="","Purchase Description Error",IF(I24="","Store or Vedor Error",IF(K24="","Card or Ckeck # Error",IF(L24="","Date Error",IF(J24="","Enter Correct Sub-Account",IF(M24="","Amount Error",IF(J24='Start-Up Information'!$B$13,"Complete",IF(J24='Start-Up Information'!$B$14,"Complete",IF(J24='Start-Up Information'!$B$15,"Complete",IF(J24='Start-Up Information'!$B$16,"Complete",IF(J24='Start-Up Information'!$B$17,"Complete",IF(J24='Start-Up Information'!$B$18,"Complete",IF(J24='Start-Up Information'!$B$19,"Complete",IF(J24='Start-Up Information'!$B$20,"Complete",IF(J24='Start-Up Information'!$B$21,"complete",IF(J24='Start-Up Information'!$B$22,"Complete",IF(J24='Start-Up Information'!$B$23,"Complete",IF(J24='Start-Up Information'!$B$24,"Complete",IF(J24='Start-Up Information'!$B$25,"Complete",IF(J24='Start-Up Information'!$B$26,"Complete",IF(J24='Start-Up Information'!$B$27,"Complete",IF(J24='Start-Up Information'!$B$28,"Complete",IF(J24='Start-Up Information'!$B$29,"Complete",IF(J24='Start-Up Information'!$B$30,"Complete",IF(J24='Start-Up Information'!$B$31,"Complete",IF(J24='Start-Up Information'!$B$32,"Complete",IF(J24='Start-Up Information'!$B$33,"Complete",IF(J24='Start-Up Information'!$B$34,"Complete",IF(J24='Start-Up Information'!$B$35,"Complete",IF(J24='Start-Up Information'!$B$36,"Complete",IF(J24='Start-Up Information'!$B$37,"Complete",IF(J24='Start-Up Information'!$B$38,"Complete",IF(J24='Start-Up Information'!$B$39,"Complete",IF(J24='Start-Up Information'!$B$40,"Complete",IF(J24='Start-Up Information'!$B$41,"Complete",IF(J24='Start-Up Information'!$B$42,"Complete",IF(J24='Start-Up Information'!$B$43,"Complete",IF(J24='Start-Up Information'!$B$44,"Complete",IF(J24='Start-Up Information'!$B$45,"Complete",IF(J24='Start-Up Information'!$B$46,"Complete",IF(J24='Start-Up Information'!$B$47,"Complete",IF(J24='Start-Up Information'!$B$48,"Complete",IF(LEFT(J24,5)="Split","Complete",IF(J24='Start-Up Information'!$B$49,"Complete",IF(J24='Start-Up Information'!$B$50,"Complete",IF(J24='Start-Up Information'!$B$51,"Complete",IF(J24='Start-Up Information'!$B$52,"Complete","Enter a Correct Sub-Account")))))))))))))))))))))))))))))))))))))))))))))))))</f>
        <v>Form Number Error</v>
      </c>
      <c r="P24" s="63" t="str">
        <f t="shared" si="2"/>
        <v>Pending</v>
      </c>
      <c r="Q24" s="62"/>
      <c r="R24" s="70">
        <f t="shared" si="1"/>
        <v>0</v>
      </c>
      <c r="S24" s="65"/>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row>
    <row r="25" spans="1:59" s="34" customFormat="1" ht="33" customHeight="1">
      <c r="A25" s="65"/>
      <c r="B25" s="99"/>
      <c r="C25" s="100"/>
      <c r="D25" s="100"/>
      <c r="E25" s="100"/>
      <c r="F25" s="100"/>
      <c r="G25" s="100"/>
      <c r="H25" s="100"/>
      <c r="I25" s="100"/>
      <c r="J25" s="100"/>
      <c r="K25" s="99"/>
      <c r="L25" s="101"/>
      <c r="M25" s="102"/>
      <c r="N25" s="101"/>
      <c r="O25" s="63" t="str">
        <f>IF(B25="","Form Number Error",IF(C25="","Payment Type Error",IF(H25="","Purchase Description Error",IF(I25="","Store or Vedor Error",IF(K25="","Card or Ckeck # Error",IF(L25="","Date Error",IF(J25="","Enter Correct Sub-Account",IF(M25="","Amount Error",IF(J25='Start-Up Information'!$B$13,"Complete",IF(J25='Start-Up Information'!$B$14,"Complete",IF(J25='Start-Up Information'!$B$15,"Complete",IF(J25='Start-Up Information'!$B$16,"Complete",IF(J25='Start-Up Information'!$B$17,"Complete",IF(J25='Start-Up Information'!$B$18,"Complete",IF(J25='Start-Up Information'!$B$19,"Complete",IF(J25='Start-Up Information'!$B$20,"Complete",IF(J25='Start-Up Information'!$B$21,"complete",IF(J25='Start-Up Information'!$B$22,"Complete",IF(J25='Start-Up Information'!$B$23,"Complete",IF(J25='Start-Up Information'!$B$24,"Complete",IF(J25='Start-Up Information'!$B$25,"Complete",IF(J25='Start-Up Information'!$B$26,"Complete",IF(J25='Start-Up Information'!$B$27,"Complete",IF(J25='Start-Up Information'!$B$28,"Complete",IF(J25='Start-Up Information'!$B$29,"Complete",IF(J25='Start-Up Information'!$B$30,"Complete",IF(J25='Start-Up Information'!$B$31,"Complete",IF(J25='Start-Up Information'!$B$32,"Complete",IF(J25='Start-Up Information'!$B$33,"Complete",IF(J25='Start-Up Information'!$B$34,"Complete",IF(J25='Start-Up Information'!$B$35,"Complete",IF(J25='Start-Up Information'!$B$36,"Complete",IF(J25='Start-Up Information'!$B$37,"Complete",IF(J25='Start-Up Information'!$B$38,"Complete",IF(J25='Start-Up Information'!$B$39,"Complete",IF(J25='Start-Up Information'!$B$40,"Complete",IF(J25='Start-Up Information'!$B$41,"Complete",IF(J25='Start-Up Information'!$B$42,"Complete",IF(J25='Start-Up Information'!$B$43,"Complete",IF(J25='Start-Up Information'!$B$44,"Complete",IF(J25='Start-Up Information'!$B$45,"Complete",IF(J25='Start-Up Information'!$B$46,"Complete",IF(J25='Start-Up Information'!$B$47,"Complete",IF(J25='Start-Up Information'!$B$48,"Complete",IF(LEFT(J25,5)="Split","Complete",IF(J25='Start-Up Information'!$B$49,"Complete",IF(J25='Start-Up Information'!$B$50,"Complete",IF(J25='Start-Up Information'!$B$51,"Complete",IF(J25='Start-Up Information'!$B$52,"Complete","Enter a Correct Sub-Account")))))))))))))))))))))))))))))))))))))))))))))))))</f>
        <v>Form Number Error</v>
      </c>
      <c r="P25" s="63" t="str">
        <f t="shared" si="2"/>
        <v>Pending</v>
      </c>
      <c r="Q25" s="62"/>
      <c r="R25" s="70">
        <f t="shared" si="1"/>
        <v>0</v>
      </c>
      <c r="S25" s="65"/>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row>
    <row r="26" spans="1:59" s="34" customFormat="1" ht="33" customHeight="1">
      <c r="A26" s="65"/>
      <c r="B26" s="99"/>
      <c r="C26" s="100"/>
      <c r="D26" s="100"/>
      <c r="E26" s="100"/>
      <c r="F26" s="100"/>
      <c r="G26" s="100"/>
      <c r="H26" s="100"/>
      <c r="I26" s="100"/>
      <c r="J26" s="100"/>
      <c r="K26" s="99"/>
      <c r="L26" s="101"/>
      <c r="M26" s="102"/>
      <c r="N26" s="101"/>
      <c r="O26" s="63" t="str">
        <f>IF(B26="","Form Number Error",IF(C26="","Payment Type Error",IF(H26="","Purchase Description Error",IF(I26="","Store or Vedor Error",IF(K26="","Card or Ckeck # Error",IF(L26="","Date Error",IF(J26="","Enter Correct Sub-Account",IF(M26="","Amount Error",IF(J26='Start-Up Information'!$B$13,"Complete",IF(J26='Start-Up Information'!$B$14,"Complete",IF(J26='Start-Up Information'!$B$15,"Complete",IF(J26='Start-Up Information'!$B$16,"Complete",IF(J26='Start-Up Information'!$B$17,"Complete",IF(J26='Start-Up Information'!$B$18,"Complete",IF(J26='Start-Up Information'!$B$19,"Complete",IF(J26='Start-Up Information'!$B$20,"Complete",IF(J26='Start-Up Information'!$B$21,"complete",IF(J26='Start-Up Information'!$B$22,"Complete",IF(J26='Start-Up Information'!$B$23,"Complete",IF(J26='Start-Up Information'!$B$24,"Complete",IF(J26='Start-Up Information'!$B$25,"Complete",IF(J26='Start-Up Information'!$B$26,"Complete",IF(J26='Start-Up Information'!$B$27,"Complete",IF(J26='Start-Up Information'!$B$28,"Complete",IF(J26='Start-Up Information'!$B$29,"Complete",IF(J26='Start-Up Information'!$B$30,"Complete",IF(J26='Start-Up Information'!$B$31,"Complete",IF(J26='Start-Up Information'!$B$32,"Complete",IF(J26='Start-Up Information'!$B$33,"Complete",IF(J26='Start-Up Information'!$B$34,"Complete",IF(J26='Start-Up Information'!$B$35,"Complete",IF(J26='Start-Up Information'!$B$36,"Complete",IF(J26='Start-Up Information'!$B$37,"Complete",IF(J26='Start-Up Information'!$B$38,"Complete",IF(J26='Start-Up Information'!$B$39,"Complete",IF(J26='Start-Up Information'!$B$40,"Complete",IF(J26='Start-Up Information'!$B$41,"Complete",IF(J26='Start-Up Information'!$B$42,"Complete",IF(J26='Start-Up Information'!$B$43,"Complete",IF(J26='Start-Up Information'!$B$44,"Complete",IF(J26='Start-Up Information'!$B$45,"Complete",IF(J26='Start-Up Information'!$B$46,"Complete",IF(J26='Start-Up Information'!$B$47,"Complete",IF(J26='Start-Up Information'!$B$48,"Complete",IF(LEFT(J26,5)="Split","Complete",IF(J26='Start-Up Information'!$B$49,"Complete",IF(J26='Start-Up Information'!$B$50,"Complete",IF(J26='Start-Up Information'!$B$51,"Complete",IF(J26='Start-Up Information'!$B$52,"Complete","Enter a Correct Sub-Account")))))))))))))))))))))))))))))))))))))))))))))))))</f>
        <v>Form Number Error</v>
      </c>
      <c r="P26" s="63" t="str">
        <f t="shared" si="2"/>
        <v>Pending</v>
      </c>
      <c r="Q26" s="62"/>
      <c r="R26" s="70">
        <f t="shared" si="1"/>
        <v>0</v>
      </c>
      <c r="S26" s="65"/>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row>
    <row r="27" spans="1:59" s="34" customFormat="1" ht="33" customHeight="1">
      <c r="A27" s="65"/>
      <c r="B27" s="99"/>
      <c r="C27" s="100"/>
      <c r="D27" s="100"/>
      <c r="E27" s="100"/>
      <c r="F27" s="100"/>
      <c r="G27" s="100"/>
      <c r="H27" s="100"/>
      <c r="I27" s="100"/>
      <c r="J27" s="100"/>
      <c r="K27" s="99"/>
      <c r="L27" s="101"/>
      <c r="M27" s="102"/>
      <c r="N27" s="101"/>
      <c r="O27" s="63" t="str">
        <f>IF(B27="","Form Number Error",IF(C27="","Payment Type Error",IF(H27="","Purchase Description Error",IF(I27="","Store or Vedor Error",IF(K27="","Card or Ckeck # Error",IF(L27="","Date Error",IF(J27="","Enter Correct Sub-Account",IF(M27="","Amount Error",IF(J27='Start-Up Information'!$B$13,"Complete",IF(J27='Start-Up Information'!$B$14,"Complete",IF(J27='Start-Up Information'!$B$15,"Complete",IF(J27='Start-Up Information'!$B$16,"Complete",IF(J27='Start-Up Information'!$B$17,"Complete",IF(J27='Start-Up Information'!$B$18,"Complete",IF(J27='Start-Up Information'!$B$19,"Complete",IF(J27='Start-Up Information'!$B$20,"Complete",IF(J27='Start-Up Information'!$B$21,"complete",IF(J27='Start-Up Information'!$B$22,"Complete",IF(J27='Start-Up Information'!$B$23,"Complete",IF(J27='Start-Up Information'!$B$24,"Complete",IF(J27='Start-Up Information'!$B$25,"Complete",IF(J27='Start-Up Information'!$B$26,"Complete",IF(J27='Start-Up Information'!$B$27,"Complete",IF(J27='Start-Up Information'!$B$28,"Complete",IF(J27='Start-Up Information'!$B$29,"Complete",IF(J27='Start-Up Information'!$B$30,"Complete",IF(J27='Start-Up Information'!$B$31,"Complete",IF(J27='Start-Up Information'!$B$32,"Complete",IF(J27='Start-Up Information'!$B$33,"Complete",IF(J27='Start-Up Information'!$B$34,"Complete",IF(J27='Start-Up Information'!$B$35,"Complete",IF(J27='Start-Up Information'!$B$36,"Complete",IF(J27='Start-Up Information'!$B$37,"Complete",IF(J27='Start-Up Information'!$B$38,"Complete",IF(J27='Start-Up Information'!$B$39,"Complete",IF(J27='Start-Up Information'!$B$40,"Complete",IF(J27='Start-Up Information'!$B$41,"Complete",IF(J27='Start-Up Information'!$B$42,"Complete",IF(J27='Start-Up Information'!$B$43,"Complete",IF(J27='Start-Up Information'!$B$44,"Complete",IF(J27='Start-Up Information'!$B$45,"Complete",IF(J27='Start-Up Information'!$B$46,"Complete",IF(J27='Start-Up Information'!$B$47,"Complete",IF(J27='Start-Up Information'!$B$48,"Complete",IF(LEFT(J27,5)="Split","Complete",IF(J27='Start-Up Information'!$B$49,"Complete",IF(J27='Start-Up Information'!$B$50,"Complete",IF(J27='Start-Up Information'!$B$51,"Complete",IF(J27='Start-Up Information'!$B$52,"Complete","Enter a Correct Sub-Account")))))))))))))))))))))))))))))))))))))))))))))))))</f>
        <v>Form Number Error</v>
      </c>
      <c r="P27" s="63" t="str">
        <f t="shared" si="2"/>
        <v>Pending</v>
      </c>
      <c r="Q27" s="62"/>
      <c r="R27" s="70">
        <f t="shared" si="1"/>
        <v>0</v>
      </c>
      <c r="S27" s="65"/>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row>
    <row r="28" spans="1:59" s="34" customFormat="1" ht="33" customHeight="1">
      <c r="A28" s="65"/>
      <c r="B28" s="99"/>
      <c r="C28" s="100"/>
      <c r="D28" s="100"/>
      <c r="E28" s="100"/>
      <c r="F28" s="100"/>
      <c r="G28" s="100"/>
      <c r="H28" s="100"/>
      <c r="I28" s="100"/>
      <c r="J28" s="100"/>
      <c r="K28" s="99"/>
      <c r="L28" s="101"/>
      <c r="M28" s="102"/>
      <c r="N28" s="101"/>
      <c r="O28" s="63" t="str">
        <f>IF(B28="","Form Number Error",IF(C28="","Payment Type Error",IF(H28="","Purchase Description Error",IF(I28="","Store or Vedor Error",IF(K28="","Card or Ckeck # Error",IF(L28="","Date Error",IF(J28="","Enter Correct Sub-Account",IF(M28="","Amount Error",IF(J28='Start-Up Information'!$B$13,"Complete",IF(J28='Start-Up Information'!$B$14,"Complete",IF(J28='Start-Up Information'!$B$15,"Complete",IF(J28='Start-Up Information'!$B$16,"Complete",IF(J28='Start-Up Information'!$B$17,"Complete",IF(J28='Start-Up Information'!$B$18,"Complete",IF(J28='Start-Up Information'!$B$19,"Complete",IF(J28='Start-Up Information'!$B$20,"Complete",IF(J28='Start-Up Information'!$B$21,"complete",IF(J28='Start-Up Information'!$B$22,"Complete",IF(J28='Start-Up Information'!$B$23,"Complete",IF(J28='Start-Up Information'!$B$24,"Complete",IF(J28='Start-Up Information'!$B$25,"Complete",IF(J28='Start-Up Information'!$B$26,"Complete",IF(J28='Start-Up Information'!$B$27,"Complete",IF(J28='Start-Up Information'!$B$28,"Complete",IF(J28='Start-Up Information'!$B$29,"Complete",IF(J28='Start-Up Information'!$B$30,"Complete",IF(J28='Start-Up Information'!$B$31,"Complete",IF(J28='Start-Up Information'!$B$32,"Complete",IF(J28='Start-Up Information'!$B$33,"Complete",IF(J28='Start-Up Information'!$B$34,"Complete",IF(J28='Start-Up Information'!$B$35,"Complete",IF(J28='Start-Up Information'!$B$36,"Complete",IF(J28='Start-Up Information'!$B$37,"Complete",IF(J28='Start-Up Information'!$B$38,"Complete",IF(J28='Start-Up Information'!$B$39,"Complete",IF(J28='Start-Up Information'!$B$40,"Complete",IF(J28='Start-Up Information'!$B$41,"Complete",IF(J28='Start-Up Information'!$B$42,"Complete",IF(J28='Start-Up Information'!$B$43,"Complete",IF(J28='Start-Up Information'!$B$44,"Complete",IF(J28='Start-Up Information'!$B$45,"Complete",IF(J28='Start-Up Information'!$B$46,"Complete",IF(J28='Start-Up Information'!$B$47,"Complete",IF(J28='Start-Up Information'!$B$48,"Complete",IF(LEFT(J28,5)="Split","Complete",IF(J28='Start-Up Information'!$B$49,"Complete",IF(J28='Start-Up Information'!$B$50,"Complete",IF(J28='Start-Up Information'!$B$51,"Complete",IF(J28='Start-Up Information'!$B$52,"Complete","Enter a Correct Sub-Account")))))))))))))))))))))))))))))))))))))))))))))))))</f>
        <v>Form Number Error</v>
      </c>
      <c r="P28" s="63" t="str">
        <f t="shared" si="2"/>
        <v>Pending</v>
      </c>
      <c r="Q28" s="62"/>
      <c r="R28" s="70">
        <f t="shared" si="1"/>
        <v>0</v>
      </c>
      <c r="S28" s="65"/>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row>
    <row r="29" spans="1:59" s="34" customFormat="1" ht="33" customHeight="1">
      <c r="A29" s="65"/>
      <c r="B29" s="99"/>
      <c r="C29" s="100"/>
      <c r="D29" s="100"/>
      <c r="E29" s="100"/>
      <c r="F29" s="100"/>
      <c r="G29" s="100"/>
      <c r="H29" s="100"/>
      <c r="I29" s="100"/>
      <c r="J29" s="100"/>
      <c r="K29" s="99"/>
      <c r="L29" s="101"/>
      <c r="M29" s="102"/>
      <c r="N29" s="101"/>
      <c r="O29" s="63" t="str">
        <f>IF(B29="","Form Number Error",IF(C29="","Payment Type Error",IF(H29="","Purchase Description Error",IF(I29="","Store or Vedor Error",IF(K29="","Card or Ckeck # Error",IF(L29="","Date Error",IF(J29="","Enter Correct Sub-Account",IF(M29="","Amount Error",IF(J29='Start-Up Information'!$B$13,"Complete",IF(J29='Start-Up Information'!$B$14,"Complete",IF(J29='Start-Up Information'!$B$15,"Complete",IF(J29='Start-Up Information'!$B$16,"Complete",IF(J29='Start-Up Information'!$B$17,"Complete",IF(J29='Start-Up Information'!$B$18,"Complete",IF(J29='Start-Up Information'!$B$19,"Complete",IF(J29='Start-Up Information'!$B$20,"Complete",IF(J29='Start-Up Information'!$B$21,"complete",IF(J29='Start-Up Information'!$B$22,"Complete",IF(J29='Start-Up Information'!$B$23,"Complete",IF(J29='Start-Up Information'!$B$24,"Complete",IF(J29='Start-Up Information'!$B$25,"Complete",IF(J29='Start-Up Information'!$B$26,"Complete",IF(J29='Start-Up Information'!$B$27,"Complete",IF(J29='Start-Up Information'!$B$28,"Complete",IF(J29='Start-Up Information'!$B$29,"Complete",IF(J29='Start-Up Information'!$B$30,"Complete",IF(J29='Start-Up Information'!$B$31,"Complete",IF(J29='Start-Up Information'!$B$32,"Complete",IF(J29='Start-Up Information'!$B$33,"Complete",IF(J29='Start-Up Information'!$B$34,"Complete",IF(J29='Start-Up Information'!$B$35,"Complete",IF(J29='Start-Up Information'!$B$36,"Complete",IF(J29='Start-Up Information'!$B$37,"Complete",IF(J29='Start-Up Information'!$B$38,"Complete",IF(J29='Start-Up Information'!$B$39,"Complete",IF(J29='Start-Up Information'!$B$40,"Complete",IF(J29='Start-Up Information'!$B$41,"Complete",IF(J29='Start-Up Information'!$B$42,"Complete",IF(J29='Start-Up Information'!$B$43,"Complete",IF(J29='Start-Up Information'!$B$44,"Complete",IF(J29='Start-Up Information'!$B$45,"Complete",IF(J29='Start-Up Information'!$B$46,"Complete",IF(J29='Start-Up Information'!$B$47,"Complete",IF(J29='Start-Up Information'!$B$48,"Complete",IF(LEFT(J29,5)="Split","Complete",IF(J29='Start-Up Information'!$B$49,"Complete",IF(J29='Start-Up Information'!$B$50,"Complete",IF(J29='Start-Up Information'!$B$51,"Complete",IF(J29='Start-Up Information'!$B$52,"Complete","Enter a Correct Sub-Account")))))))))))))))))))))))))))))))))))))))))))))))))</f>
        <v>Form Number Error</v>
      </c>
      <c r="P29" s="63" t="str">
        <f t="shared" si="0"/>
        <v>Pending</v>
      </c>
      <c r="Q29" s="62"/>
      <c r="R29" s="70">
        <f t="shared" si="1"/>
        <v>0</v>
      </c>
      <c r="S29" s="65"/>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row>
    <row r="30" spans="1:59" s="34" customFormat="1" ht="33" customHeight="1">
      <c r="A30" s="65"/>
      <c r="B30" s="99"/>
      <c r="C30" s="100"/>
      <c r="D30" s="100"/>
      <c r="E30" s="100"/>
      <c r="F30" s="100"/>
      <c r="G30" s="100"/>
      <c r="H30" s="100"/>
      <c r="I30" s="100"/>
      <c r="J30" s="100"/>
      <c r="K30" s="99"/>
      <c r="L30" s="101"/>
      <c r="M30" s="102"/>
      <c r="N30" s="101"/>
      <c r="O30" s="63" t="str">
        <f>IF(B30="","Form Number Error",IF(C30="","Payment Type Error",IF(H30="","Purchase Description Error",IF(I30="","Store or Vedor Error",IF(K30="","Card or Ckeck # Error",IF(L30="","Date Error",IF(J30="","Enter Correct Sub-Account",IF(M30="","Amount Error",IF(J30='Start-Up Information'!$B$13,"Complete",IF(J30='Start-Up Information'!$B$14,"Complete",IF(J30='Start-Up Information'!$B$15,"Complete",IF(J30='Start-Up Information'!$B$16,"Complete",IF(J30='Start-Up Information'!$B$17,"Complete",IF(J30='Start-Up Information'!$B$18,"Complete",IF(J30='Start-Up Information'!$B$19,"Complete",IF(J30='Start-Up Information'!$B$20,"Complete",IF(J30='Start-Up Information'!$B$21,"complete",IF(J30='Start-Up Information'!$B$22,"Complete",IF(J30='Start-Up Information'!$B$23,"Complete",IF(J30='Start-Up Information'!$B$24,"Complete",IF(J30='Start-Up Information'!$B$25,"Complete",IF(J30='Start-Up Information'!$B$26,"Complete",IF(J30='Start-Up Information'!$B$27,"Complete",IF(J30='Start-Up Information'!$B$28,"Complete",IF(J30='Start-Up Information'!$B$29,"Complete",IF(J30='Start-Up Information'!$B$30,"Complete",IF(J30='Start-Up Information'!$B$31,"Complete",IF(J30='Start-Up Information'!$B$32,"Complete",IF(J30='Start-Up Information'!$B$33,"Complete",IF(J30='Start-Up Information'!$B$34,"Complete",IF(J30='Start-Up Information'!$B$35,"Complete",IF(J30='Start-Up Information'!$B$36,"Complete",IF(J30='Start-Up Information'!$B$37,"Complete",IF(J30='Start-Up Information'!$B$38,"Complete",IF(J30='Start-Up Information'!$B$39,"Complete",IF(J30='Start-Up Information'!$B$40,"Complete",IF(J30='Start-Up Information'!$B$41,"Complete",IF(J30='Start-Up Information'!$B$42,"Complete",IF(J30='Start-Up Information'!$B$43,"Complete",IF(J30='Start-Up Information'!$B$44,"Complete",IF(J30='Start-Up Information'!$B$45,"Complete",IF(J30='Start-Up Information'!$B$46,"Complete",IF(J30='Start-Up Information'!$B$47,"Complete",IF(J30='Start-Up Information'!$B$48,"Complete",IF(LEFT(J30,5)="Split","Complete",IF(J30='Start-Up Information'!$B$49,"Complete",IF(J30='Start-Up Information'!$B$50,"Complete",IF(J30='Start-Up Information'!$B$51,"Complete",IF(J30='Start-Up Information'!$B$52,"Complete","Enter a Correct Sub-Account")))))))))))))))))))))))))))))))))))))))))))))))))</f>
        <v>Form Number Error</v>
      </c>
      <c r="P30" s="63" t="str">
        <f t="shared" si="0"/>
        <v>Pending</v>
      </c>
      <c r="Q30" s="62"/>
      <c r="R30" s="70">
        <f t="shared" si="1"/>
        <v>0</v>
      </c>
      <c r="S30" s="65"/>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row>
    <row r="31" spans="1:59" s="34" customFormat="1" ht="33" customHeight="1">
      <c r="A31" s="65"/>
      <c r="B31" s="99"/>
      <c r="C31" s="100"/>
      <c r="D31" s="100"/>
      <c r="E31" s="100"/>
      <c r="F31" s="100"/>
      <c r="G31" s="100"/>
      <c r="H31" s="100"/>
      <c r="I31" s="100"/>
      <c r="J31" s="100"/>
      <c r="K31" s="99"/>
      <c r="L31" s="101"/>
      <c r="M31" s="102"/>
      <c r="N31" s="101"/>
      <c r="O31" s="63" t="str">
        <f>IF(B31="","Form Number Error",IF(C31="","Payment Type Error",IF(H31="","Purchase Description Error",IF(I31="","Store or Vedor Error",IF(K31="","Card or Ckeck # Error",IF(L31="","Date Error",IF(J31="","Enter Correct Sub-Account",IF(M31="","Amount Error",IF(J31='Start-Up Information'!$B$13,"Complete",IF(J31='Start-Up Information'!$B$14,"Complete",IF(J31='Start-Up Information'!$B$15,"Complete",IF(J31='Start-Up Information'!$B$16,"Complete",IF(J31='Start-Up Information'!$B$17,"Complete",IF(J31='Start-Up Information'!$B$18,"Complete",IF(J31='Start-Up Information'!$B$19,"Complete",IF(J31='Start-Up Information'!$B$20,"Complete",IF(J31='Start-Up Information'!$B$21,"complete",IF(J31='Start-Up Information'!$B$22,"Complete",IF(J31='Start-Up Information'!$B$23,"Complete",IF(J31='Start-Up Information'!$B$24,"Complete",IF(J31='Start-Up Information'!$B$25,"Complete",IF(J31='Start-Up Information'!$B$26,"Complete",IF(J31='Start-Up Information'!$B$27,"Complete",IF(J31='Start-Up Information'!$B$28,"Complete",IF(J31='Start-Up Information'!$B$29,"Complete",IF(J31='Start-Up Information'!$B$30,"Complete",IF(J31='Start-Up Information'!$B$31,"Complete",IF(J31='Start-Up Information'!$B$32,"Complete",IF(J31='Start-Up Information'!$B$33,"Complete",IF(J31='Start-Up Information'!$B$34,"Complete",IF(J31='Start-Up Information'!$B$35,"Complete",IF(J31='Start-Up Information'!$B$36,"Complete",IF(J31='Start-Up Information'!$B$37,"Complete",IF(J31='Start-Up Information'!$B$38,"Complete",IF(J31='Start-Up Information'!$B$39,"Complete",IF(J31='Start-Up Information'!$B$40,"Complete",IF(J31='Start-Up Information'!$B$41,"Complete",IF(J31='Start-Up Information'!$B$42,"Complete",IF(J31='Start-Up Information'!$B$43,"Complete",IF(J31='Start-Up Information'!$B$44,"Complete",IF(J31='Start-Up Information'!$B$45,"Complete",IF(J31='Start-Up Information'!$B$46,"Complete",IF(J31='Start-Up Information'!$B$47,"Complete",IF(J31='Start-Up Information'!$B$48,"Complete",IF(LEFT(J31,5)="Split","Complete",IF(J31='Start-Up Information'!$B$49,"Complete",IF(J31='Start-Up Information'!$B$50,"Complete",IF(J31='Start-Up Information'!$B$51,"Complete",IF(J31='Start-Up Information'!$B$52,"Complete","Enter a Correct Sub-Account")))))))))))))))))))))))))))))))))))))))))))))))))</f>
        <v>Form Number Error</v>
      </c>
      <c r="P31" s="63" t="str">
        <f t="shared" si="0"/>
        <v>Pending</v>
      </c>
      <c r="Q31" s="62"/>
      <c r="R31" s="70">
        <f t="shared" si="1"/>
        <v>0</v>
      </c>
      <c r="S31" s="65"/>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row>
    <row r="32" spans="1:59" s="34" customFormat="1" ht="33" customHeight="1">
      <c r="A32" s="65"/>
      <c r="B32" s="99"/>
      <c r="C32" s="100"/>
      <c r="D32" s="100"/>
      <c r="E32" s="100"/>
      <c r="F32" s="100"/>
      <c r="G32" s="100"/>
      <c r="H32" s="100"/>
      <c r="I32" s="100"/>
      <c r="J32" s="100"/>
      <c r="K32" s="99"/>
      <c r="L32" s="101"/>
      <c r="M32" s="102"/>
      <c r="N32" s="101"/>
      <c r="O32" s="63" t="str">
        <f>IF(B32="","Form Number Error",IF(C32="","Payment Type Error",IF(H32="","Purchase Description Error",IF(I32="","Store or Vedor Error",IF(K32="","Card or Ckeck # Error",IF(L32="","Date Error",IF(J32="","Enter Correct Sub-Account",IF(M32="","Amount Error",IF(J32='Start-Up Information'!$B$13,"Complete",IF(J32='Start-Up Information'!$B$14,"Complete",IF(J32='Start-Up Information'!$B$15,"Complete",IF(J32='Start-Up Information'!$B$16,"Complete",IF(J32='Start-Up Information'!$B$17,"Complete",IF(J32='Start-Up Information'!$B$18,"Complete",IF(J32='Start-Up Information'!$B$19,"Complete",IF(J32='Start-Up Information'!$B$20,"Complete",IF(J32='Start-Up Information'!$B$21,"complete",IF(J32='Start-Up Information'!$B$22,"Complete",IF(J32='Start-Up Information'!$B$23,"Complete",IF(J32='Start-Up Information'!$B$24,"Complete",IF(J32='Start-Up Information'!$B$25,"Complete",IF(J32='Start-Up Information'!$B$26,"Complete",IF(J32='Start-Up Information'!$B$27,"Complete",IF(J32='Start-Up Information'!$B$28,"Complete",IF(J32='Start-Up Information'!$B$29,"Complete",IF(J32='Start-Up Information'!$B$30,"Complete",IF(J32='Start-Up Information'!$B$31,"Complete",IF(J32='Start-Up Information'!$B$32,"Complete",IF(J32='Start-Up Information'!$B$33,"Complete",IF(J32='Start-Up Information'!$B$34,"Complete",IF(J32='Start-Up Information'!$B$35,"Complete",IF(J32='Start-Up Information'!$B$36,"Complete",IF(J32='Start-Up Information'!$B$37,"Complete",IF(J32='Start-Up Information'!$B$38,"Complete",IF(J32='Start-Up Information'!$B$39,"Complete",IF(J32='Start-Up Information'!$B$40,"Complete",IF(J32='Start-Up Information'!$B$41,"Complete",IF(J32='Start-Up Information'!$B$42,"Complete",IF(J32='Start-Up Information'!$B$43,"Complete",IF(J32='Start-Up Information'!$B$44,"Complete",IF(J32='Start-Up Information'!$B$45,"Complete",IF(J32='Start-Up Information'!$B$46,"Complete",IF(J32='Start-Up Information'!$B$47,"Complete",IF(J32='Start-Up Information'!$B$48,"Complete",IF(LEFT(J32,5)="Split","Complete",IF(J32='Start-Up Information'!$B$49,"Complete",IF(J32='Start-Up Information'!$B$50,"Complete",IF(J32='Start-Up Information'!$B$51,"Complete",IF(J32='Start-Up Information'!$B$52,"Complete","Enter a Correct Sub-Account")))))))))))))))))))))))))))))))))))))))))))))))))</f>
        <v>Form Number Error</v>
      </c>
      <c r="P32" s="63" t="str">
        <f t="shared" si="0"/>
        <v>Pending</v>
      </c>
      <c r="Q32" s="62"/>
      <c r="R32" s="70">
        <f t="shared" si="1"/>
        <v>0</v>
      </c>
      <c r="S32" s="65"/>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row>
    <row r="33" spans="1:59" s="34" customFormat="1" ht="33" customHeight="1">
      <c r="A33" s="65"/>
      <c r="B33" s="99"/>
      <c r="C33" s="100"/>
      <c r="D33" s="100"/>
      <c r="E33" s="100"/>
      <c r="F33" s="100"/>
      <c r="G33" s="100"/>
      <c r="H33" s="100"/>
      <c r="I33" s="100"/>
      <c r="J33" s="100"/>
      <c r="K33" s="99"/>
      <c r="L33" s="101"/>
      <c r="M33" s="102"/>
      <c r="N33" s="101"/>
      <c r="O33" s="63" t="str">
        <f>IF(B33="","Form Number Error",IF(C33="","Payment Type Error",IF(H33="","Purchase Description Error",IF(I33="","Store or Vedor Error",IF(K33="","Card or Ckeck # Error",IF(L33="","Date Error",IF(J33="","Enter Correct Sub-Account",IF(M33="","Amount Error",IF(J33='Start-Up Information'!$B$13,"Complete",IF(J33='Start-Up Information'!$B$14,"Complete",IF(J33='Start-Up Information'!$B$15,"Complete",IF(J33='Start-Up Information'!$B$16,"Complete",IF(J33='Start-Up Information'!$B$17,"Complete",IF(J33='Start-Up Information'!$B$18,"Complete",IF(J33='Start-Up Information'!$B$19,"Complete",IF(J33='Start-Up Information'!$B$20,"Complete",IF(J33='Start-Up Information'!$B$21,"complete",IF(J33='Start-Up Information'!$B$22,"Complete",IF(J33='Start-Up Information'!$B$23,"Complete",IF(J33='Start-Up Information'!$B$24,"Complete",IF(J33='Start-Up Information'!$B$25,"Complete",IF(J33='Start-Up Information'!$B$26,"Complete",IF(J33='Start-Up Information'!$B$27,"Complete",IF(J33='Start-Up Information'!$B$28,"Complete",IF(J33='Start-Up Information'!$B$29,"Complete",IF(J33='Start-Up Information'!$B$30,"Complete",IF(J33='Start-Up Information'!$B$31,"Complete",IF(J33='Start-Up Information'!$B$32,"Complete",IF(J33='Start-Up Information'!$B$33,"Complete",IF(J33='Start-Up Information'!$B$34,"Complete",IF(J33='Start-Up Information'!$B$35,"Complete",IF(J33='Start-Up Information'!$B$36,"Complete",IF(J33='Start-Up Information'!$B$37,"Complete",IF(J33='Start-Up Information'!$B$38,"Complete",IF(J33='Start-Up Information'!$B$39,"Complete",IF(J33='Start-Up Information'!$B$40,"Complete",IF(J33='Start-Up Information'!$B$41,"Complete",IF(J33='Start-Up Information'!$B$42,"Complete",IF(J33='Start-Up Information'!$B$43,"Complete",IF(J33='Start-Up Information'!$B$44,"Complete",IF(J33='Start-Up Information'!$B$45,"Complete",IF(J33='Start-Up Information'!$B$46,"Complete",IF(J33='Start-Up Information'!$B$47,"Complete",IF(J33='Start-Up Information'!$B$48,"Complete",IF(LEFT(J33,5)="Split","Complete",IF(J33='Start-Up Information'!$B$49,"Complete",IF(J33='Start-Up Information'!$B$50,"Complete",IF(J33='Start-Up Information'!$B$51,"Complete",IF(J33='Start-Up Information'!$B$52,"Complete","Enter a Correct Sub-Account")))))))))))))))))))))))))))))))))))))))))))))))))</f>
        <v>Form Number Error</v>
      </c>
      <c r="P33" s="63" t="str">
        <f t="shared" si="0"/>
        <v>Pending</v>
      </c>
      <c r="Q33" s="62"/>
      <c r="R33" s="70">
        <f t="shared" si="1"/>
        <v>0</v>
      </c>
      <c r="S33" s="65"/>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row>
    <row r="34" spans="1:59" s="34" customFormat="1" ht="33" customHeight="1">
      <c r="A34" s="65"/>
      <c r="B34" s="99"/>
      <c r="C34" s="100"/>
      <c r="D34" s="100"/>
      <c r="E34" s="100"/>
      <c r="F34" s="100"/>
      <c r="G34" s="100"/>
      <c r="H34" s="100"/>
      <c r="I34" s="100"/>
      <c r="J34" s="100"/>
      <c r="K34" s="99"/>
      <c r="L34" s="101"/>
      <c r="M34" s="102"/>
      <c r="N34" s="101"/>
      <c r="O34" s="63" t="str">
        <f>IF(B34="","Form Number Error",IF(C34="","Payment Type Error",IF(H34="","Purchase Description Error",IF(I34="","Store or Vedor Error",IF(K34="","Card or Ckeck # Error",IF(L34="","Date Error",IF(J34="","Enter Correct Sub-Account",IF(M34="","Amount Error",IF(J34='Start-Up Information'!$B$13,"Complete",IF(J34='Start-Up Information'!$B$14,"Complete",IF(J34='Start-Up Information'!$B$15,"Complete",IF(J34='Start-Up Information'!$B$16,"Complete",IF(J34='Start-Up Information'!$B$17,"Complete",IF(J34='Start-Up Information'!$B$18,"Complete",IF(J34='Start-Up Information'!$B$19,"Complete",IF(J34='Start-Up Information'!$B$20,"Complete",IF(J34='Start-Up Information'!$B$21,"complete",IF(J34='Start-Up Information'!$B$22,"Complete",IF(J34='Start-Up Information'!$B$23,"Complete",IF(J34='Start-Up Information'!$B$24,"Complete",IF(J34='Start-Up Information'!$B$25,"Complete",IF(J34='Start-Up Information'!$B$26,"Complete",IF(J34='Start-Up Information'!$B$27,"Complete",IF(J34='Start-Up Information'!$B$28,"Complete",IF(J34='Start-Up Information'!$B$29,"Complete",IF(J34='Start-Up Information'!$B$30,"Complete",IF(J34='Start-Up Information'!$B$31,"Complete",IF(J34='Start-Up Information'!$B$32,"Complete",IF(J34='Start-Up Information'!$B$33,"Complete",IF(J34='Start-Up Information'!$B$34,"Complete",IF(J34='Start-Up Information'!$B$35,"Complete",IF(J34='Start-Up Information'!$B$36,"Complete",IF(J34='Start-Up Information'!$B$37,"Complete",IF(J34='Start-Up Information'!$B$38,"Complete",IF(J34='Start-Up Information'!$B$39,"Complete",IF(J34='Start-Up Information'!$B$40,"Complete",IF(J34='Start-Up Information'!$B$41,"Complete",IF(J34='Start-Up Information'!$B$42,"Complete",IF(J34='Start-Up Information'!$B$43,"Complete",IF(J34='Start-Up Information'!$B$44,"Complete",IF(J34='Start-Up Information'!$B$45,"Complete",IF(J34='Start-Up Information'!$B$46,"Complete",IF(J34='Start-Up Information'!$B$47,"Complete",IF(J34='Start-Up Information'!$B$48,"Complete",IF(LEFT(J34,5)="Split","Complete",IF(J34='Start-Up Information'!$B$49,"Complete",IF(J34='Start-Up Information'!$B$50,"Complete",IF(J34='Start-Up Information'!$B$51,"Complete",IF(J34='Start-Up Information'!$B$52,"Complete","Enter a Correct Sub-Account")))))))))))))))))))))))))))))))))))))))))))))))))</f>
        <v>Form Number Error</v>
      </c>
      <c r="P34" s="63" t="str">
        <f t="shared" si="0"/>
        <v>Pending</v>
      </c>
      <c r="Q34" s="62"/>
      <c r="R34" s="70">
        <f t="shared" si="1"/>
        <v>0</v>
      </c>
      <c r="S34" s="65"/>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row>
    <row r="35" spans="1:59" s="34" customFormat="1" ht="33" customHeight="1">
      <c r="A35" s="65"/>
      <c r="B35" s="99"/>
      <c r="C35" s="100"/>
      <c r="D35" s="100"/>
      <c r="E35" s="100"/>
      <c r="F35" s="100"/>
      <c r="G35" s="100"/>
      <c r="H35" s="100"/>
      <c r="I35" s="100"/>
      <c r="J35" s="100"/>
      <c r="K35" s="99"/>
      <c r="L35" s="101"/>
      <c r="M35" s="102"/>
      <c r="N35" s="101"/>
      <c r="O35" s="63" t="str">
        <f>IF(B35="","Form Number Error",IF(C35="","Payment Type Error",IF(H35="","Purchase Description Error",IF(I35="","Store or Vedor Error",IF(K35="","Card or Ckeck # Error",IF(L35="","Date Error",IF(J35="","Enter Correct Sub-Account",IF(M35="","Amount Error",IF(J35='Start-Up Information'!$B$13,"Complete",IF(J35='Start-Up Information'!$B$14,"Complete",IF(J35='Start-Up Information'!$B$15,"Complete",IF(J35='Start-Up Information'!$B$16,"Complete",IF(J35='Start-Up Information'!$B$17,"Complete",IF(J35='Start-Up Information'!$B$18,"Complete",IF(J35='Start-Up Information'!$B$19,"Complete",IF(J35='Start-Up Information'!$B$20,"Complete",IF(J35='Start-Up Information'!$B$21,"complete",IF(J35='Start-Up Information'!$B$22,"Complete",IF(J35='Start-Up Information'!$B$23,"Complete",IF(J35='Start-Up Information'!$B$24,"Complete",IF(J35='Start-Up Information'!$B$25,"Complete",IF(J35='Start-Up Information'!$B$26,"Complete",IF(J35='Start-Up Information'!$B$27,"Complete",IF(J35='Start-Up Information'!$B$28,"Complete",IF(J35='Start-Up Information'!$B$29,"Complete",IF(J35='Start-Up Information'!$B$30,"Complete",IF(J35='Start-Up Information'!$B$31,"Complete",IF(J35='Start-Up Information'!$B$32,"Complete",IF(J35='Start-Up Information'!$B$33,"Complete",IF(J35='Start-Up Information'!$B$34,"Complete",IF(J35='Start-Up Information'!$B$35,"Complete",IF(J35='Start-Up Information'!$B$36,"Complete",IF(J35='Start-Up Information'!$B$37,"Complete",IF(J35='Start-Up Information'!$B$38,"Complete",IF(J35='Start-Up Information'!$B$39,"Complete",IF(J35='Start-Up Information'!$B$40,"Complete",IF(J35='Start-Up Information'!$B$41,"Complete",IF(J35='Start-Up Information'!$B$42,"Complete",IF(J35='Start-Up Information'!$B$43,"Complete",IF(J35='Start-Up Information'!$B$44,"Complete",IF(J35='Start-Up Information'!$B$45,"Complete",IF(J35='Start-Up Information'!$B$46,"Complete",IF(J35='Start-Up Information'!$B$47,"Complete",IF(J35='Start-Up Information'!$B$48,"Complete",IF(LEFT(J35,5)="Split","Complete",IF(J35='Start-Up Information'!$B$49,"Complete",IF(J35='Start-Up Information'!$B$50,"Complete",IF(J35='Start-Up Information'!$B$51,"Complete",IF(J35='Start-Up Information'!$B$52,"Complete","Enter a Correct Sub-Account")))))))))))))))))))))))))))))))))))))))))))))))))</f>
        <v>Form Number Error</v>
      </c>
      <c r="P35" s="63" t="str">
        <f t="shared" si="0"/>
        <v>Pending</v>
      </c>
      <c r="Q35" s="62"/>
      <c r="R35" s="70">
        <f t="shared" si="1"/>
        <v>0</v>
      </c>
      <c r="S35" s="65"/>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row>
    <row r="36" spans="1:59" s="34" customFormat="1" ht="33" customHeight="1">
      <c r="A36" s="65"/>
      <c r="B36" s="99"/>
      <c r="C36" s="100"/>
      <c r="D36" s="100"/>
      <c r="E36" s="100"/>
      <c r="F36" s="100"/>
      <c r="G36" s="100"/>
      <c r="H36" s="100"/>
      <c r="I36" s="100"/>
      <c r="J36" s="100"/>
      <c r="K36" s="99"/>
      <c r="L36" s="101"/>
      <c r="M36" s="102"/>
      <c r="N36" s="101"/>
      <c r="O36" s="63" t="str">
        <f>IF(B36="","Form Number Error",IF(C36="","Payment Type Error",IF(H36="","Purchase Description Error",IF(I36="","Store or Vedor Error",IF(K36="","Card or Ckeck # Error",IF(L36="","Date Error",IF(J36="","Enter Correct Sub-Account",IF(M36="","Amount Error",IF(J36='Start-Up Information'!$B$13,"Complete",IF(J36='Start-Up Information'!$B$14,"Complete",IF(J36='Start-Up Information'!$B$15,"Complete",IF(J36='Start-Up Information'!$B$16,"Complete",IF(J36='Start-Up Information'!$B$17,"Complete",IF(J36='Start-Up Information'!$B$18,"Complete",IF(J36='Start-Up Information'!$B$19,"Complete",IF(J36='Start-Up Information'!$B$20,"Complete",IF(J36='Start-Up Information'!$B$21,"complete",IF(J36='Start-Up Information'!$B$22,"Complete",IF(J36='Start-Up Information'!$B$23,"Complete",IF(J36='Start-Up Information'!$B$24,"Complete",IF(J36='Start-Up Information'!$B$25,"Complete",IF(J36='Start-Up Information'!$B$26,"Complete",IF(J36='Start-Up Information'!$B$27,"Complete",IF(J36='Start-Up Information'!$B$28,"Complete",IF(J36='Start-Up Information'!$B$29,"Complete",IF(J36='Start-Up Information'!$B$30,"Complete",IF(J36='Start-Up Information'!$B$31,"Complete",IF(J36='Start-Up Information'!$B$32,"Complete",IF(J36='Start-Up Information'!$B$33,"Complete",IF(J36='Start-Up Information'!$B$34,"Complete",IF(J36='Start-Up Information'!$B$35,"Complete",IF(J36='Start-Up Information'!$B$36,"Complete",IF(J36='Start-Up Information'!$B$37,"Complete",IF(J36='Start-Up Information'!$B$38,"Complete",IF(J36='Start-Up Information'!$B$39,"Complete",IF(J36='Start-Up Information'!$B$40,"Complete",IF(J36='Start-Up Information'!$B$41,"Complete",IF(J36='Start-Up Information'!$B$42,"Complete",IF(J36='Start-Up Information'!$B$43,"Complete",IF(J36='Start-Up Information'!$B$44,"Complete",IF(J36='Start-Up Information'!$B$45,"Complete",IF(J36='Start-Up Information'!$B$46,"Complete",IF(J36='Start-Up Information'!$B$47,"Complete",IF(J36='Start-Up Information'!$B$48,"Complete",IF(LEFT(J36,5)="Split","Complete",IF(J36='Start-Up Information'!$B$49,"Complete",IF(J36='Start-Up Information'!$B$50,"Complete",IF(J36='Start-Up Information'!$B$51,"Complete",IF(J36='Start-Up Information'!$B$52,"Complete","Enter a Correct Sub-Account")))))))))))))))))))))))))))))))))))))))))))))))))</f>
        <v>Form Number Error</v>
      </c>
      <c r="P36" s="63" t="str">
        <f t="shared" si="0"/>
        <v>Pending</v>
      </c>
      <c r="Q36" s="62"/>
      <c r="R36" s="70">
        <f t="shared" si="1"/>
        <v>0</v>
      </c>
      <c r="S36" s="65"/>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row>
    <row r="37" spans="1:59" s="34" customFormat="1" ht="33" customHeight="1">
      <c r="A37" s="65"/>
      <c r="B37" s="99"/>
      <c r="C37" s="100"/>
      <c r="D37" s="100"/>
      <c r="E37" s="100"/>
      <c r="F37" s="100"/>
      <c r="G37" s="100"/>
      <c r="H37" s="100"/>
      <c r="I37" s="100"/>
      <c r="J37" s="100"/>
      <c r="K37" s="99"/>
      <c r="L37" s="101"/>
      <c r="M37" s="102"/>
      <c r="N37" s="101"/>
      <c r="O37" s="63" t="str">
        <f>IF(B37="","Form Number Error",IF(C37="","Payment Type Error",IF(H37="","Purchase Description Error",IF(I37="","Store or Vedor Error",IF(K37="","Card or Ckeck # Error",IF(L37="","Date Error",IF(J37="","Enter Correct Sub-Account",IF(M37="","Amount Error",IF(J37='Start-Up Information'!$B$13,"Complete",IF(J37='Start-Up Information'!$B$14,"Complete",IF(J37='Start-Up Information'!$B$15,"Complete",IF(J37='Start-Up Information'!$B$16,"Complete",IF(J37='Start-Up Information'!$B$17,"Complete",IF(J37='Start-Up Information'!$B$18,"Complete",IF(J37='Start-Up Information'!$B$19,"Complete",IF(J37='Start-Up Information'!$B$20,"Complete",IF(J37='Start-Up Information'!$B$21,"complete",IF(J37='Start-Up Information'!$B$22,"Complete",IF(J37='Start-Up Information'!$B$23,"Complete",IF(J37='Start-Up Information'!$B$24,"Complete",IF(J37='Start-Up Information'!$B$25,"Complete",IF(J37='Start-Up Information'!$B$26,"Complete",IF(J37='Start-Up Information'!$B$27,"Complete",IF(J37='Start-Up Information'!$B$28,"Complete",IF(J37='Start-Up Information'!$B$29,"Complete",IF(J37='Start-Up Information'!$B$30,"Complete",IF(J37='Start-Up Information'!$B$31,"Complete",IF(J37='Start-Up Information'!$B$32,"Complete",IF(J37='Start-Up Information'!$B$33,"Complete",IF(J37='Start-Up Information'!$B$34,"Complete",IF(J37='Start-Up Information'!$B$35,"Complete",IF(J37='Start-Up Information'!$B$36,"Complete",IF(J37='Start-Up Information'!$B$37,"Complete",IF(J37='Start-Up Information'!$B$38,"Complete",IF(J37='Start-Up Information'!$B$39,"Complete",IF(J37='Start-Up Information'!$B$40,"Complete",IF(J37='Start-Up Information'!$B$41,"Complete",IF(J37='Start-Up Information'!$B$42,"Complete",IF(J37='Start-Up Information'!$B$43,"Complete",IF(J37='Start-Up Information'!$B$44,"Complete",IF(J37='Start-Up Information'!$B$45,"Complete",IF(J37='Start-Up Information'!$B$46,"Complete",IF(J37='Start-Up Information'!$B$47,"Complete",IF(J37='Start-Up Information'!$B$48,"Complete",IF(LEFT(J37,5)="Split","Complete",IF(J37='Start-Up Information'!$B$49,"Complete",IF(J37='Start-Up Information'!$B$50,"Complete",IF(J37='Start-Up Information'!$B$51,"Complete",IF(J37='Start-Up Information'!$B$52,"Complete","Enter a Correct Sub-Account")))))))))))))))))))))))))))))))))))))))))))))))))</f>
        <v>Form Number Error</v>
      </c>
      <c r="P37" s="63" t="str">
        <f t="shared" si="0"/>
        <v>Pending</v>
      </c>
      <c r="Q37" s="62"/>
      <c r="R37" s="70">
        <f t="shared" si="1"/>
        <v>0</v>
      </c>
      <c r="S37" s="65"/>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row>
    <row r="38" spans="1:59" s="34" customFormat="1" ht="33" customHeight="1">
      <c r="A38" s="65"/>
      <c r="B38" s="99"/>
      <c r="C38" s="100"/>
      <c r="D38" s="100"/>
      <c r="E38" s="100"/>
      <c r="F38" s="100"/>
      <c r="G38" s="100"/>
      <c r="H38" s="100"/>
      <c r="I38" s="100"/>
      <c r="J38" s="100"/>
      <c r="K38" s="99"/>
      <c r="L38" s="101"/>
      <c r="M38" s="102"/>
      <c r="N38" s="101"/>
      <c r="O38" s="63" t="str">
        <f>IF(B38="","Form Number Error",IF(C38="","Payment Type Error",IF(H38="","Purchase Description Error",IF(I38="","Store or Vedor Error",IF(K38="","Card or Ckeck # Error",IF(L38="","Date Error",IF(J38="","Enter Correct Sub-Account",IF(M38="","Amount Error",IF(J38='Start-Up Information'!$B$13,"Complete",IF(J38='Start-Up Information'!$B$14,"Complete",IF(J38='Start-Up Information'!$B$15,"Complete",IF(J38='Start-Up Information'!$B$16,"Complete",IF(J38='Start-Up Information'!$B$17,"Complete",IF(J38='Start-Up Information'!$B$18,"Complete",IF(J38='Start-Up Information'!$B$19,"Complete",IF(J38='Start-Up Information'!$B$20,"Complete",IF(J38='Start-Up Information'!$B$21,"complete",IF(J38='Start-Up Information'!$B$22,"Complete",IF(J38='Start-Up Information'!$B$23,"Complete",IF(J38='Start-Up Information'!$B$24,"Complete",IF(J38='Start-Up Information'!$B$25,"Complete",IF(J38='Start-Up Information'!$B$26,"Complete",IF(J38='Start-Up Information'!$B$27,"Complete",IF(J38='Start-Up Information'!$B$28,"Complete",IF(J38='Start-Up Information'!$B$29,"Complete",IF(J38='Start-Up Information'!$B$30,"Complete",IF(J38='Start-Up Information'!$B$31,"Complete",IF(J38='Start-Up Information'!$B$32,"Complete",IF(J38='Start-Up Information'!$B$33,"Complete",IF(J38='Start-Up Information'!$B$34,"Complete",IF(J38='Start-Up Information'!$B$35,"Complete",IF(J38='Start-Up Information'!$B$36,"Complete",IF(J38='Start-Up Information'!$B$37,"Complete",IF(J38='Start-Up Information'!$B$38,"Complete",IF(J38='Start-Up Information'!$B$39,"Complete",IF(J38='Start-Up Information'!$B$40,"Complete",IF(J38='Start-Up Information'!$B$41,"Complete",IF(J38='Start-Up Information'!$B$42,"Complete",IF(J38='Start-Up Information'!$B$43,"Complete",IF(J38='Start-Up Information'!$B$44,"Complete",IF(J38='Start-Up Information'!$B$45,"Complete",IF(J38='Start-Up Information'!$B$46,"Complete",IF(J38='Start-Up Information'!$B$47,"Complete",IF(J38='Start-Up Information'!$B$48,"Complete",IF(LEFT(J38,5)="Split","Complete",IF(J38='Start-Up Information'!$B$49,"Complete",IF(J38='Start-Up Information'!$B$50,"Complete",IF(J38='Start-Up Information'!$B$51,"Complete",IF(J38='Start-Up Information'!$B$52,"Complete","Enter a Correct Sub-Account")))))))))))))))))))))))))))))))))))))))))))))))))</f>
        <v>Form Number Error</v>
      </c>
      <c r="P38" s="63" t="str">
        <f t="shared" si="0"/>
        <v>Pending</v>
      </c>
      <c r="Q38" s="62"/>
      <c r="R38" s="70">
        <f t="shared" si="1"/>
        <v>0</v>
      </c>
      <c r="S38" s="65"/>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row>
    <row r="39" spans="1:59" s="34" customFormat="1" ht="33" customHeight="1">
      <c r="A39" s="65"/>
      <c r="B39" s="99"/>
      <c r="C39" s="100"/>
      <c r="D39" s="100"/>
      <c r="E39" s="100"/>
      <c r="F39" s="100"/>
      <c r="G39" s="100"/>
      <c r="H39" s="100"/>
      <c r="I39" s="100"/>
      <c r="J39" s="100"/>
      <c r="K39" s="99"/>
      <c r="L39" s="101"/>
      <c r="M39" s="102"/>
      <c r="N39" s="101"/>
      <c r="O39" s="63" t="str">
        <f>IF(B39="","Form Number Error",IF(C39="","Payment Type Error",IF(H39="","Purchase Description Error",IF(I39="","Store or Vedor Error",IF(K39="","Card or Ckeck # Error",IF(L39="","Date Error",IF(J39="","Enter Correct Sub-Account",IF(M39="","Amount Error",IF(J39='Start-Up Information'!$B$13,"Complete",IF(J39='Start-Up Information'!$B$14,"Complete",IF(J39='Start-Up Information'!$B$15,"Complete",IF(J39='Start-Up Information'!$B$16,"Complete",IF(J39='Start-Up Information'!$B$17,"Complete",IF(J39='Start-Up Information'!$B$18,"Complete",IF(J39='Start-Up Information'!$B$19,"Complete",IF(J39='Start-Up Information'!$B$20,"Complete",IF(J39='Start-Up Information'!$B$21,"complete",IF(J39='Start-Up Information'!$B$22,"Complete",IF(J39='Start-Up Information'!$B$23,"Complete",IF(J39='Start-Up Information'!$B$24,"Complete",IF(J39='Start-Up Information'!$B$25,"Complete",IF(J39='Start-Up Information'!$B$26,"Complete",IF(J39='Start-Up Information'!$B$27,"Complete",IF(J39='Start-Up Information'!$B$28,"Complete",IF(J39='Start-Up Information'!$B$29,"Complete",IF(J39='Start-Up Information'!$B$30,"Complete",IF(J39='Start-Up Information'!$B$31,"Complete",IF(J39='Start-Up Information'!$B$32,"Complete",IF(J39='Start-Up Information'!$B$33,"Complete",IF(J39='Start-Up Information'!$B$34,"Complete",IF(J39='Start-Up Information'!$B$35,"Complete",IF(J39='Start-Up Information'!$B$36,"Complete",IF(J39='Start-Up Information'!$B$37,"Complete",IF(J39='Start-Up Information'!$B$38,"Complete",IF(J39='Start-Up Information'!$B$39,"Complete",IF(J39='Start-Up Information'!$B$40,"Complete",IF(J39='Start-Up Information'!$B$41,"Complete",IF(J39='Start-Up Information'!$B$42,"Complete",IF(J39='Start-Up Information'!$B$43,"Complete",IF(J39='Start-Up Information'!$B$44,"Complete",IF(J39='Start-Up Information'!$B$45,"Complete",IF(J39='Start-Up Information'!$B$46,"Complete",IF(J39='Start-Up Information'!$B$47,"Complete",IF(J39='Start-Up Information'!$B$48,"Complete",IF(LEFT(J39,5)="Split","Complete",IF(J39='Start-Up Information'!$B$49,"Complete",IF(J39='Start-Up Information'!$B$50,"Complete",IF(J39='Start-Up Information'!$B$51,"Complete",IF(J39='Start-Up Information'!$B$52,"Complete","Enter a Correct Sub-Account")))))))))))))))))))))))))))))))))))))))))))))))))</f>
        <v>Form Number Error</v>
      </c>
      <c r="P39" s="63" t="str">
        <f t="shared" si="0"/>
        <v>Pending</v>
      </c>
      <c r="Q39" s="62"/>
      <c r="R39" s="70">
        <f t="shared" si="1"/>
        <v>0</v>
      </c>
      <c r="S39" s="65"/>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row>
    <row r="40" spans="1:59" s="34" customFormat="1" ht="33" customHeight="1">
      <c r="A40" s="65"/>
      <c r="B40" s="99"/>
      <c r="C40" s="100"/>
      <c r="D40" s="100"/>
      <c r="E40" s="100"/>
      <c r="F40" s="100"/>
      <c r="G40" s="100"/>
      <c r="H40" s="100"/>
      <c r="I40" s="100"/>
      <c r="J40" s="100"/>
      <c r="K40" s="99"/>
      <c r="L40" s="101"/>
      <c r="M40" s="102"/>
      <c r="N40" s="101"/>
      <c r="O40" s="63" t="str">
        <f>IF(B40="","Form Number Error",IF(C40="","Payment Type Error",IF(H40="","Purchase Description Error",IF(I40="","Store or Vedor Error",IF(K40="","Card or Ckeck # Error",IF(L40="","Date Error",IF(J40="","Enter Correct Sub-Account",IF(M40="","Amount Error",IF(J40='Start-Up Information'!$B$13,"Complete",IF(J40='Start-Up Information'!$B$14,"Complete",IF(J40='Start-Up Information'!$B$15,"Complete",IF(J40='Start-Up Information'!$B$16,"Complete",IF(J40='Start-Up Information'!$B$17,"Complete",IF(J40='Start-Up Information'!$B$18,"Complete",IF(J40='Start-Up Information'!$B$19,"Complete",IF(J40='Start-Up Information'!$B$20,"Complete",IF(J40='Start-Up Information'!$B$21,"complete",IF(J40='Start-Up Information'!$B$22,"Complete",IF(J40='Start-Up Information'!$B$23,"Complete",IF(J40='Start-Up Information'!$B$24,"Complete",IF(J40='Start-Up Information'!$B$25,"Complete",IF(J40='Start-Up Information'!$B$26,"Complete",IF(J40='Start-Up Information'!$B$27,"Complete",IF(J40='Start-Up Information'!$B$28,"Complete",IF(J40='Start-Up Information'!$B$29,"Complete",IF(J40='Start-Up Information'!$B$30,"Complete",IF(J40='Start-Up Information'!$B$31,"Complete",IF(J40='Start-Up Information'!$B$32,"Complete",IF(J40='Start-Up Information'!$B$33,"Complete",IF(J40='Start-Up Information'!$B$34,"Complete",IF(J40='Start-Up Information'!$B$35,"Complete",IF(J40='Start-Up Information'!$B$36,"Complete",IF(J40='Start-Up Information'!$B$37,"Complete",IF(J40='Start-Up Information'!$B$38,"Complete",IF(J40='Start-Up Information'!$B$39,"Complete",IF(J40='Start-Up Information'!$B$40,"Complete",IF(J40='Start-Up Information'!$B$41,"Complete",IF(J40='Start-Up Information'!$B$42,"Complete",IF(J40='Start-Up Information'!$B$43,"Complete",IF(J40='Start-Up Information'!$B$44,"Complete",IF(J40='Start-Up Information'!$B$45,"Complete",IF(J40='Start-Up Information'!$B$46,"Complete",IF(J40='Start-Up Information'!$B$47,"Complete",IF(J40='Start-Up Information'!$B$48,"Complete",IF(LEFT(J40,5)="Split","Complete",IF(J40='Start-Up Information'!$B$49,"Complete",IF(J40='Start-Up Information'!$B$50,"Complete",IF(J40='Start-Up Information'!$B$51,"Complete",IF(J40='Start-Up Information'!$B$52,"Complete","Enter a Correct Sub-Account")))))))))))))))))))))))))))))))))))))))))))))))))</f>
        <v>Form Number Error</v>
      </c>
      <c r="P40" s="63" t="str">
        <f t="shared" si="0"/>
        <v>Pending</v>
      </c>
      <c r="Q40" s="62"/>
      <c r="R40" s="70">
        <f t="shared" si="1"/>
        <v>0</v>
      </c>
      <c r="S40" s="65"/>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row>
    <row r="41" spans="1:59" s="34" customFormat="1" ht="33" customHeight="1">
      <c r="A41" s="65"/>
      <c r="B41" s="99"/>
      <c r="C41" s="100"/>
      <c r="D41" s="100"/>
      <c r="E41" s="100"/>
      <c r="F41" s="100"/>
      <c r="G41" s="100"/>
      <c r="H41" s="100"/>
      <c r="I41" s="100"/>
      <c r="J41" s="100"/>
      <c r="K41" s="99"/>
      <c r="L41" s="101"/>
      <c r="M41" s="102"/>
      <c r="N41" s="101"/>
      <c r="O41" s="63" t="str">
        <f>IF(B41="","Form Number Error",IF(C41="","Payment Type Error",IF(H41="","Purchase Description Error",IF(I41="","Store or Vedor Error",IF(K41="","Card or Ckeck # Error",IF(L41="","Date Error",IF(J41="","Enter Correct Sub-Account",IF(M41="","Amount Error",IF(J41='Start-Up Information'!$B$13,"Complete",IF(J41='Start-Up Information'!$B$14,"Complete",IF(J41='Start-Up Information'!$B$15,"Complete",IF(J41='Start-Up Information'!$B$16,"Complete",IF(J41='Start-Up Information'!$B$17,"Complete",IF(J41='Start-Up Information'!$B$18,"Complete",IF(J41='Start-Up Information'!$B$19,"Complete",IF(J41='Start-Up Information'!$B$20,"Complete",IF(J41='Start-Up Information'!$B$21,"complete",IF(J41='Start-Up Information'!$B$22,"Complete",IF(J41='Start-Up Information'!$B$23,"Complete",IF(J41='Start-Up Information'!$B$24,"Complete",IF(J41='Start-Up Information'!$B$25,"Complete",IF(J41='Start-Up Information'!$B$26,"Complete",IF(J41='Start-Up Information'!$B$27,"Complete",IF(J41='Start-Up Information'!$B$28,"Complete",IF(J41='Start-Up Information'!$B$29,"Complete",IF(J41='Start-Up Information'!$B$30,"Complete",IF(J41='Start-Up Information'!$B$31,"Complete",IF(J41='Start-Up Information'!$B$32,"Complete",IF(J41='Start-Up Information'!$B$33,"Complete",IF(J41='Start-Up Information'!$B$34,"Complete",IF(J41='Start-Up Information'!$B$35,"Complete",IF(J41='Start-Up Information'!$B$36,"Complete",IF(J41='Start-Up Information'!$B$37,"Complete",IF(J41='Start-Up Information'!$B$38,"Complete",IF(J41='Start-Up Information'!$B$39,"Complete",IF(J41='Start-Up Information'!$B$40,"Complete",IF(J41='Start-Up Information'!$B$41,"Complete",IF(J41='Start-Up Information'!$B$42,"Complete",IF(J41='Start-Up Information'!$B$43,"Complete",IF(J41='Start-Up Information'!$B$44,"Complete",IF(J41='Start-Up Information'!$B$45,"Complete",IF(J41='Start-Up Information'!$B$46,"Complete",IF(J41='Start-Up Information'!$B$47,"Complete",IF(J41='Start-Up Information'!$B$48,"Complete",IF(LEFT(J41,5)="Split","Complete",IF(J41='Start-Up Information'!$B$49,"Complete",IF(J41='Start-Up Information'!$B$50,"Complete",IF(J41='Start-Up Information'!$B$51,"Complete",IF(J41='Start-Up Information'!$B$52,"Complete","Enter a Correct Sub-Account")))))))))))))))))))))))))))))))))))))))))))))))))</f>
        <v>Form Number Error</v>
      </c>
      <c r="P41" s="63" t="str">
        <f t="shared" si="0"/>
        <v>Pending</v>
      </c>
      <c r="Q41" s="62"/>
      <c r="R41" s="70">
        <f t="shared" si="1"/>
        <v>0</v>
      </c>
      <c r="S41" s="65"/>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row>
    <row r="42" spans="1:59" s="34" customFormat="1" ht="33" customHeight="1">
      <c r="A42" s="65"/>
      <c r="B42" s="99"/>
      <c r="C42" s="100"/>
      <c r="D42" s="100"/>
      <c r="E42" s="100"/>
      <c r="F42" s="100"/>
      <c r="G42" s="100"/>
      <c r="H42" s="100"/>
      <c r="I42" s="100"/>
      <c r="J42" s="100"/>
      <c r="K42" s="99"/>
      <c r="L42" s="101"/>
      <c r="M42" s="102"/>
      <c r="N42" s="101"/>
      <c r="O42" s="63" t="str">
        <f>IF(B42="","Form Number Error",IF(C42="","Payment Type Error",IF(H42="","Purchase Description Error",IF(I42="","Store or Vedor Error",IF(K42="","Card or Ckeck # Error",IF(L42="","Date Error",IF(J42="","Enter Correct Sub-Account",IF(M42="","Amount Error",IF(J42='Start-Up Information'!$B$13,"Complete",IF(J42='Start-Up Information'!$B$14,"Complete",IF(J42='Start-Up Information'!$B$15,"Complete",IF(J42='Start-Up Information'!$B$16,"Complete",IF(J42='Start-Up Information'!$B$17,"Complete",IF(J42='Start-Up Information'!$B$18,"Complete",IF(J42='Start-Up Information'!$B$19,"Complete",IF(J42='Start-Up Information'!$B$20,"Complete",IF(J42='Start-Up Information'!$B$21,"complete",IF(J42='Start-Up Information'!$B$22,"Complete",IF(J42='Start-Up Information'!$B$23,"Complete",IF(J42='Start-Up Information'!$B$24,"Complete",IF(J42='Start-Up Information'!$B$25,"Complete",IF(J42='Start-Up Information'!$B$26,"Complete",IF(J42='Start-Up Information'!$B$27,"Complete",IF(J42='Start-Up Information'!$B$28,"Complete",IF(J42='Start-Up Information'!$B$29,"Complete",IF(J42='Start-Up Information'!$B$30,"Complete",IF(J42='Start-Up Information'!$B$31,"Complete",IF(J42='Start-Up Information'!$B$32,"Complete",IF(J42='Start-Up Information'!$B$33,"Complete",IF(J42='Start-Up Information'!$B$34,"Complete",IF(J42='Start-Up Information'!$B$35,"Complete",IF(J42='Start-Up Information'!$B$36,"Complete",IF(J42='Start-Up Information'!$B$37,"Complete",IF(J42='Start-Up Information'!$B$38,"Complete",IF(J42='Start-Up Information'!$B$39,"Complete",IF(J42='Start-Up Information'!$B$40,"Complete",IF(J42='Start-Up Information'!$B$41,"Complete",IF(J42='Start-Up Information'!$B$42,"Complete",IF(J42='Start-Up Information'!$B$43,"Complete",IF(J42='Start-Up Information'!$B$44,"Complete",IF(J42='Start-Up Information'!$B$45,"Complete",IF(J42='Start-Up Information'!$B$46,"Complete",IF(J42='Start-Up Information'!$B$47,"Complete",IF(J42='Start-Up Information'!$B$48,"Complete",IF(LEFT(J42,5)="Split","Complete",IF(J42='Start-Up Information'!$B$49,"Complete",IF(J42='Start-Up Information'!$B$50,"Complete",IF(J42='Start-Up Information'!$B$51,"Complete",IF(J42='Start-Up Information'!$B$52,"Complete","Enter a Correct Sub-Account")))))))))))))))))))))))))))))))))))))))))))))))))</f>
        <v>Form Number Error</v>
      </c>
      <c r="P42" s="63" t="str">
        <f t="shared" si="0"/>
        <v>Pending</v>
      </c>
      <c r="Q42" s="62"/>
      <c r="R42" s="70">
        <f t="shared" si="1"/>
        <v>0</v>
      </c>
      <c r="S42" s="65"/>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row>
    <row r="43" spans="1:59" s="34" customFormat="1" ht="33" customHeight="1">
      <c r="A43" s="65"/>
      <c r="B43" s="99"/>
      <c r="C43" s="100"/>
      <c r="D43" s="100"/>
      <c r="E43" s="100"/>
      <c r="F43" s="100"/>
      <c r="G43" s="100"/>
      <c r="H43" s="100"/>
      <c r="I43" s="100"/>
      <c r="J43" s="100"/>
      <c r="K43" s="99"/>
      <c r="L43" s="101"/>
      <c r="M43" s="102"/>
      <c r="N43" s="101"/>
      <c r="O43" s="63" t="str">
        <f>IF(B43="","Form Number Error",IF(C43="","Payment Type Error",IF(H43="","Purchase Description Error",IF(I43="","Store or Vedor Error",IF(K43="","Card or Ckeck # Error",IF(L43="","Date Error",IF(J43="","Enter Correct Sub-Account",IF(M43="","Amount Error",IF(J43='Start-Up Information'!$B$13,"Complete",IF(J43='Start-Up Information'!$B$14,"Complete",IF(J43='Start-Up Information'!$B$15,"Complete",IF(J43='Start-Up Information'!$B$16,"Complete",IF(J43='Start-Up Information'!$B$17,"Complete",IF(J43='Start-Up Information'!$B$18,"Complete",IF(J43='Start-Up Information'!$B$19,"Complete",IF(J43='Start-Up Information'!$B$20,"Complete",IF(J43='Start-Up Information'!$B$21,"complete",IF(J43='Start-Up Information'!$B$22,"Complete",IF(J43='Start-Up Information'!$B$23,"Complete",IF(J43='Start-Up Information'!$B$24,"Complete",IF(J43='Start-Up Information'!$B$25,"Complete",IF(J43='Start-Up Information'!$B$26,"Complete",IF(J43='Start-Up Information'!$B$27,"Complete",IF(J43='Start-Up Information'!$B$28,"Complete",IF(J43='Start-Up Information'!$B$29,"Complete",IF(J43='Start-Up Information'!$B$30,"Complete",IF(J43='Start-Up Information'!$B$31,"Complete",IF(J43='Start-Up Information'!$B$32,"Complete",IF(J43='Start-Up Information'!$B$33,"Complete",IF(J43='Start-Up Information'!$B$34,"Complete",IF(J43='Start-Up Information'!$B$35,"Complete",IF(J43='Start-Up Information'!$B$36,"Complete",IF(J43='Start-Up Information'!$B$37,"Complete",IF(J43='Start-Up Information'!$B$38,"Complete",IF(J43='Start-Up Information'!$B$39,"Complete",IF(J43='Start-Up Information'!$B$40,"Complete",IF(J43='Start-Up Information'!$B$41,"Complete",IF(J43='Start-Up Information'!$B$42,"Complete",IF(J43='Start-Up Information'!$B$43,"Complete",IF(J43='Start-Up Information'!$B$44,"Complete",IF(J43='Start-Up Information'!$B$45,"Complete",IF(J43='Start-Up Information'!$B$46,"Complete",IF(J43='Start-Up Information'!$B$47,"Complete",IF(J43='Start-Up Information'!$B$48,"Complete",IF(LEFT(J43,5)="Split","Complete",IF(J43='Start-Up Information'!$B$49,"Complete",IF(J43='Start-Up Information'!$B$50,"Complete",IF(J43='Start-Up Information'!$B$51,"Complete",IF(J43='Start-Up Information'!$B$52,"Complete","Enter a Correct Sub-Account")))))))))))))))))))))))))))))))))))))))))))))))))</f>
        <v>Form Number Error</v>
      </c>
      <c r="P43" s="63" t="str">
        <f t="shared" si="0"/>
        <v>Pending</v>
      </c>
      <c r="Q43" s="62"/>
      <c r="R43" s="70">
        <f t="shared" si="1"/>
        <v>0</v>
      </c>
      <c r="S43" s="65"/>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row>
    <row r="44" spans="1:59" s="34" customFormat="1" ht="33" customHeight="1">
      <c r="A44" s="65"/>
      <c r="B44" s="99"/>
      <c r="C44" s="100"/>
      <c r="D44" s="100"/>
      <c r="E44" s="100"/>
      <c r="F44" s="100"/>
      <c r="G44" s="100"/>
      <c r="H44" s="100"/>
      <c r="I44" s="100"/>
      <c r="J44" s="100"/>
      <c r="K44" s="99"/>
      <c r="L44" s="101"/>
      <c r="M44" s="102"/>
      <c r="N44" s="101"/>
      <c r="O44" s="63" t="str">
        <f>IF(B44="","Form Number Error",IF(C44="","Payment Type Error",IF(H44="","Purchase Description Error",IF(I44="","Store or Vedor Error",IF(K44="","Card or Ckeck # Error",IF(L44="","Date Error",IF(J44="","Enter Correct Sub-Account",IF(M44="","Amount Error",IF(J44='Start-Up Information'!$B$13,"Complete",IF(J44='Start-Up Information'!$B$14,"Complete",IF(J44='Start-Up Information'!$B$15,"Complete",IF(J44='Start-Up Information'!$B$16,"Complete",IF(J44='Start-Up Information'!$B$17,"Complete",IF(J44='Start-Up Information'!$B$18,"Complete",IF(J44='Start-Up Information'!$B$19,"Complete",IF(J44='Start-Up Information'!$B$20,"Complete",IF(J44='Start-Up Information'!$B$21,"complete",IF(J44='Start-Up Information'!$B$22,"Complete",IF(J44='Start-Up Information'!$B$23,"Complete",IF(J44='Start-Up Information'!$B$24,"Complete",IF(J44='Start-Up Information'!$B$25,"Complete",IF(J44='Start-Up Information'!$B$26,"Complete",IF(J44='Start-Up Information'!$B$27,"Complete",IF(J44='Start-Up Information'!$B$28,"Complete",IF(J44='Start-Up Information'!$B$29,"Complete",IF(J44='Start-Up Information'!$B$30,"Complete",IF(J44='Start-Up Information'!$B$31,"Complete",IF(J44='Start-Up Information'!$B$32,"Complete",IF(J44='Start-Up Information'!$B$33,"Complete",IF(J44='Start-Up Information'!$B$34,"Complete",IF(J44='Start-Up Information'!$B$35,"Complete",IF(J44='Start-Up Information'!$B$36,"Complete",IF(J44='Start-Up Information'!$B$37,"Complete",IF(J44='Start-Up Information'!$B$38,"Complete",IF(J44='Start-Up Information'!$B$39,"Complete",IF(J44='Start-Up Information'!$B$40,"Complete",IF(J44='Start-Up Information'!$B$41,"Complete",IF(J44='Start-Up Information'!$B$42,"Complete",IF(J44='Start-Up Information'!$B$43,"Complete",IF(J44='Start-Up Information'!$B$44,"Complete",IF(J44='Start-Up Information'!$B$45,"Complete",IF(J44='Start-Up Information'!$B$46,"Complete",IF(J44='Start-Up Information'!$B$47,"Complete",IF(J44='Start-Up Information'!$B$48,"Complete",IF(LEFT(J44,5)="Split","Complete",IF(J44='Start-Up Information'!$B$49,"Complete",IF(J44='Start-Up Information'!$B$50,"Complete",IF(J44='Start-Up Information'!$B$51,"Complete",IF(J44='Start-Up Information'!$B$52,"Complete","Enter a Correct Sub-Account")))))))))))))))))))))))))))))))))))))))))))))))))</f>
        <v>Form Number Error</v>
      </c>
      <c r="P44" s="63" t="str">
        <f t="shared" si="0"/>
        <v>Pending</v>
      </c>
      <c r="Q44" s="62"/>
      <c r="R44" s="70">
        <f t="shared" si="1"/>
        <v>0</v>
      </c>
      <c r="S44" s="65"/>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row>
    <row r="45" spans="1:59" s="34" customFormat="1" ht="33" customHeight="1">
      <c r="A45" s="65"/>
      <c r="B45" s="99"/>
      <c r="C45" s="100"/>
      <c r="D45" s="100"/>
      <c r="E45" s="100"/>
      <c r="F45" s="100"/>
      <c r="G45" s="100"/>
      <c r="H45" s="100"/>
      <c r="I45" s="100"/>
      <c r="J45" s="100"/>
      <c r="K45" s="99"/>
      <c r="L45" s="101"/>
      <c r="M45" s="102"/>
      <c r="N45" s="101"/>
      <c r="O45" s="63" t="str">
        <f>IF(B45="","Form Number Error",IF(C45="","Payment Type Error",IF(H45="","Purchase Description Error",IF(I45="","Store or Vedor Error",IF(K45="","Card or Ckeck # Error",IF(L45="","Date Error",IF(J45="","Enter Correct Sub-Account",IF(M45="","Amount Error",IF(J45='Start-Up Information'!$B$13,"Complete",IF(J45='Start-Up Information'!$B$14,"Complete",IF(J45='Start-Up Information'!$B$15,"Complete",IF(J45='Start-Up Information'!$B$16,"Complete",IF(J45='Start-Up Information'!$B$17,"Complete",IF(J45='Start-Up Information'!$B$18,"Complete",IF(J45='Start-Up Information'!$B$19,"Complete",IF(J45='Start-Up Information'!$B$20,"Complete",IF(J45='Start-Up Information'!$B$21,"complete",IF(J45='Start-Up Information'!$B$22,"Complete",IF(J45='Start-Up Information'!$B$23,"Complete",IF(J45='Start-Up Information'!$B$24,"Complete",IF(J45='Start-Up Information'!$B$25,"Complete",IF(J45='Start-Up Information'!$B$26,"Complete",IF(J45='Start-Up Information'!$B$27,"Complete",IF(J45='Start-Up Information'!$B$28,"Complete",IF(J45='Start-Up Information'!$B$29,"Complete",IF(J45='Start-Up Information'!$B$30,"Complete",IF(J45='Start-Up Information'!$B$31,"Complete",IF(J45='Start-Up Information'!$B$32,"Complete",IF(J45='Start-Up Information'!$B$33,"Complete",IF(J45='Start-Up Information'!$B$34,"Complete",IF(J45='Start-Up Information'!$B$35,"Complete",IF(J45='Start-Up Information'!$B$36,"Complete",IF(J45='Start-Up Information'!$B$37,"Complete",IF(J45='Start-Up Information'!$B$38,"Complete",IF(J45='Start-Up Information'!$B$39,"Complete",IF(J45='Start-Up Information'!$B$40,"Complete",IF(J45='Start-Up Information'!$B$41,"Complete",IF(J45='Start-Up Information'!$B$42,"Complete",IF(J45='Start-Up Information'!$B$43,"Complete",IF(J45='Start-Up Information'!$B$44,"Complete",IF(J45='Start-Up Information'!$B$45,"Complete",IF(J45='Start-Up Information'!$B$46,"Complete",IF(J45='Start-Up Information'!$B$47,"Complete",IF(J45='Start-Up Information'!$B$48,"Complete",IF(LEFT(J45,5)="Split","Complete",IF(J45='Start-Up Information'!$B$49,"Complete",IF(J45='Start-Up Information'!$B$50,"Complete",IF(J45='Start-Up Information'!$B$51,"Complete",IF(J45='Start-Up Information'!$B$52,"Complete","Enter a Correct Sub-Account")))))))))))))))))))))))))))))))))))))))))))))))))</f>
        <v>Form Number Error</v>
      </c>
      <c r="P45" s="63" t="str">
        <f t="shared" si="0"/>
        <v>Pending</v>
      </c>
      <c r="Q45" s="62"/>
      <c r="R45" s="70">
        <f t="shared" si="1"/>
        <v>0</v>
      </c>
      <c r="S45" s="65"/>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row>
    <row r="46" spans="1:59" s="34" customFormat="1" ht="33" customHeight="1">
      <c r="A46" s="65"/>
      <c r="B46" s="99"/>
      <c r="C46" s="100"/>
      <c r="D46" s="100"/>
      <c r="E46" s="100"/>
      <c r="F46" s="100"/>
      <c r="G46" s="100"/>
      <c r="H46" s="100"/>
      <c r="I46" s="100"/>
      <c r="J46" s="100"/>
      <c r="K46" s="99"/>
      <c r="L46" s="101"/>
      <c r="M46" s="102"/>
      <c r="N46" s="101"/>
      <c r="O46" s="63" t="str">
        <f>IF(B46="","Form Number Error",IF(C46="","Payment Type Error",IF(H46="","Purchase Description Error",IF(I46="","Store or Vedor Error",IF(K46="","Card or Ckeck # Error",IF(L46="","Date Error",IF(J46="","Enter Correct Sub-Account",IF(M46="","Amount Error",IF(J46='Start-Up Information'!$B$13,"Complete",IF(J46='Start-Up Information'!$B$14,"Complete",IF(J46='Start-Up Information'!$B$15,"Complete",IF(J46='Start-Up Information'!$B$16,"Complete",IF(J46='Start-Up Information'!$B$17,"Complete",IF(J46='Start-Up Information'!$B$18,"Complete",IF(J46='Start-Up Information'!$B$19,"Complete",IF(J46='Start-Up Information'!$B$20,"Complete",IF(J46='Start-Up Information'!$B$21,"complete",IF(J46='Start-Up Information'!$B$22,"Complete",IF(J46='Start-Up Information'!$B$23,"Complete",IF(J46='Start-Up Information'!$B$24,"Complete",IF(J46='Start-Up Information'!$B$25,"Complete",IF(J46='Start-Up Information'!$B$26,"Complete",IF(J46='Start-Up Information'!$B$27,"Complete",IF(J46='Start-Up Information'!$B$28,"Complete",IF(J46='Start-Up Information'!$B$29,"Complete",IF(J46='Start-Up Information'!$B$30,"Complete",IF(J46='Start-Up Information'!$B$31,"Complete",IF(J46='Start-Up Information'!$B$32,"Complete",IF(J46='Start-Up Information'!$B$33,"Complete",IF(J46='Start-Up Information'!$B$34,"Complete",IF(J46='Start-Up Information'!$B$35,"Complete",IF(J46='Start-Up Information'!$B$36,"Complete",IF(J46='Start-Up Information'!$B$37,"Complete",IF(J46='Start-Up Information'!$B$38,"Complete",IF(J46='Start-Up Information'!$B$39,"Complete",IF(J46='Start-Up Information'!$B$40,"Complete",IF(J46='Start-Up Information'!$B$41,"Complete",IF(J46='Start-Up Information'!$B$42,"Complete",IF(J46='Start-Up Information'!$B$43,"Complete",IF(J46='Start-Up Information'!$B$44,"Complete",IF(J46='Start-Up Information'!$B$45,"Complete",IF(J46='Start-Up Information'!$B$46,"Complete",IF(J46='Start-Up Information'!$B$47,"Complete",IF(J46='Start-Up Information'!$B$48,"Complete",IF(LEFT(J46,5)="Split","Complete",IF(J46='Start-Up Information'!$B$49,"Complete",IF(J46='Start-Up Information'!$B$50,"Complete",IF(J46='Start-Up Information'!$B$51,"Complete",IF(J46='Start-Up Information'!$B$52,"Complete","Enter a Correct Sub-Account")))))))))))))))))))))))))))))))))))))))))))))))))</f>
        <v>Form Number Error</v>
      </c>
      <c r="P46" s="63" t="str">
        <f t="shared" si="0"/>
        <v>Pending</v>
      </c>
      <c r="Q46" s="62"/>
      <c r="R46" s="70">
        <f t="shared" si="1"/>
        <v>0</v>
      </c>
      <c r="S46" s="65"/>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row>
    <row r="47" spans="1:59" s="34" customFormat="1" ht="33" customHeight="1">
      <c r="A47" s="65"/>
      <c r="B47" s="99"/>
      <c r="C47" s="100"/>
      <c r="D47" s="100"/>
      <c r="E47" s="100"/>
      <c r="F47" s="100"/>
      <c r="G47" s="100"/>
      <c r="H47" s="100"/>
      <c r="I47" s="100"/>
      <c r="J47" s="100"/>
      <c r="K47" s="99"/>
      <c r="L47" s="101"/>
      <c r="M47" s="102"/>
      <c r="N47" s="101"/>
      <c r="O47" s="63" t="str">
        <f>IF(B47="","Form Number Error",IF(C47="","Payment Type Error",IF(H47="","Purchase Description Error",IF(I47="","Store or Vedor Error",IF(K47="","Card or Ckeck # Error",IF(L47="","Date Error",IF(J47="","Enter Correct Sub-Account",IF(M47="","Amount Error",IF(J47='Start-Up Information'!$B$13,"Complete",IF(J47='Start-Up Information'!$B$14,"Complete",IF(J47='Start-Up Information'!$B$15,"Complete",IF(J47='Start-Up Information'!$B$16,"Complete",IF(J47='Start-Up Information'!$B$17,"Complete",IF(J47='Start-Up Information'!$B$18,"Complete",IF(J47='Start-Up Information'!$B$19,"Complete",IF(J47='Start-Up Information'!$B$20,"Complete",IF(J47='Start-Up Information'!$B$21,"complete",IF(J47='Start-Up Information'!$B$22,"Complete",IF(J47='Start-Up Information'!$B$23,"Complete",IF(J47='Start-Up Information'!$B$24,"Complete",IF(J47='Start-Up Information'!$B$25,"Complete",IF(J47='Start-Up Information'!$B$26,"Complete",IF(J47='Start-Up Information'!$B$27,"Complete",IF(J47='Start-Up Information'!$B$28,"Complete",IF(J47='Start-Up Information'!$B$29,"Complete",IF(J47='Start-Up Information'!$B$30,"Complete",IF(J47='Start-Up Information'!$B$31,"Complete",IF(J47='Start-Up Information'!$B$32,"Complete",IF(J47='Start-Up Information'!$B$33,"Complete",IF(J47='Start-Up Information'!$B$34,"Complete",IF(J47='Start-Up Information'!$B$35,"Complete",IF(J47='Start-Up Information'!$B$36,"Complete",IF(J47='Start-Up Information'!$B$37,"Complete",IF(J47='Start-Up Information'!$B$38,"Complete",IF(J47='Start-Up Information'!$B$39,"Complete",IF(J47='Start-Up Information'!$B$40,"Complete",IF(J47='Start-Up Information'!$B$41,"Complete",IF(J47='Start-Up Information'!$B$42,"Complete",IF(J47='Start-Up Information'!$B$43,"Complete",IF(J47='Start-Up Information'!$B$44,"Complete",IF(J47='Start-Up Information'!$B$45,"Complete",IF(J47='Start-Up Information'!$B$46,"Complete",IF(J47='Start-Up Information'!$B$47,"Complete",IF(J47='Start-Up Information'!$B$48,"Complete",IF(LEFT(J47,5)="Split","Complete",IF(J47='Start-Up Information'!$B$49,"Complete",IF(J47='Start-Up Information'!$B$50,"Complete",IF(J47='Start-Up Information'!$B$51,"Complete",IF(J47='Start-Up Information'!$B$52,"Complete","Enter a Correct Sub-Account")))))))))))))))))))))))))))))))))))))))))))))))))</f>
        <v>Form Number Error</v>
      </c>
      <c r="P47" s="63" t="str">
        <f t="shared" si="0"/>
        <v>Pending</v>
      </c>
      <c r="Q47" s="62"/>
      <c r="R47" s="70">
        <f t="shared" si="1"/>
        <v>0</v>
      </c>
      <c r="S47" s="65"/>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row>
    <row r="48" spans="1:59" s="34" customFormat="1" ht="33" customHeight="1">
      <c r="A48" s="65"/>
      <c r="B48" s="99"/>
      <c r="C48" s="100"/>
      <c r="D48" s="100"/>
      <c r="E48" s="100"/>
      <c r="F48" s="100"/>
      <c r="G48" s="100"/>
      <c r="H48" s="100"/>
      <c r="I48" s="100"/>
      <c r="J48" s="100"/>
      <c r="K48" s="99"/>
      <c r="L48" s="101"/>
      <c r="M48" s="102"/>
      <c r="N48" s="101"/>
      <c r="O48" s="63" t="str">
        <f>IF(B48="","Form Number Error",IF(C48="","Payment Type Error",IF(H48="","Purchase Description Error",IF(I48="","Store or Vedor Error",IF(K48="","Card or Ckeck # Error",IF(L48="","Date Error",IF(J48="","Enter Correct Sub-Account",IF(M48="","Amount Error",IF(J48='Start-Up Information'!$B$13,"Complete",IF(J48='Start-Up Information'!$B$14,"Complete",IF(J48='Start-Up Information'!$B$15,"Complete",IF(J48='Start-Up Information'!$B$16,"Complete",IF(J48='Start-Up Information'!$B$17,"Complete",IF(J48='Start-Up Information'!$B$18,"Complete",IF(J48='Start-Up Information'!$B$19,"Complete",IF(J48='Start-Up Information'!$B$20,"Complete",IF(J48='Start-Up Information'!$B$21,"complete",IF(J48='Start-Up Information'!$B$22,"Complete",IF(J48='Start-Up Information'!$B$23,"Complete",IF(J48='Start-Up Information'!$B$24,"Complete",IF(J48='Start-Up Information'!$B$25,"Complete",IF(J48='Start-Up Information'!$B$26,"Complete",IF(J48='Start-Up Information'!$B$27,"Complete",IF(J48='Start-Up Information'!$B$28,"Complete",IF(J48='Start-Up Information'!$B$29,"Complete",IF(J48='Start-Up Information'!$B$30,"Complete",IF(J48='Start-Up Information'!$B$31,"Complete",IF(J48='Start-Up Information'!$B$32,"Complete",IF(J48='Start-Up Information'!$B$33,"Complete",IF(J48='Start-Up Information'!$B$34,"Complete",IF(J48='Start-Up Information'!$B$35,"Complete",IF(J48='Start-Up Information'!$B$36,"Complete",IF(J48='Start-Up Information'!$B$37,"Complete",IF(J48='Start-Up Information'!$B$38,"Complete",IF(J48='Start-Up Information'!$B$39,"Complete",IF(J48='Start-Up Information'!$B$40,"Complete",IF(J48='Start-Up Information'!$B$41,"Complete",IF(J48='Start-Up Information'!$B$42,"Complete",IF(J48='Start-Up Information'!$B$43,"Complete",IF(J48='Start-Up Information'!$B$44,"Complete",IF(J48='Start-Up Information'!$B$45,"Complete",IF(J48='Start-Up Information'!$B$46,"Complete",IF(J48='Start-Up Information'!$B$47,"Complete",IF(J48='Start-Up Information'!$B$48,"Complete",IF(LEFT(J48,5)="Split","Complete",IF(J48='Start-Up Information'!$B$49,"Complete",IF(J48='Start-Up Information'!$B$50,"Complete",IF(J48='Start-Up Information'!$B$51,"Complete",IF(J48='Start-Up Information'!$B$52,"Complete","Enter a Correct Sub-Account")))))))))))))))))))))))))))))))))))))))))))))))))</f>
        <v>Form Number Error</v>
      </c>
      <c r="P48" s="63" t="str">
        <f t="shared" si="0"/>
        <v>Pending</v>
      </c>
      <c r="Q48" s="62"/>
      <c r="R48" s="70">
        <f t="shared" si="1"/>
        <v>0</v>
      </c>
      <c r="S48" s="65"/>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row>
    <row r="49" spans="1:59" s="34" customFormat="1" ht="33" customHeight="1">
      <c r="A49" s="65"/>
      <c r="B49" s="99"/>
      <c r="C49" s="100"/>
      <c r="D49" s="100"/>
      <c r="E49" s="100"/>
      <c r="F49" s="100"/>
      <c r="G49" s="100"/>
      <c r="H49" s="100"/>
      <c r="I49" s="100"/>
      <c r="J49" s="100"/>
      <c r="K49" s="99"/>
      <c r="L49" s="101"/>
      <c r="M49" s="102"/>
      <c r="N49" s="101"/>
      <c r="O49" s="63" t="str">
        <f>IF(B49="","Form Number Error",IF(C49="","Payment Type Error",IF(H49="","Purchase Description Error",IF(I49="","Store or Vedor Error",IF(K49="","Card or Ckeck # Error",IF(L49="","Date Error",IF(J49="","Enter Correct Sub-Account",IF(M49="","Amount Error",IF(J49='Start-Up Information'!$B$13,"Complete",IF(J49='Start-Up Information'!$B$14,"Complete",IF(J49='Start-Up Information'!$B$15,"Complete",IF(J49='Start-Up Information'!$B$16,"Complete",IF(J49='Start-Up Information'!$B$17,"Complete",IF(J49='Start-Up Information'!$B$18,"Complete",IF(J49='Start-Up Information'!$B$19,"Complete",IF(J49='Start-Up Information'!$B$20,"Complete",IF(J49='Start-Up Information'!$B$21,"complete",IF(J49='Start-Up Information'!$B$22,"Complete",IF(J49='Start-Up Information'!$B$23,"Complete",IF(J49='Start-Up Information'!$B$24,"Complete",IF(J49='Start-Up Information'!$B$25,"Complete",IF(J49='Start-Up Information'!$B$26,"Complete",IF(J49='Start-Up Information'!$B$27,"Complete",IF(J49='Start-Up Information'!$B$28,"Complete",IF(J49='Start-Up Information'!$B$29,"Complete",IF(J49='Start-Up Information'!$B$30,"Complete",IF(J49='Start-Up Information'!$B$31,"Complete",IF(J49='Start-Up Information'!$B$32,"Complete",IF(J49='Start-Up Information'!$B$33,"Complete",IF(J49='Start-Up Information'!$B$34,"Complete",IF(J49='Start-Up Information'!$B$35,"Complete",IF(J49='Start-Up Information'!$B$36,"Complete",IF(J49='Start-Up Information'!$B$37,"Complete",IF(J49='Start-Up Information'!$B$38,"Complete",IF(J49='Start-Up Information'!$B$39,"Complete",IF(J49='Start-Up Information'!$B$40,"Complete",IF(J49='Start-Up Information'!$B$41,"Complete",IF(J49='Start-Up Information'!$B$42,"Complete",IF(J49='Start-Up Information'!$B$43,"Complete",IF(J49='Start-Up Information'!$B$44,"Complete",IF(J49='Start-Up Information'!$B$45,"Complete",IF(J49='Start-Up Information'!$B$46,"Complete",IF(J49='Start-Up Information'!$B$47,"Complete",IF(J49='Start-Up Information'!$B$48,"Complete",IF(LEFT(J49,5)="Split","Complete",IF(J49='Start-Up Information'!$B$49,"Complete",IF(J49='Start-Up Information'!$B$50,"Complete",IF(J49='Start-Up Information'!$B$51,"Complete",IF(J49='Start-Up Information'!$B$52,"Complete","Enter a Correct Sub-Account")))))))))))))))))))))))))))))))))))))))))))))))))</f>
        <v>Form Number Error</v>
      </c>
      <c r="P49" s="63" t="str">
        <f t="shared" si="0"/>
        <v>Pending</v>
      </c>
      <c r="Q49" s="62"/>
      <c r="R49" s="70">
        <f t="shared" si="1"/>
        <v>0</v>
      </c>
      <c r="S49" s="65"/>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row>
    <row r="50" spans="1:59" s="34" customFormat="1" ht="33" customHeight="1">
      <c r="A50" s="65"/>
      <c r="B50" s="99"/>
      <c r="C50" s="100"/>
      <c r="D50" s="100"/>
      <c r="E50" s="100"/>
      <c r="F50" s="100"/>
      <c r="G50" s="100"/>
      <c r="H50" s="100"/>
      <c r="I50" s="100"/>
      <c r="J50" s="100"/>
      <c r="K50" s="99"/>
      <c r="L50" s="101"/>
      <c r="M50" s="102"/>
      <c r="N50" s="101"/>
      <c r="O50" s="63" t="str">
        <f>IF(B50="","Form Number Error",IF(C50="","Payment Type Error",IF(H50="","Purchase Description Error",IF(I50="","Store or Vedor Error",IF(K50="","Card or Ckeck # Error",IF(L50="","Date Error",IF(J50="","Enter Correct Sub-Account",IF(M50="","Amount Error",IF(J50='Start-Up Information'!$B$13,"Complete",IF(J50='Start-Up Information'!$B$14,"Complete",IF(J50='Start-Up Information'!$B$15,"Complete",IF(J50='Start-Up Information'!$B$16,"Complete",IF(J50='Start-Up Information'!$B$17,"Complete",IF(J50='Start-Up Information'!$B$18,"Complete",IF(J50='Start-Up Information'!$B$19,"Complete",IF(J50='Start-Up Information'!$B$20,"Complete",IF(J50='Start-Up Information'!$B$21,"complete",IF(J50='Start-Up Information'!$B$22,"Complete",IF(J50='Start-Up Information'!$B$23,"Complete",IF(J50='Start-Up Information'!$B$24,"Complete",IF(J50='Start-Up Information'!$B$25,"Complete",IF(J50='Start-Up Information'!$B$26,"Complete",IF(J50='Start-Up Information'!$B$27,"Complete",IF(J50='Start-Up Information'!$B$28,"Complete",IF(J50='Start-Up Information'!$B$29,"Complete",IF(J50='Start-Up Information'!$B$30,"Complete",IF(J50='Start-Up Information'!$B$31,"Complete",IF(J50='Start-Up Information'!$B$32,"Complete",IF(J50='Start-Up Information'!$B$33,"Complete",IF(J50='Start-Up Information'!$B$34,"Complete",IF(J50='Start-Up Information'!$B$35,"Complete",IF(J50='Start-Up Information'!$B$36,"Complete",IF(J50='Start-Up Information'!$B$37,"Complete",IF(J50='Start-Up Information'!$B$38,"Complete",IF(J50='Start-Up Information'!$B$39,"Complete",IF(J50='Start-Up Information'!$B$40,"Complete",IF(J50='Start-Up Information'!$B$41,"Complete",IF(J50='Start-Up Information'!$B$42,"Complete",IF(J50='Start-Up Information'!$B$43,"Complete",IF(J50='Start-Up Information'!$B$44,"Complete",IF(J50='Start-Up Information'!$B$45,"Complete",IF(J50='Start-Up Information'!$B$46,"Complete",IF(J50='Start-Up Information'!$B$47,"Complete",IF(J50='Start-Up Information'!$B$48,"Complete",IF(LEFT(J50,5)="Split","Complete",IF(J50='Start-Up Information'!$B$49,"Complete",IF(J50='Start-Up Information'!$B$50,"Complete",IF(J50='Start-Up Information'!$B$51,"Complete",IF(J50='Start-Up Information'!$B$52,"Complete","Enter a Correct Sub-Account")))))))))))))))))))))))))))))))))))))))))))))))))</f>
        <v>Form Number Error</v>
      </c>
      <c r="P50" s="63" t="str">
        <f t="shared" si="0"/>
        <v>Pending</v>
      </c>
      <c r="Q50" s="62"/>
      <c r="R50" s="70">
        <f t="shared" si="1"/>
        <v>0</v>
      </c>
      <c r="S50" s="65"/>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row>
    <row r="51" spans="1:59" s="34" customFormat="1" ht="33" customHeight="1">
      <c r="A51" s="65"/>
      <c r="B51" s="99"/>
      <c r="C51" s="100"/>
      <c r="D51" s="100"/>
      <c r="E51" s="100"/>
      <c r="F51" s="100"/>
      <c r="G51" s="100"/>
      <c r="H51" s="100"/>
      <c r="I51" s="100"/>
      <c r="J51" s="100"/>
      <c r="K51" s="99"/>
      <c r="L51" s="101"/>
      <c r="M51" s="102"/>
      <c r="N51" s="101"/>
      <c r="O51" s="63" t="str">
        <f>IF(B51="","Form Number Error",IF(C51="","Payment Type Error",IF(H51="","Purchase Description Error",IF(I51="","Store or Vedor Error",IF(K51="","Card or Ckeck # Error",IF(L51="","Date Error",IF(J51="","Enter Correct Sub-Account",IF(M51="","Amount Error",IF(J51='Start-Up Information'!$B$13,"Complete",IF(J51='Start-Up Information'!$B$14,"Complete",IF(J51='Start-Up Information'!$B$15,"Complete",IF(J51='Start-Up Information'!$B$16,"Complete",IF(J51='Start-Up Information'!$B$17,"Complete",IF(J51='Start-Up Information'!$B$18,"Complete",IF(J51='Start-Up Information'!$B$19,"Complete",IF(J51='Start-Up Information'!$B$20,"Complete",IF(J51='Start-Up Information'!$B$21,"complete",IF(J51='Start-Up Information'!$B$22,"Complete",IF(J51='Start-Up Information'!$B$23,"Complete",IF(J51='Start-Up Information'!$B$24,"Complete",IF(J51='Start-Up Information'!$B$25,"Complete",IF(J51='Start-Up Information'!$B$26,"Complete",IF(J51='Start-Up Information'!$B$27,"Complete",IF(J51='Start-Up Information'!$B$28,"Complete",IF(J51='Start-Up Information'!$B$29,"Complete",IF(J51='Start-Up Information'!$B$30,"Complete",IF(J51='Start-Up Information'!$B$31,"Complete",IF(J51='Start-Up Information'!$B$32,"Complete",IF(J51='Start-Up Information'!$B$33,"Complete",IF(J51='Start-Up Information'!$B$34,"Complete",IF(J51='Start-Up Information'!$B$35,"Complete",IF(J51='Start-Up Information'!$B$36,"Complete",IF(J51='Start-Up Information'!$B$37,"Complete",IF(J51='Start-Up Information'!$B$38,"Complete",IF(J51='Start-Up Information'!$B$39,"Complete",IF(J51='Start-Up Information'!$B$40,"Complete",IF(J51='Start-Up Information'!$B$41,"Complete",IF(J51='Start-Up Information'!$B$42,"Complete",IF(J51='Start-Up Information'!$B$43,"Complete",IF(J51='Start-Up Information'!$B$44,"Complete",IF(J51='Start-Up Information'!$B$45,"Complete",IF(J51='Start-Up Information'!$B$46,"Complete",IF(J51='Start-Up Information'!$B$47,"Complete",IF(J51='Start-Up Information'!$B$48,"Complete",IF(LEFT(J51,5)="Split","Complete",IF(J51='Start-Up Information'!$B$49,"Complete",IF(J51='Start-Up Information'!$B$50,"Complete",IF(J51='Start-Up Information'!$B$51,"Complete",IF(J51='Start-Up Information'!$B$52,"Complete","Enter a Correct Sub-Account")))))))))))))))))))))))))))))))))))))))))))))))))</f>
        <v>Form Number Error</v>
      </c>
      <c r="P51" s="63" t="str">
        <f t="shared" si="0"/>
        <v>Pending</v>
      </c>
      <c r="Q51" s="62"/>
      <c r="R51" s="70">
        <f t="shared" si="1"/>
        <v>0</v>
      </c>
      <c r="S51" s="65"/>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row>
    <row r="52" spans="1:59" s="34" customFormat="1" ht="33" customHeight="1">
      <c r="A52" s="65"/>
      <c r="B52" s="99"/>
      <c r="C52" s="100"/>
      <c r="D52" s="100"/>
      <c r="E52" s="100"/>
      <c r="F52" s="100"/>
      <c r="G52" s="100"/>
      <c r="H52" s="100"/>
      <c r="I52" s="100"/>
      <c r="J52" s="100"/>
      <c r="K52" s="99"/>
      <c r="L52" s="101"/>
      <c r="M52" s="102"/>
      <c r="N52" s="101"/>
      <c r="O52" s="63" t="str">
        <f>IF(B52="","Form Number Error",IF(C52="","Payment Type Error",IF(H52="","Purchase Description Error",IF(I52="","Store or Vedor Error",IF(K52="","Card or Ckeck # Error",IF(L52="","Date Error",IF(J52="","Enter Correct Sub-Account",IF(M52="","Amount Error",IF(J52='Start-Up Information'!$B$13,"Complete",IF(J52='Start-Up Information'!$B$14,"Complete",IF(J52='Start-Up Information'!$B$15,"Complete",IF(J52='Start-Up Information'!$B$16,"Complete",IF(J52='Start-Up Information'!$B$17,"Complete",IF(J52='Start-Up Information'!$B$18,"Complete",IF(J52='Start-Up Information'!$B$19,"Complete",IF(J52='Start-Up Information'!$B$20,"Complete",IF(J52='Start-Up Information'!$B$21,"complete",IF(J52='Start-Up Information'!$B$22,"Complete",IF(J52='Start-Up Information'!$B$23,"Complete",IF(J52='Start-Up Information'!$B$24,"Complete",IF(J52='Start-Up Information'!$B$25,"Complete",IF(J52='Start-Up Information'!$B$26,"Complete",IF(J52='Start-Up Information'!$B$27,"Complete",IF(J52='Start-Up Information'!$B$28,"Complete",IF(J52='Start-Up Information'!$B$29,"Complete",IF(J52='Start-Up Information'!$B$30,"Complete",IF(J52='Start-Up Information'!$B$31,"Complete",IF(J52='Start-Up Information'!$B$32,"Complete",IF(J52='Start-Up Information'!$B$33,"Complete",IF(J52='Start-Up Information'!$B$34,"Complete",IF(J52='Start-Up Information'!$B$35,"Complete",IF(J52='Start-Up Information'!$B$36,"Complete",IF(J52='Start-Up Information'!$B$37,"Complete",IF(J52='Start-Up Information'!$B$38,"Complete",IF(J52='Start-Up Information'!$B$39,"Complete",IF(J52='Start-Up Information'!$B$40,"Complete",IF(J52='Start-Up Information'!$B$41,"Complete",IF(J52='Start-Up Information'!$B$42,"Complete",IF(J52='Start-Up Information'!$B$43,"Complete",IF(J52='Start-Up Information'!$B$44,"Complete",IF(J52='Start-Up Information'!$B$45,"Complete",IF(J52='Start-Up Information'!$B$46,"Complete",IF(J52='Start-Up Information'!$B$47,"Complete",IF(J52='Start-Up Information'!$B$48,"Complete",IF(LEFT(J52,5)="Split","Complete",IF(J52='Start-Up Information'!$B$49,"Complete",IF(J52='Start-Up Information'!$B$50,"Complete",IF(J52='Start-Up Information'!$B$51,"Complete",IF(J52='Start-Up Information'!$B$52,"Complete","Enter a Correct Sub-Account")))))))))))))))))))))))))))))))))))))))))))))))))</f>
        <v>Form Number Error</v>
      </c>
      <c r="P52" s="63" t="str">
        <f t="shared" si="0"/>
        <v>Pending</v>
      </c>
      <c r="Q52" s="62"/>
      <c r="R52" s="70">
        <f t="shared" si="1"/>
        <v>0</v>
      </c>
      <c r="S52" s="65"/>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row>
    <row r="53" spans="1:59" s="34" customFormat="1" ht="33" customHeight="1">
      <c r="A53" s="65"/>
      <c r="B53" s="99"/>
      <c r="C53" s="100"/>
      <c r="D53" s="100"/>
      <c r="E53" s="100"/>
      <c r="F53" s="100"/>
      <c r="G53" s="100"/>
      <c r="H53" s="100"/>
      <c r="I53" s="100"/>
      <c r="J53" s="100"/>
      <c r="K53" s="99"/>
      <c r="L53" s="101"/>
      <c r="M53" s="102"/>
      <c r="N53" s="101"/>
      <c r="O53" s="63" t="str">
        <f>IF(B53="","Form Number Error",IF(C53="","Payment Type Error",IF(H53="","Purchase Description Error",IF(I53="","Store or Vedor Error",IF(K53="","Card or Ckeck # Error",IF(L53="","Date Error",IF(J53="","Enter Correct Sub-Account",IF(M53="","Amount Error",IF(J53='Start-Up Information'!$B$13,"Complete",IF(J53='Start-Up Information'!$B$14,"Complete",IF(J53='Start-Up Information'!$B$15,"Complete",IF(J53='Start-Up Information'!$B$16,"Complete",IF(J53='Start-Up Information'!$B$17,"Complete",IF(J53='Start-Up Information'!$B$18,"Complete",IF(J53='Start-Up Information'!$B$19,"Complete",IF(J53='Start-Up Information'!$B$20,"Complete",IF(J53='Start-Up Information'!$B$21,"complete",IF(J53='Start-Up Information'!$B$22,"Complete",IF(J53='Start-Up Information'!$B$23,"Complete",IF(J53='Start-Up Information'!$B$24,"Complete",IF(J53='Start-Up Information'!$B$25,"Complete",IF(J53='Start-Up Information'!$B$26,"Complete",IF(J53='Start-Up Information'!$B$27,"Complete",IF(J53='Start-Up Information'!$B$28,"Complete",IF(J53='Start-Up Information'!$B$29,"Complete",IF(J53='Start-Up Information'!$B$30,"Complete",IF(J53='Start-Up Information'!$B$31,"Complete",IF(J53='Start-Up Information'!$B$32,"Complete",IF(J53='Start-Up Information'!$B$33,"Complete",IF(J53='Start-Up Information'!$B$34,"Complete",IF(J53='Start-Up Information'!$B$35,"Complete",IF(J53='Start-Up Information'!$B$36,"Complete",IF(J53='Start-Up Information'!$B$37,"Complete",IF(J53='Start-Up Information'!$B$38,"Complete",IF(J53='Start-Up Information'!$B$39,"Complete",IF(J53='Start-Up Information'!$B$40,"Complete",IF(J53='Start-Up Information'!$B$41,"Complete",IF(J53='Start-Up Information'!$B$42,"Complete",IF(J53='Start-Up Information'!$B$43,"Complete",IF(J53='Start-Up Information'!$B$44,"Complete",IF(J53='Start-Up Information'!$B$45,"Complete",IF(J53='Start-Up Information'!$B$46,"Complete",IF(J53='Start-Up Information'!$B$47,"Complete",IF(J53='Start-Up Information'!$B$48,"Complete",IF(LEFT(J53,5)="Split","Complete",IF(J53='Start-Up Information'!$B$49,"Complete",IF(J53='Start-Up Information'!$B$50,"Complete",IF(J53='Start-Up Information'!$B$51,"Complete",IF(J53='Start-Up Information'!$B$52,"Complete","Enter a Correct Sub-Account")))))))))))))))))))))))))))))))))))))))))))))))))</f>
        <v>Form Number Error</v>
      </c>
      <c r="P53" s="63" t="str">
        <f t="shared" si="0"/>
        <v>Pending</v>
      </c>
      <c r="Q53" s="62"/>
      <c r="R53" s="70">
        <f t="shared" si="1"/>
        <v>0</v>
      </c>
      <c r="S53" s="65"/>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row>
    <row r="54" spans="1:59" s="34" customFormat="1" ht="33" customHeight="1">
      <c r="A54" s="65"/>
      <c r="B54" s="99"/>
      <c r="C54" s="100"/>
      <c r="D54" s="100"/>
      <c r="E54" s="100"/>
      <c r="F54" s="100"/>
      <c r="G54" s="100"/>
      <c r="H54" s="100"/>
      <c r="I54" s="100"/>
      <c r="J54" s="100"/>
      <c r="K54" s="99"/>
      <c r="L54" s="101"/>
      <c r="M54" s="102"/>
      <c r="N54" s="101"/>
      <c r="O54" s="63" t="str">
        <f>IF(B54="","Form Number Error",IF(C54="","Payment Type Error",IF(H54="","Purchase Description Error",IF(I54="","Store or Vedor Error",IF(K54="","Card or Ckeck # Error",IF(L54="","Date Error",IF(J54="","Enter Correct Sub-Account",IF(M54="","Amount Error",IF(J54='Start-Up Information'!$B$13,"Complete",IF(J54='Start-Up Information'!$B$14,"Complete",IF(J54='Start-Up Information'!$B$15,"Complete",IF(J54='Start-Up Information'!$B$16,"Complete",IF(J54='Start-Up Information'!$B$17,"Complete",IF(J54='Start-Up Information'!$B$18,"Complete",IF(J54='Start-Up Information'!$B$19,"Complete",IF(J54='Start-Up Information'!$B$20,"Complete",IF(J54='Start-Up Information'!$B$21,"complete",IF(J54='Start-Up Information'!$B$22,"Complete",IF(J54='Start-Up Information'!$B$23,"Complete",IF(J54='Start-Up Information'!$B$24,"Complete",IF(J54='Start-Up Information'!$B$25,"Complete",IF(J54='Start-Up Information'!$B$26,"Complete",IF(J54='Start-Up Information'!$B$27,"Complete",IF(J54='Start-Up Information'!$B$28,"Complete",IF(J54='Start-Up Information'!$B$29,"Complete",IF(J54='Start-Up Information'!$B$30,"Complete",IF(J54='Start-Up Information'!$B$31,"Complete",IF(J54='Start-Up Information'!$B$32,"Complete",IF(J54='Start-Up Information'!$B$33,"Complete",IF(J54='Start-Up Information'!$B$34,"Complete",IF(J54='Start-Up Information'!$B$35,"Complete",IF(J54='Start-Up Information'!$B$36,"Complete",IF(J54='Start-Up Information'!$B$37,"Complete",IF(J54='Start-Up Information'!$B$38,"Complete",IF(J54='Start-Up Information'!$B$39,"Complete",IF(J54='Start-Up Information'!$B$40,"Complete",IF(J54='Start-Up Information'!$B$41,"Complete",IF(J54='Start-Up Information'!$B$42,"Complete",IF(J54='Start-Up Information'!$B$43,"Complete",IF(J54='Start-Up Information'!$B$44,"Complete",IF(J54='Start-Up Information'!$B$45,"Complete",IF(J54='Start-Up Information'!$B$46,"Complete",IF(J54='Start-Up Information'!$B$47,"Complete",IF(J54='Start-Up Information'!$B$48,"Complete",IF(LEFT(J54,5)="Split","Complete",IF(J54='Start-Up Information'!$B$49,"Complete",IF(J54='Start-Up Information'!$B$50,"Complete",IF(J54='Start-Up Information'!$B$51,"Complete",IF(J54='Start-Up Information'!$B$52,"Complete","Enter a Correct Sub-Account")))))))))))))))))))))))))))))))))))))))))))))))))</f>
        <v>Form Number Error</v>
      </c>
      <c r="P54" s="63" t="str">
        <f t="shared" si="0"/>
        <v>Pending</v>
      </c>
      <c r="Q54" s="62"/>
      <c r="R54" s="70">
        <f t="shared" si="1"/>
        <v>0</v>
      </c>
      <c r="S54" s="65"/>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row>
    <row r="55" spans="1:59" s="34" customFormat="1" ht="33" customHeight="1">
      <c r="A55" s="65"/>
      <c r="B55" s="99"/>
      <c r="C55" s="100"/>
      <c r="D55" s="100"/>
      <c r="E55" s="100"/>
      <c r="F55" s="100"/>
      <c r="G55" s="100"/>
      <c r="H55" s="100"/>
      <c r="I55" s="100"/>
      <c r="J55" s="100"/>
      <c r="K55" s="99"/>
      <c r="L55" s="101"/>
      <c r="M55" s="102"/>
      <c r="N55" s="101"/>
      <c r="O55" s="63" t="str">
        <f>IF(B55="","Form Number Error",IF(C55="","Payment Type Error",IF(H55="","Purchase Description Error",IF(I55="","Store or Vedor Error",IF(K55="","Card or Ckeck # Error",IF(L55="","Date Error",IF(J55="","Enter Correct Sub-Account",IF(M55="","Amount Error",IF(J55='Start-Up Information'!$B$13,"Complete",IF(J55='Start-Up Information'!$B$14,"Complete",IF(J55='Start-Up Information'!$B$15,"Complete",IF(J55='Start-Up Information'!$B$16,"Complete",IF(J55='Start-Up Information'!$B$17,"Complete",IF(J55='Start-Up Information'!$B$18,"Complete",IF(J55='Start-Up Information'!$B$19,"Complete",IF(J55='Start-Up Information'!$B$20,"Complete",IF(J55='Start-Up Information'!$B$21,"complete",IF(J55='Start-Up Information'!$B$22,"Complete",IF(J55='Start-Up Information'!$B$23,"Complete",IF(J55='Start-Up Information'!$B$24,"Complete",IF(J55='Start-Up Information'!$B$25,"Complete",IF(J55='Start-Up Information'!$B$26,"Complete",IF(J55='Start-Up Information'!$B$27,"Complete",IF(J55='Start-Up Information'!$B$28,"Complete",IF(J55='Start-Up Information'!$B$29,"Complete",IF(J55='Start-Up Information'!$B$30,"Complete",IF(J55='Start-Up Information'!$B$31,"Complete",IF(J55='Start-Up Information'!$B$32,"Complete",IF(J55='Start-Up Information'!$B$33,"Complete",IF(J55='Start-Up Information'!$B$34,"Complete",IF(J55='Start-Up Information'!$B$35,"Complete",IF(J55='Start-Up Information'!$B$36,"Complete",IF(J55='Start-Up Information'!$B$37,"Complete",IF(J55='Start-Up Information'!$B$38,"Complete",IF(J55='Start-Up Information'!$B$39,"Complete",IF(J55='Start-Up Information'!$B$40,"Complete",IF(J55='Start-Up Information'!$B$41,"Complete",IF(J55='Start-Up Information'!$B$42,"Complete",IF(J55='Start-Up Information'!$B$43,"Complete",IF(J55='Start-Up Information'!$B$44,"Complete",IF(J55='Start-Up Information'!$B$45,"Complete",IF(J55='Start-Up Information'!$B$46,"Complete",IF(J55='Start-Up Information'!$B$47,"Complete",IF(J55='Start-Up Information'!$B$48,"Complete",IF(LEFT(J55,5)="Split","Complete",IF(J55='Start-Up Information'!$B$49,"Complete",IF(J55='Start-Up Information'!$B$50,"Complete",IF(J55='Start-Up Information'!$B$51,"Complete",IF(J55='Start-Up Information'!$B$52,"Complete","Enter a Correct Sub-Account")))))))))))))))))))))))))))))))))))))))))))))))))</f>
        <v>Form Number Error</v>
      </c>
      <c r="P55" s="63" t="str">
        <f t="shared" si="0"/>
        <v>Pending</v>
      </c>
      <c r="Q55" s="62"/>
      <c r="R55" s="70">
        <f t="shared" si="1"/>
        <v>0</v>
      </c>
      <c r="S55" s="65"/>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row>
    <row r="56" spans="1:59" s="34" customFormat="1" ht="33" customHeight="1">
      <c r="A56" s="65"/>
      <c r="B56" s="99"/>
      <c r="C56" s="100"/>
      <c r="D56" s="100"/>
      <c r="E56" s="100"/>
      <c r="F56" s="100"/>
      <c r="G56" s="100"/>
      <c r="H56" s="100"/>
      <c r="I56" s="100"/>
      <c r="J56" s="100"/>
      <c r="K56" s="99"/>
      <c r="L56" s="101"/>
      <c r="M56" s="102"/>
      <c r="N56" s="101"/>
      <c r="O56" s="63" t="str">
        <f>IF(B56="","Form Number Error",IF(C56="","Payment Type Error",IF(H56="","Purchase Description Error",IF(I56="","Store or Vedor Error",IF(K56="","Card or Ckeck # Error",IF(L56="","Date Error",IF(J56="","Enter Correct Sub-Account",IF(M56="","Amount Error",IF(J56='Start-Up Information'!$B$13,"Complete",IF(J56='Start-Up Information'!$B$14,"Complete",IF(J56='Start-Up Information'!$B$15,"Complete",IF(J56='Start-Up Information'!$B$16,"Complete",IF(J56='Start-Up Information'!$B$17,"Complete",IF(J56='Start-Up Information'!$B$18,"Complete",IF(J56='Start-Up Information'!$B$19,"Complete",IF(J56='Start-Up Information'!$B$20,"Complete",IF(J56='Start-Up Information'!$B$21,"complete",IF(J56='Start-Up Information'!$B$22,"Complete",IF(J56='Start-Up Information'!$B$23,"Complete",IF(J56='Start-Up Information'!$B$24,"Complete",IF(J56='Start-Up Information'!$B$25,"Complete",IF(J56='Start-Up Information'!$B$26,"Complete",IF(J56='Start-Up Information'!$B$27,"Complete",IF(J56='Start-Up Information'!$B$28,"Complete",IF(J56='Start-Up Information'!$B$29,"Complete",IF(J56='Start-Up Information'!$B$30,"Complete",IF(J56='Start-Up Information'!$B$31,"Complete",IF(J56='Start-Up Information'!$B$32,"Complete",IF(J56='Start-Up Information'!$B$33,"Complete",IF(J56='Start-Up Information'!$B$34,"Complete",IF(J56='Start-Up Information'!$B$35,"Complete",IF(J56='Start-Up Information'!$B$36,"Complete",IF(J56='Start-Up Information'!$B$37,"Complete",IF(J56='Start-Up Information'!$B$38,"Complete",IF(J56='Start-Up Information'!$B$39,"Complete",IF(J56='Start-Up Information'!$B$40,"Complete",IF(J56='Start-Up Information'!$B$41,"Complete",IF(J56='Start-Up Information'!$B$42,"Complete",IF(J56='Start-Up Information'!$B$43,"Complete",IF(J56='Start-Up Information'!$B$44,"Complete",IF(J56='Start-Up Information'!$B$45,"Complete",IF(J56='Start-Up Information'!$B$46,"Complete",IF(J56='Start-Up Information'!$B$47,"Complete",IF(J56='Start-Up Information'!$B$48,"Complete",IF(LEFT(J56,5)="Split","Complete",IF(J56='Start-Up Information'!$B$49,"Complete",IF(J56='Start-Up Information'!$B$50,"Complete",IF(J56='Start-Up Information'!$B$51,"Complete",IF(J56='Start-Up Information'!$B$52,"Complete","Enter a Correct Sub-Account")))))))))))))))))))))))))))))))))))))))))))))))))</f>
        <v>Form Number Error</v>
      </c>
      <c r="P56" s="63" t="str">
        <f t="shared" si="0"/>
        <v>Pending</v>
      </c>
      <c r="Q56" s="62"/>
      <c r="R56" s="70">
        <f t="shared" si="1"/>
        <v>0</v>
      </c>
      <c r="S56" s="65"/>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row>
    <row r="57" spans="1:59" s="34" customFormat="1" ht="33" customHeight="1">
      <c r="A57" s="65"/>
      <c r="B57" s="99"/>
      <c r="C57" s="100"/>
      <c r="D57" s="100"/>
      <c r="E57" s="100"/>
      <c r="F57" s="100"/>
      <c r="G57" s="100"/>
      <c r="H57" s="100"/>
      <c r="I57" s="100"/>
      <c r="J57" s="100"/>
      <c r="K57" s="99"/>
      <c r="L57" s="101"/>
      <c r="M57" s="102"/>
      <c r="N57" s="101"/>
      <c r="O57" s="63" t="str">
        <f>IF(B57="","Form Number Error",IF(C57="","Payment Type Error",IF(H57="","Purchase Description Error",IF(I57="","Store or Vedor Error",IF(K57="","Card or Ckeck # Error",IF(L57="","Date Error",IF(J57="","Enter Correct Sub-Account",IF(M57="","Amount Error",IF(J57='Start-Up Information'!$B$13,"Complete",IF(J57='Start-Up Information'!$B$14,"Complete",IF(J57='Start-Up Information'!$B$15,"Complete",IF(J57='Start-Up Information'!$B$16,"Complete",IF(J57='Start-Up Information'!$B$17,"Complete",IF(J57='Start-Up Information'!$B$18,"Complete",IF(J57='Start-Up Information'!$B$19,"Complete",IF(J57='Start-Up Information'!$B$20,"Complete",IF(J57='Start-Up Information'!$B$21,"complete",IF(J57='Start-Up Information'!$B$22,"Complete",IF(J57='Start-Up Information'!$B$23,"Complete",IF(J57='Start-Up Information'!$B$24,"Complete",IF(J57='Start-Up Information'!$B$25,"Complete",IF(J57='Start-Up Information'!$B$26,"Complete",IF(J57='Start-Up Information'!$B$27,"Complete",IF(J57='Start-Up Information'!$B$28,"Complete",IF(J57='Start-Up Information'!$B$29,"Complete",IF(J57='Start-Up Information'!$B$30,"Complete",IF(J57='Start-Up Information'!$B$31,"Complete",IF(J57='Start-Up Information'!$B$32,"Complete",IF(J57='Start-Up Information'!$B$33,"Complete",IF(J57='Start-Up Information'!$B$34,"Complete",IF(J57='Start-Up Information'!$B$35,"Complete",IF(J57='Start-Up Information'!$B$36,"Complete",IF(J57='Start-Up Information'!$B$37,"Complete",IF(J57='Start-Up Information'!$B$38,"Complete",IF(J57='Start-Up Information'!$B$39,"Complete",IF(J57='Start-Up Information'!$B$40,"Complete",IF(J57='Start-Up Information'!$B$41,"Complete",IF(J57='Start-Up Information'!$B$42,"Complete",IF(J57='Start-Up Information'!$B$43,"Complete",IF(J57='Start-Up Information'!$B$44,"Complete",IF(J57='Start-Up Information'!$B$45,"Complete",IF(J57='Start-Up Information'!$B$46,"Complete",IF(J57='Start-Up Information'!$B$47,"Complete",IF(J57='Start-Up Information'!$B$48,"Complete",IF(LEFT(J57,5)="Split","Complete",IF(J57='Start-Up Information'!$B$49,"Complete",IF(J57='Start-Up Information'!$B$50,"Complete",IF(J57='Start-Up Information'!$B$51,"Complete",IF(J57='Start-Up Information'!$B$52,"Complete","Enter a Correct Sub-Account")))))))))))))))))))))))))))))))))))))))))))))))))</f>
        <v>Form Number Error</v>
      </c>
      <c r="P57" s="63" t="str">
        <f t="shared" si="0"/>
        <v>Pending</v>
      </c>
      <c r="Q57" s="62"/>
      <c r="R57" s="70">
        <f t="shared" si="1"/>
        <v>0</v>
      </c>
      <c r="S57" s="65"/>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row>
    <row r="58" spans="1:59" s="34" customFormat="1" ht="33" customHeight="1">
      <c r="A58" s="65"/>
      <c r="B58" s="99"/>
      <c r="C58" s="100"/>
      <c r="D58" s="100"/>
      <c r="E58" s="100"/>
      <c r="F58" s="100"/>
      <c r="G58" s="100"/>
      <c r="H58" s="100"/>
      <c r="I58" s="100"/>
      <c r="J58" s="100"/>
      <c r="K58" s="99"/>
      <c r="L58" s="101"/>
      <c r="M58" s="102"/>
      <c r="N58" s="101"/>
      <c r="O58" s="63" t="str">
        <f>IF(B58="","Form Number Error",IF(C58="","Payment Type Error",IF(H58="","Purchase Description Error",IF(I58="","Store or Vedor Error",IF(K58="","Card or Ckeck # Error",IF(L58="","Date Error",IF(J58="","Enter Correct Sub-Account",IF(M58="","Amount Error",IF(J58='Start-Up Information'!$B$13,"Complete",IF(J58='Start-Up Information'!$B$14,"Complete",IF(J58='Start-Up Information'!$B$15,"Complete",IF(J58='Start-Up Information'!$B$16,"Complete",IF(J58='Start-Up Information'!$B$17,"Complete",IF(J58='Start-Up Information'!$B$18,"Complete",IF(J58='Start-Up Information'!$B$19,"Complete",IF(J58='Start-Up Information'!$B$20,"Complete",IF(J58='Start-Up Information'!$B$21,"complete",IF(J58='Start-Up Information'!$B$22,"Complete",IF(J58='Start-Up Information'!$B$23,"Complete",IF(J58='Start-Up Information'!$B$24,"Complete",IF(J58='Start-Up Information'!$B$25,"Complete",IF(J58='Start-Up Information'!$B$26,"Complete",IF(J58='Start-Up Information'!$B$27,"Complete",IF(J58='Start-Up Information'!$B$28,"Complete",IF(J58='Start-Up Information'!$B$29,"Complete",IF(J58='Start-Up Information'!$B$30,"Complete",IF(J58='Start-Up Information'!$B$31,"Complete",IF(J58='Start-Up Information'!$B$32,"Complete",IF(J58='Start-Up Information'!$B$33,"Complete",IF(J58='Start-Up Information'!$B$34,"Complete",IF(J58='Start-Up Information'!$B$35,"Complete",IF(J58='Start-Up Information'!$B$36,"Complete",IF(J58='Start-Up Information'!$B$37,"Complete",IF(J58='Start-Up Information'!$B$38,"Complete",IF(J58='Start-Up Information'!$B$39,"Complete",IF(J58='Start-Up Information'!$B$40,"Complete",IF(J58='Start-Up Information'!$B$41,"Complete",IF(J58='Start-Up Information'!$B$42,"Complete",IF(J58='Start-Up Information'!$B$43,"Complete",IF(J58='Start-Up Information'!$B$44,"Complete",IF(J58='Start-Up Information'!$B$45,"Complete",IF(J58='Start-Up Information'!$B$46,"Complete",IF(J58='Start-Up Information'!$B$47,"Complete",IF(J58='Start-Up Information'!$B$48,"Complete",IF(LEFT(J58,5)="Split","Complete",IF(J58='Start-Up Information'!$B$49,"Complete",IF(J58='Start-Up Information'!$B$50,"Complete",IF(J58='Start-Up Information'!$B$51,"Complete",IF(J58='Start-Up Information'!$B$52,"Complete","Enter a Correct Sub-Account")))))))))))))))))))))))))))))))))))))))))))))))))</f>
        <v>Form Number Error</v>
      </c>
      <c r="P58" s="63" t="str">
        <f t="shared" si="0"/>
        <v>Pending</v>
      </c>
      <c r="Q58" s="62"/>
      <c r="R58" s="70">
        <f t="shared" si="1"/>
        <v>0</v>
      </c>
      <c r="S58" s="65"/>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row>
    <row r="59" spans="1:59" s="34" customFormat="1" ht="33" customHeight="1">
      <c r="A59" s="65"/>
      <c r="B59" s="99"/>
      <c r="C59" s="100"/>
      <c r="D59" s="100"/>
      <c r="E59" s="100"/>
      <c r="F59" s="100"/>
      <c r="G59" s="100"/>
      <c r="H59" s="100"/>
      <c r="I59" s="100"/>
      <c r="J59" s="100"/>
      <c r="K59" s="99"/>
      <c r="L59" s="101"/>
      <c r="M59" s="102"/>
      <c r="N59" s="101"/>
      <c r="O59" s="63" t="str">
        <f>IF(B59="","Form Number Error",IF(C59="","Payment Type Error",IF(H59="","Purchase Description Error",IF(I59="","Store or Vedor Error",IF(K59="","Card or Ckeck # Error",IF(L59="","Date Error",IF(J59="","Enter Correct Sub-Account",IF(M59="","Amount Error",IF(J59='Start-Up Information'!$B$13,"Complete",IF(J59='Start-Up Information'!$B$14,"Complete",IF(J59='Start-Up Information'!$B$15,"Complete",IF(J59='Start-Up Information'!$B$16,"Complete",IF(J59='Start-Up Information'!$B$17,"Complete",IF(J59='Start-Up Information'!$B$18,"Complete",IF(J59='Start-Up Information'!$B$19,"Complete",IF(J59='Start-Up Information'!$B$20,"Complete",IF(J59='Start-Up Information'!$B$21,"complete",IF(J59='Start-Up Information'!$B$22,"Complete",IF(J59='Start-Up Information'!$B$23,"Complete",IF(J59='Start-Up Information'!$B$24,"Complete",IF(J59='Start-Up Information'!$B$25,"Complete",IF(J59='Start-Up Information'!$B$26,"Complete",IF(J59='Start-Up Information'!$B$27,"Complete",IF(J59='Start-Up Information'!$B$28,"Complete",IF(J59='Start-Up Information'!$B$29,"Complete",IF(J59='Start-Up Information'!$B$30,"Complete",IF(J59='Start-Up Information'!$B$31,"Complete",IF(J59='Start-Up Information'!$B$32,"Complete",IF(J59='Start-Up Information'!$B$33,"Complete",IF(J59='Start-Up Information'!$B$34,"Complete",IF(J59='Start-Up Information'!$B$35,"Complete",IF(J59='Start-Up Information'!$B$36,"Complete",IF(J59='Start-Up Information'!$B$37,"Complete",IF(J59='Start-Up Information'!$B$38,"Complete",IF(J59='Start-Up Information'!$B$39,"Complete",IF(J59='Start-Up Information'!$B$40,"Complete",IF(J59='Start-Up Information'!$B$41,"Complete",IF(J59='Start-Up Information'!$B$42,"Complete",IF(J59='Start-Up Information'!$B$43,"Complete",IF(J59='Start-Up Information'!$B$44,"Complete",IF(J59='Start-Up Information'!$B$45,"Complete",IF(J59='Start-Up Information'!$B$46,"Complete",IF(J59='Start-Up Information'!$B$47,"Complete",IF(J59='Start-Up Information'!$B$48,"Complete",IF(LEFT(J59,5)="Split","Complete",IF(J59='Start-Up Information'!$B$49,"Complete",IF(J59='Start-Up Information'!$B$50,"Complete",IF(J59='Start-Up Information'!$B$51,"Complete",IF(J59='Start-Up Information'!$B$52,"Complete","Enter a Correct Sub-Account")))))))))))))))))))))))))))))))))))))))))))))))))</f>
        <v>Form Number Error</v>
      </c>
      <c r="P59" s="63" t="str">
        <f t="shared" si="0"/>
        <v>Pending</v>
      </c>
      <c r="Q59" s="62"/>
      <c r="R59" s="70">
        <f t="shared" si="1"/>
        <v>0</v>
      </c>
      <c r="S59" s="65"/>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row>
    <row r="60" spans="1:59" s="34" customFormat="1" ht="33" customHeight="1">
      <c r="A60" s="65"/>
      <c r="B60" s="99"/>
      <c r="C60" s="100"/>
      <c r="D60" s="100"/>
      <c r="E60" s="100"/>
      <c r="F60" s="100"/>
      <c r="G60" s="100"/>
      <c r="H60" s="100"/>
      <c r="I60" s="100"/>
      <c r="J60" s="100"/>
      <c r="K60" s="99"/>
      <c r="L60" s="101"/>
      <c r="M60" s="102"/>
      <c r="N60" s="101"/>
      <c r="O60" s="63" t="str">
        <f>IF(B60="","Form Number Error",IF(C60="","Payment Type Error",IF(H60="","Purchase Description Error",IF(I60="","Store or Vedor Error",IF(K60="","Card or Ckeck # Error",IF(L60="","Date Error",IF(J60="","Enter Correct Sub-Account",IF(M60="","Amount Error",IF(J60='Start-Up Information'!$B$13,"Complete",IF(J60='Start-Up Information'!$B$14,"Complete",IF(J60='Start-Up Information'!$B$15,"Complete",IF(J60='Start-Up Information'!$B$16,"Complete",IF(J60='Start-Up Information'!$B$17,"Complete",IF(J60='Start-Up Information'!$B$18,"Complete",IF(J60='Start-Up Information'!$B$19,"Complete",IF(J60='Start-Up Information'!$B$20,"Complete",IF(J60='Start-Up Information'!$B$21,"complete",IF(J60='Start-Up Information'!$B$22,"Complete",IF(J60='Start-Up Information'!$B$23,"Complete",IF(J60='Start-Up Information'!$B$24,"Complete",IF(J60='Start-Up Information'!$B$25,"Complete",IF(J60='Start-Up Information'!$B$26,"Complete",IF(J60='Start-Up Information'!$B$27,"Complete",IF(J60='Start-Up Information'!$B$28,"Complete",IF(J60='Start-Up Information'!$B$29,"Complete",IF(J60='Start-Up Information'!$B$30,"Complete",IF(J60='Start-Up Information'!$B$31,"Complete",IF(J60='Start-Up Information'!$B$32,"Complete",IF(J60='Start-Up Information'!$B$33,"Complete",IF(J60='Start-Up Information'!$B$34,"Complete",IF(J60='Start-Up Information'!$B$35,"Complete",IF(J60='Start-Up Information'!$B$36,"Complete",IF(J60='Start-Up Information'!$B$37,"Complete",IF(J60='Start-Up Information'!$B$38,"Complete",IF(J60='Start-Up Information'!$B$39,"Complete",IF(J60='Start-Up Information'!$B$40,"Complete",IF(J60='Start-Up Information'!$B$41,"Complete",IF(J60='Start-Up Information'!$B$42,"Complete",IF(J60='Start-Up Information'!$B$43,"Complete",IF(J60='Start-Up Information'!$B$44,"Complete",IF(J60='Start-Up Information'!$B$45,"Complete",IF(J60='Start-Up Information'!$B$46,"Complete",IF(J60='Start-Up Information'!$B$47,"Complete",IF(J60='Start-Up Information'!$B$48,"Complete",IF(LEFT(J60,5)="Split","Complete",IF(J60='Start-Up Information'!$B$49,"Complete",IF(J60='Start-Up Information'!$B$50,"Complete",IF(J60='Start-Up Information'!$B$51,"Complete",IF(J60='Start-Up Information'!$B$52,"Complete","Enter a Correct Sub-Account")))))))))))))))))))))))))))))))))))))))))))))))))</f>
        <v>Form Number Error</v>
      </c>
      <c r="P60" s="63" t="str">
        <f t="shared" si="0"/>
        <v>Pending</v>
      </c>
      <c r="Q60" s="62"/>
      <c r="R60" s="70">
        <f t="shared" si="1"/>
        <v>0</v>
      </c>
      <c r="S60" s="65"/>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row>
    <row r="61" spans="1:59" s="34" customFormat="1" ht="33" customHeight="1">
      <c r="A61" s="65"/>
      <c r="B61" s="99"/>
      <c r="C61" s="100"/>
      <c r="D61" s="100"/>
      <c r="E61" s="100"/>
      <c r="F61" s="100"/>
      <c r="G61" s="100"/>
      <c r="H61" s="100"/>
      <c r="I61" s="100"/>
      <c r="J61" s="100"/>
      <c r="K61" s="99"/>
      <c r="L61" s="101"/>
      <c r="M61" s="102"/>
      <c r="N61" s="101"/>
      <c r="O61" s="63" t="str">
        <f>IF(B61="","Form Number Error",IF(C61="","Payment Type Error",IF(H61="","Purchase Description Error",IF(I61="","Store or Vedor Error",IF(K61="","Card or Ckeck # Error",IF(L61="","Date Error",IF(J61="","Enter Correct Sub-Account",IF(M61="","Amount Error",IF(J61='Start-Up Information'!$B$13,"Complete",IF(J61='Start-Up Information'!$B$14,"Complete",IF(J61='Start-Up Information'!$B$15,"Complete",IF(J61='Start-Up Information'!$B$16,"Complete",IF(J61='Start-Up Information'!$B$17,"Complete",IF(J61='Start-Up Information'!$B$18,"Complete",IF(J61='Start-Up Information'!$B$19,"Complete",IF(J61='Start-Up Information'!$B$20,"Complete",IF(J61='Start-Up Information'!$B$21,"complete",IF(J61='Start-Up Information'!$B$22,"Complete",IF(J61='Start-Up Information'!$B$23,"Complete",IF(J61='Start-Up Information'!$B$24,"Complete",IF(J61='Start-Up Information'!$B$25,"Complete",IF(J61='Start-Up Information'!$B$26,"Complete",IF(J61='Start-Up Information'!$B$27,"Complete",IF(J61='Start-Up Information'!$B$28,"Complete",IF(J61='Start-Up Information'!$B$29,"Complete",IF(J61='Start-Up Information'!$B$30,"Complete",IF(J61='Start-Up Information'!$B$31,"Complete",IF(J61='Start-Up Information'!$B$32,"Complete",IF(J61='Start-Up Information'!$B$33,"Complete",IF(J61='Start-Up Information'!$B$34,"Complete",IF(J61='Start-Up Information'!$B$35,"Complete",IF(J61='Start-Up Information'!$B$36,"Complete",IF(J61='Start-Up Information'!$B$37,"Complete",IF(J61='Start-Up Information'!$B$38,"Complete",IF(J61='Start-Up Information'!$B$39,"Complete",IF(J61='Start-Up Information'!$B$40,"Complete",IF(J61='Start-Up Information'!$B$41,"Complete",IF(J61='Start-Up Information'!$B$42,"Complete",IF(J61='Start-Up Information'!$B$43,"Complete",IF(J61='Start-Up Information'!$B$44,"Complete",IF(J61='Start-Up Information'!$B$45,"Complete",IF(J61='Start-Up Information'!$B$46,"Complete",IF(J61='Start-Up Information'!$B$47,"Complete",IF(J61='Start-Up Information'!$B$48,"Complete",IF(LEFT(J61,5)="Split","Complete",IF(J61='Start-Up Information'!$B$49,"Complete",IF(J61='Start-Up Information'!$B$50,"Complete",IF(J61='Start-Up Information'!$B$51,"Complete",IF(J61='Start-Up Information'!$B$52,"Complete","Enter a Correct Sub-Account")))))))))))))))))))))))))))))))))))))))))))))))))</f>
        <v>Form Number Error</v>
      </c>
      <c r="P61" s="63" t="str">
        <f t="shared" si="0"/>
        <v>Pending</v>
      </c>
      <c r="Q61" s="62"/>
      <c r="R61" s="70">
        <f t="shared" si="1"/>
        <v>0</v>
      </c>
      <c r="S61" s="65"/>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row>
    <row r="62" spans="1:59" s="34" customFormat="1" ht="33" customHeight="1">
      <c r="A62" s="65"/>
      <c r="B62" s="99"/>
      <c r="C62" s="100"/>
      <c r="D62" s="100"/>
      <c r="E62" s="100"/>
      <c r="F62" s="100"/>
      <c r="G62" s="100"/>
      <c r="H62" s="100"/>
      <c r="I62" s="100"/>
      <c r="J62" s="100"/>
      <c r="K62" s="99"/>
      <c r="L62" s="101"/>
      <c r="M62" s="102"/>
      <c r="N62" s="101"/>
      <c r="O62" s="63" t="str">
        <f>IF(B62="","Form Number Error",IF(C62="","Payment Type Error",IF(H62="","Purchase Description Error",IF(I62="","Store or Vedor Error",IF(K62="","Card or Ckeck # Error",IF(L62="","Date Error",IF(J62="","Enter Correct Sub-Account",IF(M62="","Amount Error",IF(J62='Start-Up Information'!$B$13,"Complete",IF(J62='Start-Up Information'!$B$14,"Complete",IF(J62='Start-Up Information'!$B$15,"Complete",IF(J62='Start-Up Information'!$B$16,"Complete",IF(J62='Start-Up Information'!$B$17,"Complete",IF(J62='Start-Up Information'!$B$18,"Complete",IF(J62='Start-Up Information'!$B$19,"Complete",IF(J62='Start-Up Information'!$B$20,"Complete",IF(J62='Start-Up Information'!$B$21,"complete",IF(J62='Start-Up Information'!$B$22,"Complete",IF(J62='Start-Up Information'!$B$23,"Complete",IF(J62='Start-Up Information'!$B$24,"Complete",IF(J62='Start-Up Information'!$B$25,"Complete",IF(J62='Start-Up Information'!$B$26,"Complete",IF(J62='Start-Up Information'!$B$27,"Complete",IF(J62='Start-Up Information'!$B$28,"Complete",IF(J62='Start-Up Information'!$B$29,"Complete",IF(J62='Start-Up Information'!$B$30,"Complete",IF(J62='Start-Up Information'!$B$31,"Complete",IF(J62='Start-Up Information'!$B$32,"Complete",IF(J62='Start-Up Information'!$B$33,"Complete",IF(J62='Start-Up Information'!$B$34,"Complete",IF(J62='Start-Up Information'!$B$35,"Complete",IF(J62='Start-Up Information'!$B$36,"Complete",IF(J62='Start-Up Information'!$B$37,"Complete",IF(J62='Start-Up Information'!$B$38,"Complete",IF(J62='Start-Up Information'!$B$39,"Complete",IF(J62='Start-Up Information'!$B$40,"Complete",IF(J62='Start-Up Information'!$B$41,"Complete",IF(J62='Start-Up Information'!$B$42,"Complete",IF(J62='Start-Up Information'!$B$43,"Complete",IF(J62='Start-Up Information'!$B$44,"Complete",IF(J62='Start-Up Information'!$B$45,"Complete",IF(J62='Start-Up Information'!$B$46,"Complete",IF(J62='Start-Up Information'!$B$47,"Complete",IF(J62='Start-Up Information'!$B$48,"Complete",IF(LEFT(J62,5)="Split","Complete",IF(J62='Start-Up Information'!$B$49,"Complete",IF(J62='Start-Up Information'!$B$50,"Complete",IF(J62='Start-Up Information'!$B$51,"Complete",IF(J62='Start-Up Information'!$B$52,"Complete","Enter a Correct Sub-Account")))))))))))))))))))))))))))))))))))))))))))))))))</f>
        <v>Form Number Error</v>
      </c>
      <c r="P62" s="63" t="str">
        <f t="shared" si="0"/>
        <v>Pending</v>
      </c>
      <c r="Q62" s="62"/>
      <c r="R62" s="70">
        <f t="shared" si="1"/>
        <v>0</v>
      </c>
      <c r="S62" s="65"/>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row>
    <row r="63" spans="1:59" s="34" customFormat="1" ht="33" customHeight="1">
      <c r="A63" s="65"/>
      <c r="B63" s="99"/>
      <c r="C63" s="100"/>
      <c r="D63" s="100"/>
      <c r="E63" s="100"/>
      <c r="F63" s="100"/>
      <c r="G63" s="100"/>
      <c r="H63" s="100"/>
      <c r="I63" s="100"/>
      <c r="J63" s="100"/>
      <c r="K63" s="99"/>
      <c r="L63" s="101"/>
      <c r="M63" s="102"/>
      <c r="N63" s="101"/>
      <c r="O63" s="63" t="str">
        <f>IF(B63="","Form Number Error",IF(C63="","Payment Type Error",IF(H63="","Purchase Description Error",IF(I63="","Store or Vedor Error",IF(K63="","Card or Ckeck # Error",IF(L63="","Date Error",IF(J63="","Enter Correct Sub-Account",IF(M63="","Amount Error",IF(J63='Start-Up Information'!$B$13,"Complete",IF(J63='Start-Up Information'!$B$14,"Complete",IF(J63='Start-Up Information'!$B$15,"Complete",IF(J63='Start-Up Information'!$B$16,"Complete",IF(J63='Start-Up Information'!$B$17,"Complete",IF(J63='Start-Up Information'!$B$18,"Complete",IF(J63='Start-Up Information'!$B$19,"Complete",IF(J63='Start-Up Information'!$B$20,"Complete",IF(J63='Start-Up Information'!$B$21,"complete",IF(J63='Start-Up Information'!$B$22,"Complete",IF(J63='Start-Up Information'!$B$23,"Complete",IF(J63='Start-Up Information'!$B$24,"Complete",IF(J63='Start-Up Information'!$B$25,"Complete",IF(J63='Start-Up Information'!$B$26,"Complete",IF(J63='Start-Up Information'!$B$27,"Complete",IF(J63='Start-Up Information'!$B$28,"Complete",IF(J63='Start-Up Information'!$B$29,"Complete",IF(J63='Start-Up Information'!$B$30,"Complete",IF(J63='Start-Up Information'!$B$31,"Complete",IF(J63='Start-Up Information'!$B$32,"Complete",IF(J63='Start-Up Information'!$B$33,"Complete",IF(J63='Start-Up Information'!$B$34,"Complete",IF(J63='Start-Up Information'!$B$35,"Complete",IF(J63='Start-Up Information'!$B$36,"Complete",IF(J63='Start-Up Information'!$B$37,"Complete",IF(J63='Start-Up Information'!$B$38,"Complete",IF(J63='Start-Up Information'!$B$39,"Complete",IF(J63='Start-Up Information'!$B$40,"Complete",IF(J63='Start-Up Information'!$B$41,"Complete",IF(J63='Start-Up Information'!$B$42,"Complete",IF(J63='Start-Up Information'!$B$43,"Complete",IF(J63='Start-Up Information'!$B$44,"Complete",IF(J63='Start-Up Information'!$B$45,"Complete",IF(J63='Start-Up Information'!$B$46,"Complete",IF(J63='Start-Up Information'!$B$47,"Complete",IF(J63='Start-Up Information'!$B$48,"Complete",IF(LEFT(J63,5)="Split","Complete",IF(J63='Start-Up Information'!$B$49,"Complete",IF(J63='Start-Up Information'!$B$50,"Complete",IF(J63='Start-Up Information'!$B$51,"Complete",IF(J63='Start-Up Information'!$B$52,"Complete","Enter a Correct Sub-Account")))))))))))))))))))))))))))))))))))))))))))))))))</f>
        <v>Form Number Error</v>
      </c>
      <c r="P63" s="63" t="str">
        <f t="shared" si="0"/>
        <v>Pending</v>
      </c>
      <c r="Q63" s="62"/>
      <c r="R63" s="70">
        <f t="shared" si="1"/>
        <v>0</v>
      </c>
      <c r="S63" s="65"/>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row>
    <row r="64" spans="1:59" s="34" customFormat="1" ht="33" customHeight="1">
      <c r="A64" s="65"/>
      <c r="B64" s="99"/>
      <c r="C64" s="100"/>
      <c r="D64" s="100"/>
      <c r="E64" s="100"/>
      <c r="F64" s="100"/>
      <c r="G64" s="100"/>
      <c r="H64" s="100"/>
      <c r="I64" s="100"/>
      <c r="J64" s="100"/>
      <c r="K64" s="99"/>
      <c r="L64" s="101"/>
      <c r="M64" s="102"/>
      <c r="N64" s="101"/>
      <c r="O64" s="63" t="str">
        <f>IF(B64="","Form Number Error",IF(C64="","Payment Type Error",IF(H64="","Purchase Description Error",IF(I64="","Store or Vedor Error",IF(K64="","Card or Ckeck # Error",IF(L64="","Date Error",IF(J64="","Enter Correct Sub-Account",IF(M64="","Amount Error",IF(J64='Start-Up Information'!$B$13,"Complete",IF(J64='Start-Up Information'!$B$14,"Complete",IF(J64='Start-Up Information'!$B$15,"Complete",IF(J64='Start-Up Information'!$B$16,"Complete",IF(J64='Start-Up Information'!$B$17,"Complete",IF(J64='Start-Up Information'!$B$18,"Complete",IF(J64='Start-Up Information'!$B$19,"Complete",IF(J64='Start-Up Information'!$B$20,"Complete",IF(J64='Start-Up Information'!$B$21,"complete",IF(J64='Start-Up Information'!$B$22,"Complete",IF(J64='Start-Up Information'!$B$23,"Complete",IF(J64='Start-Up Information'!$B$24,"Complete",IF(J64='Start-Up Information'!$B$25,"Complete",IF(J64='Start-Up Information'!$B$26,"Complete",IF(J64='Start-Up Information'!$B$27,"Complete",IF(J64='Start-Up Information'!$B$28,"Complete",IF(J64='Start-Up Information'!$B$29,"Complete",IF(J64='Start-Up Information'!$B$30,"Complete",IF(J64='Start-Up Information'!$B$31,"Complete",IF(J64='Start-Up Information'!$B$32,"Complete",IF(J64='Start-Up Information'!$B$33,"Complete",IF(J64='Start-Up Information'!$B$34,"Complete",IF(J64='Start-Up Information'!$B$35,"Complete",IF(J64='Start-Up Information'!$B$36,"Complete",IF(J64='Start-Up Information'!$B$37,"Complete",IF(J64='Start-Up Information'!$B$38,"Complete",IF(J64='Start-Up Information'!$B$39,"Complete",IF(J64='Start-Up Information'!$B$40,"Complete",IF(J64='Start-Up Information'!$B$41,"Complete",IF(J64='Start-Up Information'!$B$42,"Complete",IF(J64='Start-Up Information'!$B$43,"Complete",IF(J64='Start-Up Information'!$B$44,"Complete",IF(J64='Start-Up Information'!$B$45,"Complete",IF(J64='Start-Up Information'!$B$46,"Complete",IF(J64='Start-Up Information'!$B$47,"Complete",IF(J64='Start-Up Information'!$B$48,"Complete",IF(LEFT(J64,5)="Split","Complete",IF(J64='Start-Up Information'!$B$49,"Complete",IF(J64='Start-Up Information'!$B$50,"Complete",IF(J64='Start-Up Information'!$B$51,"Complete",IF(J64='Start-Up Information'!$B$52,"Complete","Enter a Correct Sub-Account")))))))))))))))))))))))))))))))))))))))))))))))))</f>
        <v>Form Number Error</v>
      </c>
      <c r="P64" s="63" t="str">
        <f t="shared" si="0"/>
        <v>Pending</v>
      </c>
      <c r="Q64" s="62"/>
      <c r="R64" s="70">
        <f t="shared" si="1"/>
        <v>0</v>
      </c>
      <c r="S64" s="65"/>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row>
    <row r="65" spans="1:59" s="34" customFormat="1" ht="33" customHeight="1">
      <c r="A65" s="65"/>
      <c r="B65" s="99"/>
      <c r="C65" s="100"/>
      <c r="D65" s="100"/>
      <c r="E65" s="100"/>
      <c r="F65" s="100"/>
      <c r="G65" s="100"/>
      <c r="H65" s="100"/>
      <c r="I65" s="100"/>
      <c r="J65" s="100"/>
      <c r="K65" s="99"/>
      <c r="L65" s="101"/>
      <c r="M65" s="102"/>
      <c r="N65" s="101"/>
      <c r="O65" s="63" t="str">
        <f>IF(B65="","Form Number Error",IF(C65="","Payment Type Error",IF(H65="","Purchase Description Error",IF(I65="","Store or Vedor Error",IF(K65="","Card or Ckeck # Error",IF(L65="","Date Error",IF(J65="","Enter Correct Sub-Account",IF(M65="","Amount Error",IF(J65='Start-Up Information'!$B$13,"Complete",IF(J65='Start-Up Information'!$B$14,"Complete",IF(J65='Start-Up Information'!$B$15,"Complete",IF(J65='Start-Up Information'!$B$16,"Complete",IF(J65='Start-Up Information'!$B$17,"Complete",IF(J65='Start-Up Information'!$B$18,"Complete",IF(J65='Start-Up Information'!$B$19,"Complete",IF(J65='Start-Up Information'!$B$20,"Complete",IF(J65='Start-Up Information'!$B$21,"complete",IF(J65='Start-Up Information'!$B$22,"Complete",IF(J65='Start-Up Information'!$B$23,"Complete",IF(J65='Start-Up Information'!$B$24,"Complete",IF(J65='Start-Up Information'!$B$25,"Complete",IF(J65='Start-Up Information'!$B$26,"Complete",IF(J65='Start-Up Information'!$B$27,"Complete",IF(J65='Start-Up Information'!$B$28,"Complete",IF(J65='Start-Up Information'!$B$29,"Complete",IF(J65='Start-Up Information'!$B$30,"Complete",IF(J65='Start-Up Information'!$B$31,"Complete",IF(J65='Start-Up Information'!$B$32,"Complete",IF(J65='Start-Up Information'!$B$33,"Complete",IF(J65='Start-Up Information'!$B$34,"Complete",IF(J65='Start-Up Information'!$B$35,"Complete",IF(J65='Start-Up Information'!$B$36,"Complete",IF(J65='Start-Up Information'!$B$37,"Complete",IF(J65='Start-Up Information'!$B$38,"Complete",IF(J65='Start-Up Information'!$B$39,"Complete",IF(J65='Start-Up Information'!$B$40,"Complete",IF(J65='Start-Up Information'!$B$41,"Complete",IF(J65='Start-Up Information'!$B$42,"Complete",IF(J65='Start-Up Information'!$B$43,"Complete",IF(J65='Start-Up Information'!$B$44,"Complete",IF(J65='Start-Up Information'!$B$45,"Complete",IF(J65='Start-Up Information'!$B$46,"Complete",IF(J65='Start-Up Information'!$B$47,"Complete",IF(J65='Start-Up Information'!$B$48,"Complete",IF(LEFT(J65,5)="Split","Complete",IF(J65='Start-Up Information'!$B$49,"Complete",IF(J65='Start-Up Information'!$B$50,"Complete",IF(J65='Start-Up Information'!$B$51,"Complete",IF(J65='Start-Up Information'!$B$52,"Complete","Enter a Correct Sub-Account")))))))))))))))))))))))))))))))))))))))))))))))))</f>
        <v>Form Number Error</v>
      </c>
      <c r="P65" s="63" t="str">
        <f t="shared" si="0"/>
        <v>Pending</v>
      </c>
      <c r="Q65" s="62"/>
      <c r="R65" s="70">
        <f t="shared" si="1"/>
        <v>0</v>
      </c>
      <c r="S65" s="65"/>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row>
    <row r="66" spans="1:59" s="34" customFormat="1" ht="33" customHeight="1">
      <c r="A66" s="65"/>
      <c r="B66" s="99"/>
      <c r="C66" s="100"/>
      <c r="D66" s="100"/>
      <c r="E66" s="100"/>
      <c r="F66" s="100"/>
      <c r="G66" s="100"/>
      <c r="H66" s="100"/>
      <c r="I66" s="100"/>
      <c r="J66" s="100"/>
      <c r="K66" s="99"/>
      <c r="L66" s="101"/>
      <c r="M66" s="102"/>
      <c r="N66" s="101"/>
      <c r="O66" s="63" t="str">
        <f>IF(B66="","Form Number Error",IF(C66="","Payment Type Error",IF(H66="","Purchase Description Error",IF(I66="","Store or Vedor Error",IF(K66="","Card or Ckeck # Error",IF(L66="","Date Error",IF(J66="","Enter Correct Sub-Account",IF(M66="","Amount Error",IF(J66='Start-Up Information'!$B$13,"Complete",IF(J66='Start-Up Information'!$B$14,"Complete",IF(J66='Start-Up Information'!$B$15,"Complete",IF(J66='Start-Up Information'!$B$16,"Complete",IF(J66='Start-Up Information'!$B$17,"Complete",IF(J66='Start-Up Information'!$B$18,"Complete",IF(J66='Start-Up Information'!$B$19,"Complete",IF(J66='Start-Up Information'!$B$20,"Complete",IF(J66='Start-Up Information'!$B$21,"complete",IF(J66='Start-Up Information'!$B$22,"Complete",IF(J66='Start-Up Information'!$B$23,"Complete",IF(J66='Start-Up Information'!$B$24,"Complete",IF(J66='Start-Up Information'!$B$25,"Complete",IF(J66='Start-Up Information'!$B$26,"Complete",IF(J66='Start-Up Information'!$B$27,"Complete",IF(J66='Start-Up Information'!$B$28,"Complete",IF(J66='Start-Up Information'!$B$29,"Complete",IF(J66='Start-Up Information'!$B$30,"Complete",IF(J66='Start-Up Information'!$B$31,"Complete",IF(J66='Start-Up Information'!$B$32,"Complete",IF(J66='Start-Up Information'!$B$33,"Complete",IF(J66='Start-Up Information'!$B$34,"Complete",IF(J66='Start-Up Information'!$B$35,"Complete",IF(J66='Start-Up Information'!$B$36,"Complete",IF(J66='Start-Up Information'!$B$37,"Complete",IF(J66='Start-Up Information'!$B$38,"Complete",IF(J66='Start-Up Information'!$B$39,"Complete",IF(J66='Start-Up Information'!$B$40,"Complete",IF(J66='Start-Up Information'!$B$41,"Complete",IF(J66='Start-Up Information'!$B$42,"Complete",IF(J66='Start-Up Information'!$B$43,"Complete",IF(J66='Start-Up Information'!$B$44,"Complete",IF(J66='Start-Up Information'!$B$45,"Complete",IF(J66='Start-Up Information'!$B$46,"Complete",IF(J66='Start-Up Information'!$B$47,"Complete",IF(J66='Start-Up Information'!$B$48,"Complete",IF(LEFT(J66,5)="Split","Complete",IF(J66='Start-Up Information'!$B$49,"Complete",IF(J66='Start-Up Information'!$B$50,"Complete",IF(J66='Start-Up Information'!$B$51,"Complete",IF(J66='Start-Up Information'!$B$52,"Complete","Enter a Correct Sub-Account")))))))))))))))))))))))))))))))))))))))))))))))))</f>
        <v>Form Number Error</v>
      </c>
      <c r="P66" s="63" t="str">
        <f t="shared" si="0"/>
        <v>Pending</v>
      </c>
      <c r="Q66" s="62"/>
      <c r="R66" s="70">
        <f t="shared" si="1"/>
        <v>0</v>
      </c>
      <c r="S66" s="65"/>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row>
    <row r="67" spans="1:59" s="34" customFormat="1" ht="33" customHeight="1">
      <c r="A67" s="65"/>
      <c r="B67" s="99"/>
      <c r="C67" s="100"/>
      <c r="D67" s="100"/>
      <c r="E67" s="100"/>
      <c r="F67" s="100"/>
      <c r="G67" s="100"/>
      <c r="H67" s="100"/>
      <c r="I67" s="100"/>
      <c r="J67" s="100"/>
      <c r="K67" s="99"/>
      <c r="L67" s="101"/>
      <c r="M67" s="102"/>
      <c r="N67" s="101"/>
      <c r="O67" s="63" t="str">
        <f>IF(B67="","Form Number Error",IF(C67="","Payment Type Error",IF(H67="","Purchase Description Error",IF(I67="","Store or Vedor Error",IF(K67="","Card or Ckeck # Error",IF(L67="","Date Error",IF(J67="","Enter Correct Sub-Account",IF(M67="","Amount Error",IF(J67='Start-Up Information'!$B$13,"Complete",IF(J67='Start-Up Information'!$B$14,"Complete",IF(J67='Start-Up Information'!$B$15,"Complete",IF(J67='Start-Up Information'!$B$16,"Complete",IF(J67='Start-Up Information'!$B$17,"Complete",IF(J67='Start-Up Information'!$B$18,"Complete",IF(J67='Start-Up Information'!$B$19,"Complete",IF(J67='Start-Up Information'!$B$20,"Complete",IF(J67='Start-Up Information'!$B$21,"complete",IF(J67='Start-Up Information'!$B$22,"Complete",IF(J67='Start-Up Information'!$B$23,"Complete",IF(J67='Start-Up Information'!$B$24,"Complete",IF(J67='Start-Up Information'!$B$25,"Complete",IF(J67='Start-Up Information'!$B$26,"Complete",IF(J67='Start-Up Information'!$B$27,"Complete",IF(J67='Start-Up Information'!$B$28,"Complete",IF(J67='Start-Up Information'!$B$29,"Complete",IF(J67='Start-Up Information'!$B$30,"Complete",IF(J67='Start-Up Information'!$B$31,"Complete",IF(J67='Start-Up Information'!$B$32,"Complete",IF(J67='Start-Up Information'!$B$33,"Complete",IF(J67='Start-Up Information'!$B$34,"Complete",IF(J67='Start-Up Information'!$B$35,"Complete",IF(J67='Start-Up Information'!$B$36,"Complete",IF(J67='Start-Up Information'!$B$37,"Complete",IF(J67='Start-Up Information'!$B$38,"Complete",IF(J67='Start-Up Information'!$B$39,"Complete",IF(J67='Start-Up Information'!$B$40,"Complete",IF(J67='Start-Up Information'!$B$41,"Complete",IF(J67='Start-Up Information'!$B$42,"Complete",IF(J67='Start-Up Information'!$B$43,"Complete",IF(J67='Start-Up Information'!$B$44,"Complete",IF(J67='Start-Up Information'!$B$45,"Complete",IF(J67='Start-Up Information'!$B$46,"Complete",IF(J67='Start-Up Information'!$B$47,"Complete",IF(J67='Start-Up Information'!$B$48,"Complete",IF(LEFT(J67,5)="Split","Complete",IF(J67='Start-Up Information'!$B$49,"Complete",IF(J67='Start-Up Information'!$B$50,"Complete",IF(J67='Start-Up Information'!$B$51,"Complete",IF(J67='Start-Up Information'!$B$52,"Complete","Enter a Correct Sub-Account")))))))))))))))))))))))))))))))))))))))))))))))))</f>
        <v>Form Number Error</v>
      </c>
      <c r="P67" s="63" t="str">
        <f t="shared" si="0"/>
        <v>Pending</v>
      </c>
      <c r="Q67" s="62"/>
      <c r="R67" s="70">
        <f t="shared" si="1"/>
        <v>0</v>
      </c>
      <c r="S67" s="65"/>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row>
    <row r="68" spans="1:59" s="34" customFormat="1" ht="33" customHeight="1">
      <c r="A68" s="65"/>
      <c r="B68" s="99"/>
      <c r="C68" s="100"/>
      <c r="D68" s="100"/>
      <c r="E68" s="100"/>
      <c r="F68" s="100"/>
      <c r="G68" s="100"/>
      <c r="H68" s="100"/>
      <c r="I68" s="100"/>
      <c r="J68" s="100"/>
      <c r="K68" s="99"/>
      <c r="L68" s="101"/>
      <c r="M68" s="102"/>
      <c r="N68" s="101"/>
      <c r="O68" s="63" t="str">
        <f>IF(B68="","Form Number Error",IF(C68="","Payment Type Error",IF(H68="","Purchase Description Error",IF(I68="","Store or Vedor Error",IF(K68="","Card or Ckeck # Error",IF(L68="","Date Error",IF(J68="","Enter Correct Sub-Account",IF(M68="","Amount Error",IF(J68='Start-Up Information'!$B$13,"Complete",IF(J68='Start-Up Information'!$B$14,"Complete",IF(J68='Start-Up Information'!$B$15,"Complete",IF(J68='Start-Up Information'!$B$16,"Complete",IF(J68='Start-Up Information'!$B$17,"Complete",IF(J68='Start-Up Information'!$B$18,"Complete",IF(J68='Start-Up Information'!$B$19,"Complete",IF(J68='Start-Up Information'!$B$20,"Complete",IF(J68='Start-Up Information'!$B$21,"complete",IF(J68='Start-Up Information'!$B$22,"Complete",IF(J68='Start-Up Information'!$B$23,"Complete",IF(J68='Start-Up Information'!$B$24,"Complete",IF(J68='Start-Up Information'!$B$25,"Complete",IF(J68='Start-Up Information'!$B$26,"Complete",IF(J68='Start-Up Information'!$B$27,"Complete",IF(J68='Start-Up Information'!$B$28,"Complete",IF(J68='Start-Up Information'!$B$29,"Complete",IF(J68='Start-Up Information'!$B$30,"Complete",IF(J68='Start-Up Information'!$B$31,"Complete",IF(J68='Start-Up Information'!$B$32,"Complete",IF(J68='Start-Up Information'!$B$33,"Complete",IF(J68='Start-Up Information'!$B$34,"Complete",IF(J68='Start-Up Information'!$B$35,"Complete",IF(J68='Start-Up Information'!$B$36,"Complete",IF(J68='Start-Up Information'!$B$37,"Complete",IF(J68='Start-Up Information'!$B$38,"Complete",IF(J68='Start-Up Information'!$B$39,"Complete",IF(J68='Start-Up Information'!$B$40,"Complete",IF(J68='Start-Up Information'!$B$41,"Complete",IF(J68='Start-Up Information'!$B$42,"Complete",IF(J68='Start-Up Information'!$B$43,"Complete",IF(J68='Start-Up Information'!$B$44,"Complete",IF(J68='Start-Up Information'!$B$45,"Complete",IF(J68='Start-Up Information'!$B$46,"Complete",IF(J68='Start-Up Information'!$B$47,"Complete",IF(J68='Start-Up Information'!$B$48,"Complete",IF(LEFT(J68,5)="Split","Complete",IF(J68='Start-Up Information'!$B$49,"Complete",IF(J68='Start-Up Information'!$B$50,"Complete",IF(J68='Start-Up Information'!$B$51,"Complete",IF(J68='Start-Up Information'!$B$52,"Complete","Enter a Correct Sub-Account")))))))))))))))))))))))))))))))))))))))))))))))))</f>
        <v>Form Number Error</v>
      </c>
      <c r="P68" s="63" t="str">
        <f t="shared" si="0"/>
        <v>Pending</v>
      </c>
      <c r="Q68" s="62"/>
      <c r="R68" s="70">
        <f t="shared" si="1"/>
        <v>0</v>
      </c>
      <c r="S68" s="65"/>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row>
    <row r="69" spans="1:59" s="34" customFormat="1" ht="33" customHeight="1">
      <c r="A69" s="65"/>
      <c r="B69" s="99"/>
      <c r="C69" s="100"/>
      <c r="D69" s="100"/>
      <c r="E69" s="100"/>
      <c r="F69" s="100"/>
      <c r="G69" s="100"/>
      <c r="H69" s="100"/>
      <c r="I69" s="100"/>
      <c r="J69" s="100"/>
      <c r="K69" s="99"/>
      <c r="L69" s="101"/>
      <c r="M69" s="102"/>
      <c r="N69" s="101"/>
      <c r="O69" s="63" t="str">
        <f>IF(B69="","Form Number Error",IF(C69="","Payment Type Error",IF(H69="","Purchase Description Error",IF(I69="","Store or Vedor Error",IF(K69="","Card or Ckeck # Error",IF(L69="","Date Error",IF(J69="","Enter Correct Sub-Account",IF(M69="","Amount Error",IF(J69='Start-Up Information'!$B$13,"Complete",IF(J69='Start-Up Information'!$B$14,"Complete",IF(J69='Start-Up Information'!$B$15,"Complete",IF(J69='Start-Up Information'!$B$16,"Complete",IF(J69='Start-Up Information'!$B$17,"Complete",IF(J69='Start-Up Information'!$B$18,"Complete",IF(J69='Start-Up Information'!$B$19,"Complete",IF(J69='Start-Up Information'!$B$20,"Complete",IF(J69='Start-Up Information'!$B$21,"complete",IF(J69='Start-Up Information'!$B$22,"Complete",IF(J69='Start-Up Information'!$B$23,"Complete",IF(J69='Start-Up Information'!$B$24,"Complete",IF(J69='Start-Up Information'!$B$25,"Complete",IF(J69='Start-Up Information'!$B$26,"Complete",IF(J69='Start-Up Information'!$B$27,"Complete",IF(J69='Start-Up Information'!$B$28,"Complete",IF(J69='Start-Up Information'!$B$29,"Complete",IF(J69='Start-Up Information'!$B$30,"Complete",IF(J69='Start-Up Information'!$B$31,"Complete",IF(J69='Start-Up Information'!$B$32,"Complete",IF(J69='Start-Up Information'!$B$33,"Complete",IF(J69='Start-Up Information'!$B$34,"Complete",IF(J69='Start-Up Information'!$B$35,"Complete",IF(J69='Start-Up Information'!$B$36,"Complete",IF(J69='Start-Up Information'!$B$37,"Complete",IF(J69='Start-Up Information'!$B$38,"Complete",IF(J69='Start-Up Information'!$B$39,"Complete",IF(J69='Start-Up Information'!$B$40,"Complete",IF(J69='Start-Up Information'!$B$41,"Complete",IF(J69='Start-Up Information'!$B$42,"Complete",IF(J69='Start-Up Information'!$B$43,"Complete",IF(J69='Start-Up Information'!$B$44,"Complete",IF(J69='Start-Up Information'!$B$45,"Complete",IF(J69='Start-Up Information'!$B$46,"Complete",IF(J69='Start-Up Information'!$B$47,"Complete",IF(J69='Start-Up Information'!$B$48,"Complete",IF(LEFT(J69,5)="Split","Complete",IF(J69='Start-Up Information'!$B$49,"Complete",IF(J69='Start-Up Information'!$B$50,"Complete",IF(J69='Start-Up Information'!$B$51,"Complete",IF(J69='Start-Up Information'!$B$52,"Complete","Enter a Correct Sub-Account")))))))))))))))))))))))))))))))))))))))))))))))))</f>
        <v>Form Number Error</v>
      </c>
      <c r="P69" s="63" t="str">
        <f t="shared" si="0"/>
        <v>Pending</v>
      </c>
      <c r="Q69" s="62"/>
      <c r="R69" s="70">
        <f t="shared" si="1"/>
        <v>0</v>
      </c>
      <c r="S69" s="65"/>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row>
    <row r="70" spans="1:59" s="34" customFormat="1" ht="33" customHeight="1">
      <c r="A70" s="65"/>
      <c r="B70" s="99"/>
      <c r="C70" s="100"/>
      <c r="D70" s="100"/>
      <c r="E70" s="100"/>
      <c r="F70" s="100"/>
      <c r="G70" s="100"/>
      <c r="H70" s="100"/>
      <c r="I70" s="100"/>
      <c r="J70" s="100"/>
      <c r="K70" s="99"/>
      <c r="L70" s="101"/>
      <c r="M70" s="102"/>
      <c r="N70" s="101"/>
      <c r="O70" s="63" t="str">
        <f>IF(B70="","Form Number Error",IF(C70="","Payment Type Error",IF(H70="","Purchase Description Error",IF(I70="","Store or Vedor Error",IF(K70="","Card or Ckeck # Error",IF(L70="","Date Error",IF(J70="","Enter Correct Sub-Account",IF(M70="","Amount Error",IF(J70='Start-Up Information'!$B$13,"Complete",IF(J70='Start-Up Information'!$B$14,"Complete",IF(J70='Start-Up Information'!$B$15,"Complete",IF(J70='Start-Up Information'!$B$16,"Complete",IF(J70='Start-Up Information'!$B$17,"Complete",IF(J70='Start-Up Information'!$B$18,"Complete",IF(J70='Start-Up Information'!$B$19,"Complete",IF(J70='Start-Up Information'!$B$20,"Complete",IF(J70='Start-Up Information'!$B$21,"complete",IF(J70='Start-Up Information'!$B$22,"Complete",IF(J70='Start-Up Information'!$B$23,"Complete",IF(J70='Start-Up Information'!$B$24,"Complete",IF(J70='Start-Up Information'!$B$25,"Complete",IF(J70='Start-Up Information'!$B$26,"Complete",IF(J70='Start-Up Information'!$B$27,"Complete",IF(J70='Start-Up Information'!$B$28,"Complete",IF(J70='Start-Up Information'!$B$29,"Complete",IF(J70='Start-Up Information'!$B$30,"Complete",IF(J70='Start-Up Information'!$B$31,"Complete",IF(J70='Start-Up Information'!$B$32,"Complete",IF(J70='Start-Up Information'!$B$33,"Complete",IF(J70='Start-Up Information'!$B$34,"Complete",IF(J70='Start-Up Information'!$B$35,"Complete",IF(J70='Start-Up Information'!$B$36,"Complete",IF(J70='Start-Up Information'!$B$37,"Complete",IF(J70='Start-Up Information'!$B$38,"Complete",IF(J70='Start-Up Information'!$B$39,"Complete",IF(J70='Start-Up Information'!$B$40,"Complete",IF(J70='Start-Up Information'!$B$41,"Complete",IF(J70='Start-Up Information'!$B$42,"Complete",IF(J70='Start-Up Information'!$B$43,"Complete",IF(J70='Start-Up Information'!$B$44,"Complete",IF(J70='Start-Up Information'!$B$45,"Complete",IF(J70='Start-Up Information'!$B$46,"Complete",IF(J70='Start-Up Information'!$B$47,"Complete",IF(J70='Start-Up Information'!$B$48,"Complete",IF(LEFT(J70,5)="Split","Complete",IF(J70='Start-Up Information'!$B$49,"Complete",IF(J70='Start-Up Information'!$B$50,"Complete",IF(J70='Start-Up Information'!$B$51,"Complete",IF(J70='Start-Up Information'!$B$52,"Complete","Enter a Correct Sub-Account")))))))))))))))))))))))))))))))))))))))))))))))))</f>
        <v>Form Number Error</v>
      </c>
      <c r="P70" s="63" t="str">
        <f t="shared" si="0"/>
        <v>Pending</v>
      </c>
      <c r="Q70" s="62"/>
      <c r="R70" s="70">
        <f t="shared" si="1"/>
        <v>0</v>
      </c>
      <c r="S70" s="65"/>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row>
    <row r="71" spans="1:59" s="34" customFormat="1" ht="33" customHeight="1">
      <c r="A71" s="65"/>
      <c r="B71" s="99"/>
      <c r="C71" s="100"/>
      <c r="D71" s="100"/>
      <c r="E71" s="100"/>
      <c r="F71" s="100"/>
      <c r="G71" s="100"/>
      <c r="H71" s="100"/>
      <c r="I71" s="100"/>
      <c r="J71" s="100"/>
      <c r="K71" s="99"/>
      <c r="L71" s="101"/>
      <c r="M71" s="102"/>
      <c r="N71" s="101"/>
      <c r="O71" s="63" t="str">
        <f>IF(B71="","Form Number Error",IF(C71="","Payment Type Error",IF(H71="","Purchase Description Error",IF(I71="","Store or Vedor Error",IF(K71="","Card or Ckeck # Error",IF(L71="","Date Error",IF(J71="","Enter Correct Sub-Account",IF(M71="","Amount Error",IF(J71='Start-Up Information'!$B$13,"Complete",IF(J71='Start-Up Information'!$B$14,"Complete",IF(J71='Start-Up Information'!$B$15,"Complete",IF(J71='Start-Up Information'!$B$16,"Complete",IF(J71='Start-Up Information'!$B$17,"Complete",IF(J71='Start-Up Information'!$B$18,"Complete",IF(J71='Start-Up Information'!$B$19,"Complete",IF(J71='Start-Up Information'!$B$20,"Complete",IF(J71='Start-Up Information'!$B$21,"complete",IF(J71='Start-Up Information'!$B$22,"Complete",IF(J71='Start-Up Information'!$B$23,"Complete",IF(J71='Start-Up Information'!$B$24,"Complete",IF(J71='Start-Up Information'!$B$25,"Complete",IF(J71='Start-Up Information'!$B$26,"Complete",IF(J71='Start-Up Information'!$B$27,"Complete",IF(J71='Start-Up Information'!$B$28,"Complete",IF(J71='Start-Up Information'!$B$29,"Complete",IF(J71='Start-Up Information'!$B$30,"Complete",IF(J71='Start-Up Information'!$B$31,"Complete",IF(J71='Start-Up Information'!$B$32,"Complete",IF(J71='Start-Up Information'!$B$33,"Complete",IF(J71='Start-Up Information'!$B$34,"Complete",IF(J71='Start-Up Information'!$B$35,"Complete",IF(J71='Start-Up Information'!$B$36,"Complete",IF(J71='Start-Up Information'!$B$37,"Complete",IF(J71='Start-Up Information'!$B$38,"Complete",IF(J71='Start-Up Information'!$B$39,"Complete",IF(J71='Start-Up Information'!$B$40,"Complete",IF(J71='Start-Up Information'!$B$41,"Complete",IF(J71='Start-Up Information'!$B$42,"Complete",IF(J71='Start-Up Information'!$B$43,"Complete",IF(J71='Start-Up Information'!$B$44,"Complete",IF(J71='Start-Up Information'!$B$45,"Complete",IF(J71='Start-Up Information'!$B$46,"Complete",IF(J71='Start-Up Information'!$B$47,"Complete",IF(J71='Start-Up Information'!$B$48,"Complete",IF(LEFT(J71,5)="Split","Complete",IF(J71='Start-Up Information'!$B$49,"Complete",IF(J71='Start-Up Information'!$B$50,"Complete",IF(J71='Start-Up Information'!$B$51,"Complete",IF(J71='Start-Up Information'!$B$52,"Complete","Enter a Correct Sub-Account")))))))))))))))))))))))))))))))))))))))))))))))))</f>
        <v>Form Number Error</v>
      </c>
      <c r="P71" s="63" t="str">
        <f t="shared" ref="P71:P134" si="3">IF(N71="","Pending","Cleared")</f>
        <v>Pending</v>
      </c>
      <c r="Q71" s="62"/>
      <c r="R71" s="70">
        <f t="shared" si="1"/>
        <v>0</v>
      </c>
      <c r="S71" s="65"/>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row>
    <row r="72" spans="1:59" s="34" customFormat="1" ht="33" customHeight="1">
      <c r="A72" s="65"/>
      <c r="B72" s="99"/>
      <c r="C72" s="100"/>
      <c r="D72" s="100"/>
      <c r="E72" s="100"/>
      <c r="F72" s="100"/>
      <c r="G72" s="100"/>
      <c r="H72" s="100"/>
      <c r="I72" s="100"/>
      <c r="J72" s="100"/>
      <c r="K72" s="99"/>
      <c r="L72" s="101"/>
      <c r="M72" s="102"/>
      <c r="N72" s="101"/>
      <c r="O72" s="63" t="str">
        <f>IF(B72="","Form Number Error",IF(C72="","Payment Type Error",IF(H72="","Purchase Description Error",IF(I72="","Store or Vedor Error",IF(K72="","Card or Ckeck # Error",IF(L72="","Date Error",IF(J72="","Enter Correct Sub-Account",IF(M72="","Amount Error",IF(J72='Start-Up Information'!$B$13,"Complete",IF(J72='Start-Up Information'!$B$14,"Complete",IF(J72='Start-Up Information'!$B$15,"Complete",IF(J72='Start-Up Information'!$B$16,"Complete",IF(J72='Start-Up Information'!$B$17,"Complete",IF(J72='Start-Up Information'!$B$18,"Complete",IF(J72='Start-Up Information'!$B$19,"Complete",IF(J72='Start-Up Information'!$B$20,"Complete",IF(J72='Start-Up Information'!$B$21,"complete",IF(J72='Start-Up Information'!$B$22,"Complete",IF(J72='Start-Up Information'!$B$23,"Complete",IF(J72='Start-Up Information'!$B$24,"Complete",IF(J72='Start-Up Information'!$B$25,"Complete",IF(J72='Start-Up Information'!$B$26,"Complete",IF(J72='Start-Up Information'!$B$27,"Complete",IF(J72='Start-Up Information'!$B$28,"Complete",IF(J72='Start-Up Information'!$B$29,"Complete",IF(J72='Start-Up Information'!$B$30,"Complete",IF(J72='Start-Up Information'!$B$31,"Complete",IF(J72='Start-Up Information'!$B$32,"Complete",IF(J72='Start-Up Information'!$B$33,"Complete",IF(J72='Start-Up Information'!$B$34,"Complete",IF(J72='Start-Up Information'!$B$35,"Complete",IF(J72='Start-Up Information'!$B$36,"Complete",IF(J72='Start-Up Information'!$B$37,"Complete",IF(J72='Start-Up Information'!$B$38,"Complete",IF(J72='Start-Up Information'!$B$39,"Complete",IF(J72='Start-Up Information'!$B$40,"Complete",IF(J72='Start-Up Information'!$B$41,"Complete",IF(J72='Start-Up Information'!$B$42,"Complete",IF(J72='Start-Up Information'!$B$43,"Complete",IF(J72='Start-Up Information'!$B$44,"Complete",IF(J72='Start-Up Information'!$B$45,"Complete",IF(J72='Start-Up Information'!$B$46,"Complete",IF(J72='Start-Up Information'!$B$47,"Complete",IF(J72='Start-Up Information'!$B$48,"Complete",IF(LEFT(J72,5)="Split","Complete",IF(J72='Start-Up Information'!$B$49,"Complete",IF(J72='Start-Up Information'!$B$50,"Complete",IF(J72='Start-Up Information'!$B$51,"Complete",IF(J72='Start-Up Information'!$B$52,"Complete","Enter a Correct Sub-Account")))))))))))))))))))))))))))))))))))))))))))))))))</f>
        <v>Form Number Error</v>
      </c>
      <c r="P72" s="63" t="str">
        <f t="shared" si="3"/>
        <v>Pending</v>
      </c>
      <c r="Q72" s="62"/>
      <c r="R72" s="70">
        <f t="shared" ref="R72:R135" si="4">IF(AND(IF(LEFT(J72,5)="Split",M72-SUM(T72:BG72),0)&gt;0,IF(LEFT(J72,5)="Split",M72-SUM(T72:BG72),0)&lt;0.01),0,IF(LEFT(J72,5)="Split",M72-SUM(T72:BG72),0))</f>
        <v>0</v>
      </c>
      <c r="S72" s="65"/>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row>
    <row r="73" spans="1:59" s="34" customFormat="1" ht="33" customHeight="1">
      <c r="A73" s="65"/>
      <c r="B73" s="99"/>
      <c r="C73" s="100"/>
      <c r="D73" s="100"/>
      <c r="E73" s="100"/>
      <c r="F73" s="100"/>
      <c r="G73" s="100"/>
      <c r="H73" s="100"/>
      <c r="I73" s="100"/>
      <c r="J73" s="100"/>
      <c r="K73" s="99"/>
      <c r="L73" s="101"/>
      <c r="M73" s="102"/>
      <c r="N73" s="101"/>
      <c r="O73" s="63" t="str">
        <f>IF(B73="","Form Number Error",IF(C73="","Payment Type Error",IF(H73="","Purchase Description Error",IF(I73="","Store or Vedor Error",IF(K73="","Card or Ckeck # Error",IF(L73="","Date Error",IF(J73="","Enter Correct Sub-Account",IF(M73="","Amount Error",IF(J73='Start-Up Information'!$B$13,"Complete",IF(J73='Start-Up Information'!$B$14,"Complete",IF(J73='Start-Up Information'!$B$15,"Complete",IF(J73='Start-Up Information'!$B$16,"Complete",IF(J73='Start-Up Information'!$B$17,"Complete",IF(J73='Start-Up Information'!$B$18,"Complete",IF(J73='Start-Up Information'!$B$19,"Complete",IF(J73='Start-Up Information'!$B$20,"Complete",IF(J73='Start-Up Information'!$B$21,"complete",IF(J73='Start-Up Information'!$B$22,"Complete",IF(J73='Start-Up Information'!$B$23,"Complete",IF(J73='Start-Up Information'!$B$24,"Complete",IF(J73='Start-Up Information'!$B$25,"Complete",IF(J73='Start-Up Information'!$B$26,"Complete",IF(J73='Start-Up Information'!$B$27,"Complete",IF(J73='Start-Up Information'!$B$28,"Complete",IF(J73='Start-Up Information'!$B$29,"Complete",IF(J73='Start-Up Information'!$B$30,"Complete",IF(J73='Start-Up Information'!$B$31,"Complete",IF(J73='Start-Up Information'!$B$32,"Complete",IF(J73='Start-Up Information'!$B$33,"Complete",IF(J73='Start-Up Information'!$B$34,"Complete",IF(J73='Start-Up Information'!$B$35,"Complete",IF(J73='Start-Up Information'!$B$36,"Complete",IF(J73='Start-Up Information'!$B$37,"Complete",IF(J73='Start-Up Information'!$B$38,"Complete",IF(J73='Start-Up Information'!$B$39,"Complete",IF(J73='Start-Up Information'!$B$40,"Complete",IF(J73='Start-Up Information'!$B$41,"Complete",IF(J73='Start-Up Information'!$B$42,"Complete",IF(J73='Start-Up Information'!$B$43,"Complete",IF(J73='Start-Up Information'!$B$44,"Complete",IF(J73='Start-Up Information'!$B$45,"Complete",IF(J73='Start-Up Information'!$B$46,"Complete",IF(J73='Start-Up Information'!$B$47,"Complete",IF(J73='Start-Up Information'!$B$48,"Complete",IF(LEFT(J73,5)="Split","Complete",IF(J73='Start-Up Information'!$B$49,"Complete",IF(J73='Start-Up Information'!$B$50,"Complete",IF(J73='Start-Up Information'!$B$51,"Complete",IF(J73='Start-Up Information'!$B$52,"Complete","Enter a Correct Sub-Account")))))))))))))))))))))))))))))))))))))))))))))))))</f>
        <v>Form Number Error</v>
      </c>
      <c r="P73" s="63" t="str">
        <f t="shared" si="3"/>
        <v>Pending</v>
      </c>
      <c r="Q73" s="62"/>
      <c r="R73" s="70">
        <f t="shared" si="4"/>
        <v>0</v>
      </c>
      <c r="S73" s="65"/>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row>
    <row r="74" spans="1:59" s="34" customFormat="1" ht="33" customHeight="1">
      <c r="A74" s="65"/>
      <c r="B74" s="99"/>
      <c r="C74" s="100"/>
      <c r="D74" s="100"/>
      <c r="E74" s="100"/>
      <c r="F74" s="100"/>
      <c r="G74" s="100"/>
      <c r="H74" s="100"/>
      <c r="I74" s="100"/>
      <c r="J74" s="100"/>
      <c r="K74" s="99"/>
      <c r="L74" s="101"/>
      <c r="M74" s="102"/>
      <c r="N74" s="101"/>
      <c r="O74" s="63" t="str">
        <f>IF(B74="","Form Number Error",IF(C74="","Payment Type Error",IF(H74="","Purchase Description Error",IF(I74="","Store or Vedor Error",IF(K74="","Card or Ckeck # Error",IF(L74="","Date Error",IF(J74="","Enter Correct Sub-Account",IF(M74="","Amount Error",IF(J74='Start-Up Information'!$B$13,"Complete",IF(J74='Start-Up Information'!$B$14,"Complete",IF(J74='Start-Up Information'!$B$15,"Complete",IF(J74='Start-Up Information'!$B$16,"Complete",IF(J74='Start-Up Information'!$B$17,"Complete",IF(J74='Start-Up Information'!$B$18,"Complete",IF(J74='Start-Up Information'!$B$19,"Complete",IF(J74='Start-Up Information'!$B$20,"Complete",IF(J74='Start-Up Information'!$B$21,"complete",IF(J74='Start-Up Information'!$B$22,"Complete",IF(J74='Start-Up Information'!$B$23,"Complete",IF(J74='Start-Up Information'!$B$24,"Complete",IF(J74='Start-Up Information'!$B$25,"Complete",IF(J74='Start-Up Information'!$B$26,"Complete",IF(J74='Start-Up Information'!$B$27,"Complete",IF(J74='Start-Up Information'!$B$28,"Complete",IF(J74='Start-Up Information'!$B$29,"Complete",IF(J74='Start-Up Information'!$B$30,"Complete",IF(J74='Start-Up Information'!$B$31,"Complete",IF(J74='Start-Up Information'!$B$32,"Complete",IF(J74='Start-Up Information'!$B$33,"Complete",IF(J74='Start-Up Information'!$B$34,"Complete",IF(J74='Start-Up Information'!$B$35,"Complete",IF(J74='Start-Up Information'!$B$36,"Complete",IF(J74='Start-Up Information'!$B$37,"Complete",IF(J74='Start-Up Information'!$B$38,"Complete",IF(J74='Start-Up Information'!$B$39,"Complete",IF(J74='Start-Up Information'!$B$40,"Complete",IF(J74='Start-Up Information'!$B$41,"Complete",IF(J74='Start-Up Information'!$B$42,"Complete",IF(J74='Start-Up Information'!$B$43,"Complete",IF(J74='Start-Up Information'!$B$44,"Complete",IF(J74='Start-Up Information'!$B$45,"Complete",IF(J74='Start-Up Information'!$B$46,"Complete",IF(J74='Start-Up Information'!$B$47,"Complete",IF(J74='Start-Up Information'!$B$48,"Complete",IF(LEFT(J74,5)="Split","Complete",IF(J74='Start-Up Information'!$B$49,"Complete",IF(J74='Start-Up Information'!$B$50,"Complete",IF(J74='Start-Up Information'!$B$51,"Complete",IF(J74='Start-Up Information'!$B$52,"Complete","Enter a Correct Sub-Account")))))))))))))))))))))))))))))))))))))))))))))))))</f>
        <v>Form Number Error</v>
      </c>
      <c r="P74" s="63" t="str">
        <f t="shared" si="3"/>
        <v>Pending</v>
      </c>
      <c r="Q74" s="62"/>
      <c r="R74" s="70">
        <f t="shared" si="4"/>
        <v>0</v>
      </c>
      <c r="S74" s="65"/>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row>
    <row r="75" spans="1:59" s="34" customFormat="1" ht="33" customHeight="1">
      <c r="A75" s="65"/>
      <c r="B75" s="99"/>
      <c r="C75" s="100"/>
      <c r="D75" s="100"/>
      <c r="E75" s="100"/>
      <c r="F75" s="100"/>
      <c r="G75" s="100"/>
      <c r="H75" s="100"/>
      <c r="I75" s="100"/>
      <c r="J75" s="100"/>
      <c r="K75" s="99"/>
      <c r="L75" s="101"/>
      <c r="M75" s="102"/>
      <c r="N75" s="101"/>
      <c r="O75" s="63" t="str">
        <f>IF(B75="","Form Number Error",IF(C75="","Payment Type Error",IF(H75="","Purchase Description Error",IF(I75="","Store or Vedor Error",IF(K75="","Card or Ckeck # Error",IF(L75="","Date Error",IF(J75="","Enter Correct Sub-Account",IF(M75="","Amount Error",IF(J75='Start-Up Information'!$B$13,"Complete",IF(J75='Start-Up Information'!$B$14,"Complete",IF(J75='Start-Up Information'!$B$15,"Complete",IF(J75='Start-Up Information'!$B$16,"Complete",IF(J75='Start-Up Information'!$B$17,"Complete",IF(J75='Start-Up Information'!$B$18,"Complete",IF(J75='Start-Up Information'!$B$19,"Complete",IF(J75='Start-Up Information'!$B$20,"Complete",IF(J75='Start-Up Information'!$B$21,"complete",IF(J75='Start-Up Information'!$B$22,"Complete",IF(J75='Start-Up Information'!$B$23,"Complete",IF(J75='Start-Up Information'!$B$24,"Complete",IF(J75='Start-Up Information'!$B$25,"Complete",IF(J75='Start-Up Information'!$B$26,"Complete",IF(J75='Start-Up Information'!$B$27,"Complete",IF(J75='Start-Up Information'!$B$28,"Complete",IF(J75='Start-Up Information'!$B$29,"Complete",IF(J75='Start-Up Information'!$B$30,"Complete",IF(J75='Start-Up Information'!$B$31,"Complete",IF(J75='Start-Up Information'!$B$32,"Complete",IF(J75='Start-Up Information'!$B$33,"Complete",IF(J75='Start-Up Information'!$B$34,"Complete",IF(J75='Start-Up Information'!$B$35,"Complete",IF(J75='Start-Up Information'!$B$36,"Complete",IF(J75='Start-Up Information'!$B$37,"Complete",IF(J75='Start-Up Information'!$B$38,"Complete",IF(J75='Start-Up Information'!$B$39,"Complete",IF(J75='Start-Up Information'!$B$40,"Complete",IF(J75='Start-Up Information'!$B$41,"Complete",IF(J75='Start-Up Information'!$B$42,"Complete",IF(J75='Start-Up Information'!$B$43,"Complete",IF(J75='Start-Up Information'!$B$44,"Complete",IF(J75='Start-Up Information'!$B$45,"Complete",IF(J75='Start-Up Information'!$B$46,"Complete",IF(J75='Start-Up Information'!$B$47,"Complete",IF(J75='Start-Up Information'!$B$48,"Complete",IF(LEFT(J75,5)="Split","Complete",IF(J75='Start-Up Information'!$B$49,"Complete",IF(J75='Start-Up Information'!$B$50,"Complete",IF(J75='Start-Up Information'!$B$51,"Complete",IF(J75='Start-Up Information'!$B$52,"Complete","Enter a Correct Sub-Account")))))))))))))))))))))))))))))))))))))))))))))))))</f>
        <v>Form Number Error</v>
      </c>
      <c r="P75" s="63" t="str">
        <f t="shared" si="3"/>
        <v>Pending</v>
      </c>
      <c r="Q75" s="62"/>
      <c r="R75" s="70">
        <f t="shared" si="4"/>
        <v>0</v>
      </c>
      <c r="S75" s="65"/>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row>
    <row r="76" spans="1:59" s="34" customFormat="1" ht="33" customHeight="1">
      <c r="A76" s="65"/>
      <c r="B76" s="99"/>
      <c r="C76" s="100"/>
      <c r="D76" s="100"/>
      <c r="E76" s="100"/>
      <c r="F76" s="100"/>
      <c r="G76" s="100"/>
      <c r="H76" s="100"/>
      <c r="I76" s="100"/>
      <c r="J76" s="100"/>
      <c r="K76" s="99"/>
      <c r="L76" s="101"/>
      <c r="M76" s="102"/>
      <c r="N76" s="101"/>
      <c r="O76" s="63" t="str">
        <f>IF(B76="","Form Number Error",IF(C76="","Payment Type Error",IF(H76="","Purchase Description Error",IF(I76="","Store or Vedor Error",IF(K76="","Card or Ckeck # Error",IF(L76="","Date Error",IF(J76="","Enter Correct Sub-Account",IF(M76="","Amount Error",IF(J76='Start-Up Information'!$B$13,"Complete",IF(J76='Start-Up Information'!$B$14,"Complete",IF(J76='Start-Up Information'!$B$15,"Complete",IF(J76='Start-Up Information'!$B$16,"Complete",IF(J76='Start-Up Information'!$B$17,"Complete",IF(J76='Start-Up Information'!$B$18,"Complete",IF(J76='Start-Up Information'!$B$19,"Complete",IF(J76='Start-Up Information'!$B$20,"Complete",IF(J76='Start-Up Information'!$B$21,"complete",IF(J76='Start-Up Information'!$B$22,"Complete",IF(J76='Start-Up Information'!$B$23,"Complete",IF(J76='Start-Up Information'!$B$24,"Complete",IF(J76='Start-Up Information'!$B$25,"Complete",IF(J76='Start-Up Information'!$B$26,"Complete",IF(J76='Start-Up Information'!$B$27,"Complete",IF(J76='Start-Up Information'!$B$28,"Complete",IF(J76='Start-Up Information'!$B$29,"Complete",IF(J76='Start-Up Information'!$B$30,"Complete",IF(J76='Start-Up Information'!$B$31,"Complete",IF(J76='Start-Up Information'!$B$32,"Complete",IF(J76='Start-Up Information'!$B$33,"Complete",IF(J76='Start-Up Information'!$B$34,"Complete",IF(J76='Start-Up Information'!$B$35,"Complete",IF(J76='Start-Up Information'!$B$36,"Complete",IF(J76='Start-Up Information'!$B$37,"Complete",IF(J76='Start-Up Information'!$B$38,"Complete",IF(J76='Start-Up Information'!$B$39,"Complete",IF(J76='Start-Up Information'!$B$40,"Complete",IF(J76='Start-Up Information'!$B$41,"Complete",IF(J76='Start-Up Information'!$B$42,"Complete",IF(J76='Start-Up Information'!$B$43,"Complete",IF(J76='Start-Up Information'!$B$44,"Complete",IF(J76='Start-Up Information'!$B$45,"Complete",IF(J76='Start-Up Information'!$B$46,"Complete",IF(J76='Start-Up Information'!$B$47,"Complete",IF(J76='Start-Up Information'!$B$48,"Complete",IF(LEFT(J76,5)="Split","Complete",IF(J76='Start-Up Information'!$B$49,"Complete",IF(J76='Start-Up Information'!$B$50,"Complete",IF(J76='Start-Up Information'!$B$51,"Complete",IF(J76='Start-Up Information'!$B$52,"Complete","Enter a Correct Sub-Account")))))))))))))))))))))))))))))))))))))))))))))))))</f>
        <v>Form Number Error</v>
      </c>
      <c r="P76" s="63" t="str">
        <f t="shared" si="3"/>
        <v>Pending</v>
      </c>
      <c r="Q76" s="62"/>
      <c r="R76" s="70">
        <f t="shared" si="4"/>
        <v>0</v>
      </c>
      <c r="S76" s="65"/>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row>
    <row r="77" spans="1:59" s="34" customFormat="1" ht="33" customHeight="1">
      <c r="A77" s="65"/>
      <c r="B77" s="99"/>
      <c r="C77" s="100"/>
      <c r="D77" s="100"/>
      <c r="E77" s="100"/>
      <c r="F77" s="100"/>
      <c r="G77" s="100"/>
      <c r="H77" s="100"/>
      <c r="I77" s="100"/>
      <c r="J77" s="100"/>
      <c r="K77" s="99"/>
      <c r="L77" s="101"/>
      <c r="M77" s="102"/>
      <c r="N77" s="101"/>
      <c r="O77" s="63" t="str">
        <f>IF(B77="","Form Number Error",IF(C77="","Payment Type Error",IF(H77="","Purchase Description Error",IF(I77="","Store or Vedor Error",IF(K77="","Card or Ckeck # Error",IF(L77="","Date Error",IF(J77="","Enter Correct Sub-Account",IF(M77="","Amount Error",IF(J77='Start-Up Information'!$B$13,"Complete",IF(J77='Start-Up Information'!$B$14,"Complete",IF(J77='Start-Up Information'!$B$15,"Complete",IF(J77='Start-Up Information'!$B$16,"Complete",IF(J77='Start-Up Information'!$B$17,"Complete",IF(J77='Start-Up Information'!$B$18,"Complete",IF(J77='Start-Up Information'!$B$19,"Complete",IF(J77='Start-Up Information'!$B$20,"Complete",IF(J77='Start-Up Information'!$B$21,"complete",IF(J77='Start-Up Information'!$B$22,"Complete",IF(J77='Start-Up Information'!$B$23,"Complete",IF(J77='Start-Up Information'!$B$24,"Complete",IF(J77='Start-Up Information'!$B$25,"Complete",IF(J77='Start-Up Information'!$B$26,"Complete",IF(J77='Start-Up Information'!$B$27,"Complete",IF(J77='Start-Up Information'!$B$28,"Complete",IF(J77='Start-Up Information'!$B$29,"Complete",IF(J77='Start-Up Information'!$B$30,"Complete",IF(J77='Start-Up Information'!$B$31,"Complete",IF(J77='Start-Up Information'!$B$32,"Complete",IF(J77='Start-Up Information'!$B$33,"Complete",IF(J77='Start-Up Information'!$B$34,"Complete",IF(J77='Start-Up Information'!$B$35,"Complete",IF(J77='Start-Up Information'!$B$36,"Complete",IF(J77='Start-Up Information'!$B$37,"Complete",IF(J77='Start-Up Information'!$B$38,"Complete",IF(J77='Start-Up Information'!$B$39,"Complete",IF(J77='Start-Up Information'!$B$40,"Complete",IF(J77='Start-Up Information'!$B$41,"Complete",IF(J77='Start-Up Information'!$B$42,"Complete",IF(J77='Start-Up Information'!$B$43,"Complete",IF(J77='Start-Up Information'!$B$44,"Complete",IF(J77='Start-Up Information'!$B$45,"Complete",IF(J77='Start-Up Information'!$B$46,"Complete",IF(J77='Start-Up Information'!$B$47,"Complete",IF(J77='Start-Up Information'!$B$48,"Complete",IF(LEFT(J77,5)="Split","Complete",IF(J77='Start-Up Information'!$B$49,"Complete",IF(J77='Start-Up Information'!$B$50,"Complete",IF(J77='Start-Up Information'!$B$51,"Complete",IF(J77='Start-Up Information'!$B$52,"Complete","Enter a Correct Sub-Account")))))))))))))))))))))))))))))))))))))))))))))))))</f>
        <v>Form Number Error</v>
      </c>
      <c r="P77" s="63" t="str">
        <f t="shared" si="3"/>
        <v>Pending</v>
      </c>
      <c r="Q77" s="62"/>
      <c r="R77" s="70">
        <f t="shared" si="4"/>
        <v>0</v>
      </c>
      <c r="S77" s="65"/>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row>
    <row r="78" spans="1:59" s="34" customFormat="1" ht="33" customHeight="1">
      <c r="A78" s="65"/>
      <c r="B78" s="99"/>
      <c r="C78" s="100"/>
      <c r="D78" s="100"/>
      <c r="E78" s="100"/>
      <c r="F78" s="100"/>
      <c r="G78" s="100"/>
      <c r="H78" s="100"/>
      <c r="I78" s="100"/>
      <c r="J78" s="100"/>
      <c r="K78" s="99"/>
      <c r="L78" s="101"/>
      <c r="M78" s="102"/>
      <c r="N78" s="101"/>
      <c r="O78" s="63" t="str">
        <f>IF(B78="","Form Number Error",IF(C78="","Payment Type Error",IF(H78="","Purchase Description Error",IF(I78="","Store or Vedor Error",IF(K78="","Card or Ckeck # Error",IF(L78="","Date Error",IF(J78="","Enter Correct Sub-Account",IF(M78="","Amount Error",IF(J78='Start-Up Information'!$B$13,"Complete",IF(J78='Start-Up Information'!$B$14,"Complete",IF(J78='Start-Up Information'!$B$15,"Complete",IF(J78='Start-Up Information'!$B$16,"Complete",IF(J78='Start-Up Information'!$B$17,"Complete",IF(J78='Start-Up Information'!$B$18,"Complete",IF(J78='Start-Up Information'!$B$19,"Complete",IF(J78='Start-Up Information'!$B$20,"Complete",IF(J78='Start-Up Information'!$B$21,"complete",IF(J78='Start-Up Information'!$B$22,"Complete",IF(J78='Start-Up Information'!$B$23,"Complete",IF(J78='Start-Up Information'!$B$24,"Complete",IF(J78='Start-Up Information'!$B$25,"Complete",IF(J78='Start-Up Information'!$B$26,"Complete",IF(J78='Start-Up Information'!$B$27,"Complete",IF(J78='Start-Up Information'!$B$28,"Complete",IF(J78='Start-Up Information'!$B$29,"Complete",IF(J78='Start-Up Information'!$B$30,"Complete",IF(J78='Start-Up Information'!$B$31,"Complete",IF(J78='Start-Up Information'!$B$32,"Complete",IF(J78='Start-Up Information'!$B$33,"Complete",IF(J78='Start-Up Information'!$B$34,"Complete",IF(J78='Start-Up Information'!$B$35,"Complete",IF(J78='Start-Up Information'!$B$36,"Complete",IF(J78='Start-Up Information'!$B$37,"Complete",IF(J78='Start-Up Information'!$B$38,"Complete",IF(J78='Start-Up Information'!$B$39,"Complete",IF(J78='Start-Up Information'!$B$40,"Complete",IF(J78='Start-Up Information'!$B$41,"Complete",IF(J78='Start-Up Information'!$B$42,"Complete",IF(J78='Start-Up Information'!$B$43,"Complete",IF(J78='Start-Up Information'!$B$44,"Complete",IF(J78='Start-Up Information'!$B$45,"Complete",IF(J78='Start-Up Information'!$B$46,"Complete",IF(J78='Start-Up Information'!$B$47,"Complete",IF(J78='Start-Up Information'!$B$48,"Complete",IF(LEFT(J78,5)="Split","Complete",IF(J78='Start-Up Information'!$B$49,"Complete",IF(J78='Start-Up Information'!$B$50,"Complete",IF(J78='Start-Up Information'!$B$51,"Complete",IF(J78='Start-Up Information'!$B$52,"Complete","Enter a Correct Sub-Account")))))))))))))))))))))))))))))))))))))))))))))))))</f>
        <v>Form Number Error</v>
      </c>
      <c r="P78" s="63" t="str">
        <f t="shared" si="3"/>
        <v>Pending</v>
      </c>
      <c r="Q78" s="62"/>
      <c r="R78" s="70">
        <f t="shared" si="4"/>
        <v>0</v>
      </c>
      <c r="S78" s="65"/>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row>
    <row r="79" spans="1:59" s="34" customFormat="1" ht="33" customHeight="1">
      <c r="A79" s="65"/>
      <c r="B79" s="99"/>
      <c r="C79" s="100"/>
      <c r="D79" s="100"/>
      <c r="E79" s="100"/>
      <c r="F79" s="100"/>
      <c r="G79" s="100"/>
      <c r="H79" s="100"/>
      <c r="I79" s="100"/>
      <c r="J79" s="100"/>
      <c r="K79" s="99"/>
      <c r="L79" s="101"/>
      <c r="M79" s="102"/>
      <c r="N79" s="101"/>
      <c r="O79" s="63" t="str">
        <f>IF(B79="","Form Number Error",IF(C79="","Payment Type Error",IF(H79="","Purchase Description Error",IF(I79="","Store or Vedor Error",IF(K79="","Card or Ckeck # Error",IF(L79="","Date Error",IF(J79="","Enter Correct Sub-Account",IF(M79="","Amount Error",IF(J79='Start-Up Information'!$B$13,"Complete",IF(J79='Start-Up Information'!$B$14,"Complete",IF(J79='Start-Up Information'!$B$15,"Complete",IF(J79='Start-Up Information'!$B$16,"Complete",IF(J79='Start-Up Information'!$B$17,"Complete",IF(J79='Start-Up Information'!$B$18,"Complete",IF(J79='Start-Up Information'!$B$19,"Complete",IF(J79='Start-Up Information'!$B$20,"Complete",IF(J79='Start-Up Information'!$B$21,"complete",IF(J79='Start-Up Information'!$B$22,"Complete",IF(J79='Start-Up Information'!$B$23,"Complete",IF(J79='Start-Up Information'!$B$24,"Complete",IF(J79='Start-Up Information'!$B$25,"Complete",IF(J79='Start-Up Information'!$B$26,"Complete",IF(J79='Start-Up Information'!$B$27,"Complete",IF(J79='Start-Up Information'!$B$28,"Complete",IF(J79='Start-Up Information'!$B$29,"Complete",IF(J79='Start-Up Information'!$B$30,"Complete",IF(J79='Start-Up Information'!$B$31,"Complete",IF(J79='Start-Up Information'!$B$32,"Complete",IF(J79='Start-Up Information'!$B$33,"Complete",IF(J79='Start-Up Information'!$B$34,"Complete",IF(J79='Start-Up Information'!$B$35,"Complete",IF(J79='Start-Up Information'!$B$36,"Complete",IF(J79='Start-Up Information'!$B$37,"Complete",IF(J79='Start-Up Information'!$B$38,"Complete",IF(J79='Start-Up Information'!$B$39,"Complete",IF(J79='Start-Up Information'!$B$40,"Complete",IF(J79='Start-Up Information'!$B$41,"Complete",IF(J79='Start-Up Information'!$B$42,"Complete",IF(J79='Start-Up Information'!$B$43,"Complete",IF(J79='Start-Up Information'!$B$44,"Complete",IF(J79='Start-Up Information'!$B$45,"Complete",IF(J79='Start-Up Information'!$B$46,"Complete",IF(J79='Start-Up Information'!$B$47,"Complete",IF(J79='Start-Up Information'!$B$48,"Complete",IF(LEFT(J79,5)="Split","Complete",IF(J79='Start-Up Information'!$B$49,"Complete",IF(J79='Start-Up Information'!$B$50,"Complete",IF(J79='Start-Up Information'!$B$51,"Complete",IF(J79='Start-Up Information'!$B$52,"Complete","Enter a Correct Sub-Account")))))))))))))))))))))))))))))))))))))))))))))))))</f>
        <v>Form Number Error</v>
      </c>
      <c r="P79" s="63" t="str">
        <f t="shared" si="3"/>
        <v>Pending</v>
      </c>
      <c r="Q79" s="62"/>
      <c r="R79" s="70">
        <f t="shared" si="4"/>
        <v>0</v>
      </c>
      <c r="S79" s="65"/>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row>
    <row r="80" spans="1:59" s="34" customFormat="1" ht="33" customHeight="1">
      <c r="A80" s="65"/>
      <c r="B80" s="99"/>
      <c r="C80" s="100"/>
      <c r="D80" s="100"/>
      <c r="E80" s="100"/>
      <c r="F80" s="100"/>
      <c r="G80" s="100"/>
      <c r="H80" s="100"/>
      <c r="I80" s="100"/>
      <c r="J80" s="100"/>
      <c r="K80" s="99"/>
      <c r="L80" s="101"/>
      <c r="M80" s="102"/>
      <c r="N80" s="101"/>
      <c r="O80" s="63" t="str">
        <f>IF(B80="","Form Number Error",IF(C80="","Payment Type Error",IF(H80="","Purchase Description Error",IF(I80="","Store or Vedor Error",IF(K80="","Card or Ckeck # Error",IF(L80="","Date Error",IF(J80="","Enter Correct Sub-Account",IF(M80="","Amount Error",IF(J80='Start-Up Information'!$B$13,"Complete",IF(J80='Start-Up Information'!$B$14,"Complete",IF(J80='Start-Up Information'!$B$15,"Complete",IF(J80='Start-Up Information'!$B$16,"Complete",IF(J80='Start-Up Information'!$B$17,"Complete",IF(J80='Start-Up Information'!$B$18,"Complete",IF(J80='Start-Up Information'!$B$19,"Complete",IF(J80='Start-Up Information'!$B$20,"Complete",IF(J80='Start-Up Information'!$B$21,"complete",IF(J80='Start-Up Information'!$B$22,"Complete",IF(J80='Start-Up Information'!$B$23,"Complete",IF(J80='Start-Up Information'!$B$24,"Complete",IF(J80='Start-Up Information'!$B$25,"Complete",IF(J80='Start-Up Information'!$B$26,"Complete",IF(J80='Start-Up Information'!$B$27,"Complete",IF(J80='Start-Up Information'!$B$28,"Complete",IF(J80='Start-Up Information'!$B$29,"Complete",IF(J80='Start-Up Information'!$B$30,"Complete",IF(J80='Start-Up Information'!$B$31,"Complete",IF(J80='Start-Up Information'!$B$32,"Complete",IF(J80='Start-Up Information'!$B$33,"Complete",IF(J80='Start-Up Information'!$B$34,"Complete",IF(J80='Start-Up Information'!$B$35,"Complete",IF(J80='Start-Up Information'!$B$36,"Complete",IF(J80='Start-Up Information'!$B$37,"Complete",IF(J80='Start-Up Information'!$B$38,"Complete",IF(J80='Start-Up Information'!$B$39,"Complete",IF(J80='Start-Up Information'!$B$40,"Complete",IF(J80='Start-Up Information'!$B$41,"Complete",IF(J80='Start-Up Information'!$B$42,"Complete",IF(J80='Start-Up Information'!$B$43,"Complete",IF(J80='Start-Up Information'!$B$44,"Complete",IF(J80='Start-Up Information'!$B$45,"Complete",IF(J80='Start-Up Information'!$B$46,"Complete",IF(J80='Start-Up Information'!$B$47,"Complete",IF(J80='Start-Up Information'!$B$48,"Complete",IF(LEFT(J80,5)="Split","Complete",IF(J80='Start-Up Information'!$B$49,"Complete",IF(J80='Start-Up Information'!$B$50,"Complete",IF(J80='Start-Up Information'!$B$51,"Complete",IF(J80='Start-Up Information'!$B$52,"Complete","Enter a Correct Sub-Account")))))))))))))))))))))))))))))))))))))))))))))))))</f>
        <v>Form Number Error</v>
      </c>
      <c r="P80" s="63" t="str">
        <f t="shared" si="3"/>
        <v>Pending</v>
      </c>
      <c r="Q80" s="62"/>
      <c r="R80" s="70">
        <f t="shared" si="4"/>
        <v>0</v>
      </c>
      <c r="S80" s="65"/>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row>
    <row r="81" spans="1:59" s="34" customFormat="1" ht="33" customHeight="1">
      <c r="A81" s="65"/>
      <c r="B81" s="99"/>
      <c r="C81" s="100"/>
      <c r="D81" s="100"/>
      <c r="E81" s="100"/>
      <c r="F81" s="100"/>
      <c r="G81" s="100"/>
      <c r="H81" s="100"/>
      <c r="I81" s="100"/>
      <c r="J81" s="100"/>
      <c r="K81" s="99"/>
      <c r="L81" s="101"/>
      <c r="M81" s="102"/>
      <c r="N81" s="101"/>
      <c r="O81" s="63" t="str">
        <f>IF(B81="","Form Number Error",IF(C81="","Payment Type Error",IF(H81="","Purchase Description Error",IF(I81="","Store or Vedor Error",IF(K81="","Card or Ckeck # Error",IF(L81="","Date Error",IF(J81="","Enter Correct Sub-Account",IF(M81="","Amount Error",IF(J81='Start-Up Information'!$B$13,"Complete",IF(J81='Start-Up Information'!$B$14,"Complete",IF(J81='Start-Up Information'!$B$15,"Complete",IF(J81='Start-Up Information'!$B$16,"Complete",IF(J81='Start-Up Information'!$B$17,"Complete",IF(J81='Start-Up Information'!$B$18,"Complete",IF(J81='Start-Up Information'!$B$19,"Complete",IF(J81='Start-Up Information'!$B$20,"Complete",IF(J81='Start-Up Information'!$B$21,"complete",IF(J81='Start-Up Information'!$B$22,"Complete",IF(J81='Start-Up Information'!$B$23,"Complete",IF(J81='Start-Up Information'!$B$24,"Complete",IF(J81='Start-Up Information'!$B$25,"Complete",IF(J81='Start-Up Information'!$B$26,"Complete",IF(J81='Start-Up Information'!$B$27,"Complete",IF(J81='Start-Up Information'!$B$28,"Complete",IF(J81='Start-Up Information'!$B$29,"Complete",IF(J81='Start-Up Information'!$B$30,"Complete",IF(J81='Start-Up Information'!$B$31,"Complete",IF(J81='Start-Up Information'!$B$32,"Complete",IF(J81='Start-Up Information'!$B$33,"Complete",IF(J81='Start-Up Information'!$B$34,"Complete",IF(J81='Start-Up Information'!$B$35,"Complete",IF(J81='Start-Up Information'!$B$36,"Complete",IF(J81='Start-Up Information'!$B$37,"Complete",IF(J81='Start-Up Information'!$B$38,"Complete",IF(J81='Start-Up Information'!$B$39,"Complete",IF(J81='Start-Up Information'!$B$40,"Complete",IF(J81='Start-Up Information'!$B$41,"Complete",IF(J81='Start-Up Information'!$B$42,"Complete",IF(J81='Start-Up Information'!$B$43,"Complete",IF(J81='Start-Up Information'!$B$44,"Complete",IF(J81='Start-Up Information'!$B$45,"Complete",IF(J81='Start-Up Information'!$B$46,"Complete",IF(J81='Start-Up Information'!$B$47,"Complete",IF(J81='Start-Up Information'!$B$48,"Complete",IF(LEFT(J81,5)="Split","Complete",IF(J81='Start-Up Information'!$B$49,"Complete",IF(J81='Start-Up Information'!$B$50,"Complete",IF(J81='Start-Up Information'!$B$51,"Complete",IF(J81='Start-Up Information'!$B$52,"Complete","Enter a Correct Sub-Account")))))))))))))))))))))))))))))))))))))))))))))))))</f>
        <v>Form Number Error</v>
      </c>
      <c r="P81" s="63" t="str">
        <f t="shared" si="3"/>
        <v>Pending</v>
      </c>
      <c r="Q81" s="62"/>
      <c r="R81" s="70">
        <f t="shared" si="4"/>
        <v>0</v>
      </c>
      <c r="S81" s="65"/>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row>
    <row r="82" spans="1:59" s="34" customFormat="1" ht="33" customHeight="1">
      <c r="A82" s="65"/>
      <c r="B82" s="99"/>
      <c r="C82" s="100"/>
      <c r="D82" s="100"/>
      <c r="E82" s="100"/>
      <c r="F82" s="100"/>
      <c r="G82" s="100"/>
      <c r="H82" s="100"/>
      <c r="I82" s="100"/>
      <c r="J82" s="100"/>
      <c r="K82" s="99"/>
      <c r="L82" s="101"/>
      <c r="M82" s="102"/>
      <c r="N82" s="101"/>
      <c r="O82" s="63" t="str">
        <f>IF(B82="","Form Number Error",IF(C82="","Payment Type Error",IF(H82="","Purchase Description Error",IF(I82="","Store or Vedor Error",IF(K82="","Card or Ckeck # Error",IF(L82="","Date Error",IF(J82="","Enter Correct Sub-Account",IF(M82="","Amount Error",IF(J82='Start-Up Information'!$B$13,"Complete",IF(J82='Start-Up Information'!$B$14,"Complete",IF(J82='Start-Up Information'!$B$15,"Complete",IF(J82='Start-Up Information'!$B$16,"Complete",IF(J82='Start-Up Information'!$B$17,"Complete",IF(J82='Start-Up Information'!$B$18,"Complete",IF(J82='Start-Up Information'!$B$19,"Complete",IF(J82='Start-Up Information'!$B$20,"Complete",IF(J82='Start-Up Information'!$B$21,"complete",IF(J82='Start-Up Information'!$B$22,"Complete",IF(J82='Start-Up Information'!$B$23,"Complete",IF(J82='Start-Up Information'!$B$24,"Complete",IF(J82='Start-Up Information'!$B$25,"Complete",IF(J82='Start-Up Information'!$B$26,"Complete",IF(J82='Start-Up Information'!$B$27,"Complete",IF(J82='Start-Up Information'!$B$28,"Complete",IF(J82='Start-Up Information'!$B$29,"Complete",IF(J82='Start-Up Information'!$B$30,"Complete",IF(J82='Start-Up Information'!$B$31,"Complete",IF(J82='Start-Up Information'!$B$32,"Complete",IF(J82='Start-Up Information'!$B$33,"Complete",IF(J82='Start-Up Information'!$B$34,"Complete",IF(J82='Start-Up Information'!$B$35,"Complete",IF(J82='Start-Up Information'!$B$36,"Complete",IF(J82='Start-Up Information'!$B$37,"Complete",IF(J82='Start-Up Information'!$B$38,"Complete",IF(J82='Start-Up Information'!$B$39,"Complete",IF(J82='Start-Up Information'!$B$40,"Complete",IF(J82='Start-Up Information'!$B$41,"Complete",IF(J82='Start-Up Information'!$B$42,"Complete",IF(J82='Start-Up Information'!$B$43,"Complete",IF(J82='Start-Up Information'!$B$44,"Complete",IF(J82='Start-Up Information'!$B$45,"Complete",IF(J82='Start-Up Information'!$B$46,"Complete",IF(J82='Start-Up Information'!$B$47,"Complete",IF(J82='Start-Up Information'!$B$48,"Complete",IF(LEFT(J82,5)="Split","Complete",IF(J82='Start-Up Information'!$B$49,"Complete",IF(J82='Start-Up Information'!$B$50,"Complete",IF(J82='Start-Up Information'!$B$51,"Complete",IF(J82='Start-Up Information'!$B$52,"Complete","Enter a Correct Sub-Account")))))))))))))))))))))))))))))))))))))))))))))))))</f>
        <v>Form Number Error</v>
      </c>
      <c r="P82" s="63" t="str">
        <f t="shared" si="3"/>
        <v>Pending</v>
      </c>
      <c r="Q82" s="62"/>
      <c r="R82" s="70">
        <f t="shared" si="4"/>
        <v>0</v>
      </c>
      <c r="S82" s="65"/>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row>
    <row r="83" spans="1:59" s="34" customFormat="1" ht="33" customHeight="1">
      <c r="A83" s="65"/>
      <c r="B83" s="99"/>
      <c r="C83" s="100"/>
      <c r="D83" s="100"/>
      <c r="E83" s="100"/>
      <c r="F83" s="100"/>
      <c r="G83" s="100"/>
      <c r="H83" s="100"/>
      <c r="I83" s="100"/>
      <c r="J83" s="100"/>
      <c r="K83" s="99"/>
      <c r="L83" s="101"/>
      <c r="M83" s="102"/>
      <c r="N83" s="101"/>
      <c r="O83" s="63" t="str">
        <f>IF(B83="","Form Number Error",IF(C83="","Payment Type Error",IF(H83="","Purchase Description Error",IF(I83="","Store or Vedor Error",IF(K83="","Card or Ckeck # Error",IF(L83="","Date Error",IF(J83="","Enter Correct Sub-Account",IF(M83="","Amount Error",IF(J83='Start-Up Information'!$B$13,"Complete",IF(J83='Start-Up Information'!$B$14,"Complete",IF(J83='Start-Up Information'!$B$15,"Complete",IF(J83='Start-Up Information'!$B$16,"Complete",IF(J83='Start-Up Information'!$B$17,"Complete",IF(J83='Start-Up Information'!$B$18,"Complete",IF(J83='Start-Up Information'!$B$19,"Complete",IF(J83='Start-Up Information'!$B$20,"Complete",IF(J83='Start-Up Information'!$B$21,"complete",IF(J83='Start-Up Information'!$B$22,"Complete",IF(J83='Start-Up Information'!$B$23,"Complete",IF(J83='Start-Up Information'!$B$24,"Complete",IF(J83='Start-Up Information'!$B$25,"Complete",IF(J83='Start-Up Information'!$B$26,"Complete",IF(J83='Start-Up Information'!$B$27,"Complete",IF(J83='Start-Up Information'!$B$28,"Complete",IF(J83='Start-Up Information'!$B$29,"Complete",IF(J83='Start-Up Information'!$B$30,"Complete",IF(J83='Start-Up Information'!$B$31,"Complete",IF(J83='Start-Up Information'!$B$32,"Complete",IF(J83='Start-Up Information'!$B$33,"Complete",IF(J83='Start-Up Information'!$B$34,"Complete",IF(J83='Start-Up Information'!$B$35,"Complete",IF(J83='Start-Up Information'!$B$36,"Complete",IF(J83='Start-Up Information'!$B$37,"Complete",IF(J83='Start-Up Information'!$B$38,"Complete",IF(J83='Start-Up Information'!$B$39,"Complete",IF(J83='Start-Up Information'!$B$40,"Complete",IF(J83='Start-Up Information'!$B$41,"Complete",IF(J83='Start-Up Information'!$B$42,"Complete",IF(J83='Start-Up Information'!$B$43,"Complete",IF(J83='Start-Up Information'!$B$44,"Complete",IF(J83='Start-Up Information'!$B$45,"Complete",IF(J83='Start-Up Information'!$B$46,"Complete",IF(J83='Start-Up Information'!$B$47,"Complete",IF(J83='Start-Up Information'!$B$48,"Complete",IF(LEFT(J83,5)="Split","Complete",IF(J83='Start-Up Information'!$B$49,"Complete",IF(J83='Start-Up Information'!$B$50,"Complete",IF(J83='Start-Up Information'!$B$51,"Complete",IF(J83='Start-Up Information'!$B$52,"Complete","Enter a Correct Sub-Account")))))))))))))))))))))))))))))))))))))))))))))))))</f>
        <v>Form Number Error</v>
      </c>
      <c r="P83" s="63" t="str">
        <f t="shared" si="3"/>
        <v>Pending</v>
      </c>
      <c r="Q83" s="62"/>
      <c r="R83" s="70">
        <f t="shared" si="4"/>
        <v>0</v>
      </c>
      <c r="S83" s="65"/>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row>
    <row r="84" spans="1:59" s="34" customFormat="1" ht="33" customHeight="1">
      <c r="A84" s="65"/>
      <c r="B84" s="99"/>
      <c r="C84" s="100"/>
      <c r="D84" s="100"/>
      <c r="E84" s="100"/>
      <c r="F84" s="100"/>
      <c r="G84" s="100"/>
      <c r="H84" s="100"/>
      <c r="I84" s="100"/>
      <c r="J84" s="100"/>
      <c r="K84" s="99"/>
      <c r="L84" s="101"/>
      <c r="M84" s="102"/>
      <c r="N84" s="101"/>
      <c r="O84" s="63" t="str">
        <f>IF(B84="","Form Number Error",IF(C84="","Payment Type Error",IF(H84="","Purchase Description Error",IF(I84="","Store or Vedor Error",IF(K84="","Card or Ckeck # Error",IF(L84="","Date Error",IF(J84="","Enter Correct Sub-Account",IF(M84="","Amount Error",IF(J84='Start-Up Information'!$B$13,"Complete",IF(J84='Start-Up Information'!$B$14,"Complete",IF(J84='Start-Up Information'!$B$15,"Complete",IF(J84='Start-Up Information'!$B$16,"Complete",IF(J84='Start-Up Information'!$B$17,"Complete",IF(J84='Start-Up Information'!$B$18,"Complete",IF(J84='Start-Up Information'!$B$19,"Complete",IF(J84='Start-Up Information'!$B$20,"Complete",IF(J84='Start-Up Information'!$B$21,"complete",IF(J84='Start-Up Information'!$B$22,"Complete",IF(J84='Start-Up Information'!$B$23,"Complete",IF(J84='Start-Up Information'!$B$24,"Complete",IF(J84='Start-Up Information'!$B$25,"Complete",IF(J84='Start-Up Information'!$B$26,"Complete",IF(J84='Start-Up Information'!$B$27,"Complete",IF(J84='Start-Up Information'!$B$28,"Complete",IF(J84='Start-Up Information'!$B$29,"Complete",IF(J84='Start-Up Information'!$B$30,"Complete",IF(J84='Start-Up Information'!$B$31,"Complete",IF(J84='Start-Up Information'!$B$32,"Complete",IF(J84='Start-Up Information'!$B$33,"Complete",IF(J84='Start-Up Information'!$B$34,"Complete",IF(J84='Start-Up Information'!$B$35,"Complete",IF(J84='Start-Up Information'!$B$36,"Complete",IF(J84='Start-Up Information'!$B$37,"Complete",IF(J84='Start-Up Information'!$B$38,"Complete",IF(J84='Start-Up Information'!$B$39,"Complete",IF(J84='Start-Up Information'!$B$40,"Complete",IF(J84='Start-Up Information'!$B$41,"Complete",IF(J84='Start-Up Information'!$B$42,"Complete",IF(J84='Start-Up Information'!$B$43,"Complete",IF(J84='Start-Up Information'!$B$44,"Complete",IF(J84='Start-Up Information'!$B$45,"Complete",IF(J84='Start-Up Information'!$B$46,"Complete",IF(J84='Start-Up Information'!$B$47,"Complete",IF(J84='Start-Up Information'!$B$48,"Complete",IF(LEFT(J84,5)="Split","Complete",IF(J84='Start-Up Information'!$B$49,"Complete",IF(J84='Start-Up Information'!$B$50,"Complete",IF(J84='Start-Up Information'!$B$51,"Complete",IF(J84='Start-Up Information'!$B$52,"Complete","Enter a Correct Sub-Account")))))))))))))))))))))))))))))))))))))))))))))))))</f>
        <v>Form Number Error</v>
      </c>
      <c r="P84" s="63" t="str">
        <f t="shared" si="3"/>
        <v>Pending</v>
      </c>
      <c r="Q84" s="62"/>
      <c r="R84" s="70">
        <f t="shared" si="4"/>
        <v>0</v>
      </c>
      <c r="S84" s="65"/>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row>
    <row r="85" spans="1:59" s="34" customFormat="1" ht="33" customHeight="1">
      <c r="A85" s="65"/>
      <c r="B85" s="99"/>
      <c r="C85" s="100"/>
      <c r="D85" s="100"/>
      <c r="E85" s="100"/>
      <c r="F85" s="100"/>
      <c r="G85" s="100"/>
      <c r="H85" s="100"/>
      <c r="I85" s="100"/>
      <c r="J85" s="100"/>
      <c r="K85" s="99"/>
      <c r="L85" s="101"/>
      <c r="M85" s="102"/>
      <c r="N85" s="101"/>
      <c r="O85" s="63" t="str">
        <f>IF(B85="","Form Number Error",IF(C85="","Payment Type Error",IF(H85="","Purchase Description Error",IF(I85="","Store or Vedor Error",IF(K85="","Card or Ckeck # Error",IF(L85="","Date Error",IF(J85="","Enter Correct Sub-Account",IF(M85="","Amount Error",IF(J85='Start-Up Information'!$B$13,"Complete",IF(J85='Start-Up Information'!$B$14,"Complete",IF(J85='Start-Up Information'!$B$15,"Complete",IF(J85='Start-Up Information'!$B$16,"Complete",IF(J85='Start-Up Information'!$B$17,"Complete",IF(J85='Start-Up Information'!$B$18,"Complete",IF(J85='Start-Up Information'!$B$19,"Complete",IF(J85='Start-Up Information'!$B$20,"Complete",IF(J85='Start-Up Information'!$B$21,"complete",IF(J85='Start-Up Information'!$B$22,"Complete",IF(J85='Start-Up Information'!$B$23,"Complete",IF(J85='Start-Up Information'!$B$24,"Complete",IF(J85='Start-Up Information'!$B$25,"Complete",IF(J85='Start-Up Information'!$B$26,"Complete",IF(J85='Start-Up Information'!$B$27,"Complete",IF(J85='Start-Up Information'!$B$28,"Complete",IF(J85='Start-Up Information'!$B$29,"Complete",IF(J85='Start-Up Information'!$B$30,"Complete",IF(J85='Start-Up Information'!$B$31,"Complete",IF(J85='Start-Up Information'!$B$32,"Complete",IF(J85='Start-Up Information'!$B$33,"Complete",IF(J85='Start-Up Information'!$B$34,"Complete",IF(J85='Start-Up Information'!$B$35,"Complete",IF(J85='Start-Up Information'!$B$36,"Complete",IF(J85='Start-Up Information'!$B$37,"Complete",IF(J85='Start-Up Information'!$B$38,"Complete",IF(J85='Start-Up Information'!$B$39,"Complete",IF(J85='Start-Up Information'!$B$40,"Complete",IF(J85='Start-Up Information'!$B$41,"Complete",IF(J85='Start-Up Information'!$B$42,"Complete",IF(J85='Start-Up Information'!$B$43,"Complete",IF(J85='Start-Up Information'!$B$44,"Complete",IF(J85='Start-Up Information'!$B$45,"Complete",IF(J85='Start-Up Information'!$B$46,"Complete",IF(J85='Start-Up Information'!$B$47,"Complete",IF(J85='Start-Up Information'!$B$48,"Complete",IF(LEFT(J85,5)="Split","Complete",IF(J85='Start-Up Information'!$B$49,"Complete",IF(J85='Start-Up Information'!$B$50,"Complete",IF(J85='Start-Up Information'!$B$51,"Complete",IF(J85='Start-Up Information'!$B$52,"Complete","Enter a Correct Sub-Account")))))))))))))))))))))))))))))))))))))))))))))))))</f>
        <v>Form Number Error</v>
      </c>
      <c r="P85" s="63" t="str">
        <f t="shared" si="3"/>
        <v>Pending</v>
      </c>
      <c r="Q85" s="62"/>
      <c r="R85" s="70">
        <f t="shared" si="4"/>
        <v>0</v>
      </c>
      <c r="S85" s="65"/>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row>
    <row r="86" spans="1:59" s="34" customFormat="1" ht="33" customHeight="1">
      <c r="A86" s="65"/>
      <c r="B86" s="99"/>
      <c r="C86" s="100"/>
      <c r="D86" s="100"/>
      <c r="E86" s="100"/>
      <c r="F86" s="100"/>
      <c r="G86" s="100"/>
      <c r="H86" s="100"/>
      <c r="I86" s="100"/>
      <c r="J86" s="100"/>
      <c r="K86" s="99"/>
      <c r="L86" s="101"/>
      <c r="M86" s="102"/>
      <c r="N86" s="101"/>
      <c r="O86" s="63" t="str">
        <f>IF(B86="","Form Number Error",IF(C86="","Payment Type Error",IF(H86="","Purchase Description Error",IF(I86="","Store or Vedor Error",IF(K86="","Card or Ckeck # Error",IF(L86="","Date Error",IF(J86="","Enter Correct Sub-Account",IF(M86="","Amount Error",IF(J86='Start-Up Information'!$B$13,"Complete",IF(J86='Start-Up Information'!$B$14,"Complete",IF(J86='Start-Up Information'!$B$15,"Complete",IF(J86='Start-Up Information'!$B$16,"Complete",IF(J86='Start-Up Information'!$B$17,"Complete",IF(J86='Start-Up Information'!$B$18,"Complete",IF(J86='Start-Up Information'!$B$19,"Complete",IF(J86='Start-Up Information'!$B$20,"Complete",IF(J86='Start-Up Information'!$B$21,"complete",IF(J86='Start-Up Information'!$B$22,"Complete",IF(J86='Start-Up Information'!$B$23,"Complete",IF(J86='Start-Up Information'!$B$24,"Complete",IF(J86='Start-Up Information'!$B$25,"Complete",IF(J86='Start-Up Information'!$B$26,"Complete",IF(J86='Start-Up Information'!$B$27,"Complete",IF(J86='Start-Up Information'!$B$28,"Complete",IF(J86='Start-Up Information'!$B$29,"Complete",IF(J86='Start-Up Information'!$B$30,"Complete",IF(J86='Start-Up Information'!$B$31,"Complete",IF(J86='Start-Up Information'!$B$32,"Complete",IF(J86='Start-Up Information'!$B$33,"Complete",IF(J86='Start-Up Information'!$B$34,"Complete",IF(J86='Start-Up Information'!$B$35,"Complete",IF(J86='Start-Up Information'!$B$36,"Complete",IF(J86='Start-Up Information'!$B$37,"Complete",IF(J86='Start-Up Information'!$B$38,"Complete",IF(J86='Start-Up Information'!$B$39,"Complete",IF(J86='Start-Up Information'!$B$40,"Complete",IF(J86='Start-Up Information'!$B$41,"Complete",IF(J86='Start-Up Information'!$B$42,"Complete",IF(J86='Start-Up Information'!$B$43,"Complete",IF(J86='Start-Up Information'!$B$44,"Complete",IF(J86='Start-Up Information'!$B$45,"Complete",IF(J86='Start-Up Information'!$B$46,"Complete",IF(J86='Start-Up Information'!$B$47,"Complete",IF(J86='Start-Up Information'!$B$48,"Complete",IF(LEFT(J86,5)="Split","Complete",IF(J86='Start-Up Information'!$B$49,"Complete",IF(J86='Start-Up Information'!$B$50,"Complete",IF(J86='Start-Up Information'!$B$51,"Complete",IF(J86='Start-Up Information'!$B$52,"Complete","Enter a Correct Sub-Account")))))))))))))))))))))))))))))))))))))))))))))))))</f>
        <v>Form Number Error</v>
      </c>
      <c r="P86" s="63" t="str">
        <f t="shared" si="3"/>
        <v>Pending</v>
      </c>
      <c r="Q86" s="62"/>
      <c r="R86" s="70">
        <f t="shared" si="4"/>
        <v>0</v>
      </c>
      <c r="S86" s="65"/>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row>
    <row r="87" spans="1:59" s="34" customFormat="1" ht="33" customHeight="1">
      <c r="A87" s="65"/>
      <c r="B87" s="99"/>
      <c r="C87" s="100"/>
      <c r="D87" s="100"/>
      <c r="E87" s="100"/>
      <c r="F87" s="100"/>
      <c r="G87" s="100"/>
      <c r="H87" s="100"/>
      <c r="I87" s="100"/>
      <c r="J87" s="100"/>
      <c r="K87" s="99"/>
      <c r="L87" s="101"/>
      <c r="M87" s="102"/>
      <c r="N87" s="101"/>
      <c r="O87" s="63" t="str">
        <f>IF(B87="","Form Number Error",IF(C87="","Payment Type Error",IF(H87="","Purchase Description Error",IF(I87="","Store or Vedor Error",IF(K87="","Card or Ckeck # Error",IF(L87="","Date Error",IF(J87="","Enter Correct Sub-Account",IF(M87="","Amount Error",IF(J87='Start-Up Information'!$B$13,"Complete",IF(J87='Start-Up Information'!$B$14,"Complete",IF(J87='Start-Up Information'!$B$15,"Complete",IF(J87='Start-Up Information'!$B$16,"Complete",IF(J87='Start-Up Information'!$B$17,"Complete",IF(J87='Start-Up Information'!$B$18,"Complete",IF(J87='Start-Up Information'!$B$19,"Complete",IF(J87='Start-Up Information'!$B$20,"Complete",IF(J87='Start-Up Information'!$B$21,"complete",IF(J87='Start-Up Information'!$B$22,"Complete",IF(J87='Start-Up Information'!$B$23,"Complete",IF(J87='Start-Up Information'!$B$24,"Complete",IF(J87='Start-Up Information'!$B$25,"Complete",IF(J87='Start-Up Information'!$B$26,"Complete",IF(J87='Start-Up Information'!$B$27,"Complete",IF(J87='Start-Up Information'!$B$28,"Complete",IF(J87='Start-Up Information'!$B$29,"Complete",IF(J87='Start-Up Information'!$B$30,"Complete",IF(J87='Start-Up Information'!$B$31,"Complete",IF(J87='Start-Up Information'!$B$32,"Complete",IF(J87='Start-Up Information'!$B$33,"Complete",IF(J87='Start-Up Information'!$B$34,"Complete",IF(J87='Start-Up Information'!$B$35,"Complete",IF(J87='Start-Up Information'!$B$36,"Complete",IF(J87='Start-Up Information'!$B$37,"Complete",IF(J87='Start-Up Information'!$B$38,"Complete",IF(J87='Start-Up Information'!$B$39,"Complete",IF(J87='Start-Up Information'!$B$40,"Complete",IF(J87='Start-Up Information'!$B$41,"Complete",IF(J87='Start-Up Information'!$B$42,"Complete",IF(J87='Start-Up Information'!$B$43,"Complete",IF(J87='Start-Up Information'!$B$44,"Complete",IF(J87='Start-Up Information'!$B$45,"Complete",IF(J87='Start-Up Information'!$B$46,"Complete",IF(J87='Start-Up Information'!$B$47,"Complete",IF(J87='Start-Up Information'!$B$48,"Complete",IF(LEFT(J87,5)="Split","Complete",IF(J87='Start-Up Information'!$B$49,"Complete",IF(J87='Start-Up Information'!$B$50,"Complete",IF(J87='Start-Up Information'!$B$51,"Complete",IF(J87='Start-Up Information'!$B$52,"Complete","Enter a Correct Sub-Account")))))))))))))))))))))))))))))))))))))))))))))))))</f>
        <v>Form Number Error</v>
      </c>
      <c r="P87" s="63" t="str">
        <f t="shared" si="3"/>
        <v>Pending</v>
      </c>
      <c r="Q87" s="62"/>
      <c r="R87" s="70">
        <f t="shared" si="4"/>
        <v>0</v>
      </c>
      <c r="S87" s="65"/>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row>
    <row r="88" spans="1:59" s="34" customFormat="1" ht="33" customHeight="1">
      <c r="A88" s="65"/>
      <c r="B88" s="99"/>
      <c r="C88" s="100"/>
      <c r="D88" s="100"/>
      <c r="E88" s="100"/>
      <c r="F88" s="100"/>
      <c r="G88" s="100"/>
      <c r="H88" s="100"/>
      <c r="I88" s="100"/>
      <c r="J88" s="100"/>
      <c r="K88" s="99"/>
      <c r="L88" s="101"/>
      <c r="M88" s="102"/>
      <c r="N88" s="101"/>
      <c r="O88" s="63" t="str">
        <f>IF(B88="","Form Number Error",IF(C88="","Payment Type Error",IF(H88="","Purchase Description Error",IF(I88="","Store or Vedor Error",IF(K88="","Card or Ckeck # Error",IF(L88="","Date Error",IF(J88="","Enter Correct Sub-Account",IF(M88="","Amount Error",IF(J88='Start-Up Information'!$B$13,"Complete",IF(J88='Start-Up Information'!$B$14,"Complete",IF(J88='Start-Up Information'!$B$15,"Complete",IF(J88='Start-Up Information'!$B$16,"Complete",IF(J88='Start-Up Information'!$B$17,"Complete",IF(J88='Start-Up Information'!$B$18,"Complete",IF(J88='Start-Up Information'!$B$19,"Complete",IF(J88='Start-Up Information'!$B$20,"Complete",IF(J88='Start-Up Information'!$B$21,"complete",IF(J88='Start-Up Information'!$B$22,"Complete",IF(J88='Start-Up Information'!$B$23,"Complete",IF(J88='Start-Up Information'!$B$24,"Complete",IF(J88='Start-Up Information'!$B$25,"Complete",IF(J88='Start-Up Information'!$B$26,"Complete",IF(J88='Start-Up Information'!$B$27,"Complete",IF(J88='Start-Up Information'!$B$28,"Complete",IF(J88='Start-Up Information'!$B$29,"Complete",IF(J88='Start-Up Information'!$B$30,"Complete",IF(J88='Start-Up Information'!$B$31,"Complete",IF(J88='Start-Up Information'!$B$32,"Complete",IF(J88='Start-Up Information'!$B$33,"Complete",IF(J88='Start-Up Information'!$B$34,"Complete",IF(J88='Start-Up Information'!$B$35,"Complete",IF(J88='Start-Up Information'!$B$36,"Complete",IF(J88='Start-Up Information'!$B$37,"Complete",IF(J88='Start-Up Information'!$B$38,"Complete",IF(J88='Start-Up Information'!$B$39,"Complete",IF(J88='Start-Up Information'!$B$40,"Complete",IF(J88='Start-Up Information'!$B$41,"Complete",IF(J88='Start-Up Information'!$B$42,"Complete",IF(J88='Start-Up Information'!$B$43,"Complete",IF(J88='Start-Up Information'!$B$44,"Complete",IF(J88='Start-Up Information'!$B$45,"Complete",IF(J88='Start-Up Information'!$B$46,"Complete",IF(J88='Start-Up Information'!$B$47,"Complete",IF(J88='Start-Up Information'!$B$48,"Complete",IF(LEFT(J88,5)="Split","Complete",IF(J88='Start-Up Information'!$B$49,"Complete",IF(J88='Start-Up Information'!$B$50,"Complete",IF(J88='Start-Up Information'!$B$51,"Complete",IF(J88='Start-Up Information'!$B$52,"Complete","Enter a Correct Sub-Account")))))))))))))))))))))))))))))))))))))))))))))))))</f>
        <v>Form Number Error</v>
      </c>
      <c r="P88" s="63" t="str">
        <f t="shared" si="3"/>
        <v>Pending</v>
      </c>
      <c r="Q88" s="62"/>
      <c r="R88" s="70">
        <f t="shared" si="4"/>
        <v>0</v>
      </c>
      <c r="S88" s="65"/>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row>
    <row r="89" spans="1:59" s="34" customFormat="1" ht="33" customHeight="1">
      <c r="A89" s="65"/>
      <c r="B89" s="99"/>
      <c r="C89" s="100"/>
      <c r="D89" s="100"/>
      <c r="E89" s="100"/>
      <c r="F89" s="100"/>
      <c r="G89" s="100"/>
      <c r="H89" s="100"/>
      <c r="I89" s="100"/>
      <c r="J89" s="100"/>
      <c r="K89" s="99"/>
      <c r="L89" s="101"/>
      <c r="M89" s="102"/>
      <c r="N89" s="101"/>
      <c r="O89" s="63" t="str">
        <f>IF(B89="","Form Number Error",IF(C89="","Payment Type Error",IF(H89="","Purchase Description Error",IF(I89="","Store or Vedor Error",IF(K89="","Card or Ckeck # Error",IF(L89="","Date Error",IF(J89="","Enter Correct Sub-Account",IF(M89="","Amount Error",IF(J89='Start-Up Information'!$B$13,"Complete",IF(J89='Start-Up Information'!$B$14,"Complete",IF(J89='Start-Up Information'!$B$15,"Complete",IF(J89='Start-Up Information'!$B$16,"Complete",IF(J89='Start-Up Information'!$B$17,"Complete",IF(J89='Start-Up Information'!$B$18,"Complete",IF(J89='Start-Up Information'!$B$19,"Complete",IF(J89='Start-Up Information'!$B$20,"Complete",IF(J89='Start-Up Information'!$B$21,"complete",IF(J89='Start-Up Information'!$B$22,"Complete",IF(J89='Start-Up Information'!$B$23,"Complete",IF(J89='Start-Up Information'!$B$24,"Complete",IF(J89='Start-Up Information'!$B$25,"Complete",IF(J89='Start-Up Information'!$B$26,"Complete",IF(J89='Start-Up Information'!$B$27,"Complete",IF(J89='Start-Up Information'!$B$28,"Complete",IF(J89='Start-Up Information'!$B$29,"Complete",IF(J89='Start-Up Information'!$B$30,"Complete",IF(J89='Start-Up Information'!$B$31,"Complete",IF(J89='Start-Up Information'!$B$32,"Complete",IF(J89='Start-Up Information'!$B$33,"Complete",IF(J89='Start-Up Information'!$B$34,"Complete",IF(J89='Start-Up Information'!$B$35,"Complete",IF(J89='Start-Up Information'!$B$36,"Complete",IF(J89='Start-Up Information'!$B$37,"Complete",IF(J89='Start-Up Information'!$B$38,"Complete",IF(J89='Start-Up Information'!$B$39,"Complete",IF(J89='Start-Up Information'!$B$40,"Complete",IF(J89='Start-Up Information'!$B$41,"Complete",IF(J89='Start-Up Information'!$B$42,"Complete",IF(J89='Start-Up Information'!$B$43,"Complete",IF(J89='Start-Up Information'!$B$44,"Complete",IF(J89='Start-Up Information'!$B$45,"Complete",IF(J89='Start-Up Information'!$B$46,"Complete",IF(J89='Start-Up Information'!$B$47,"Complete",IF(J89='Start-Up Information'!$B$48,"Complete",IF(LEFT(J89,5)="Split","Complete",IF(J89='Start-Up Information'!$B$49,"Complete",IF(J89='Start-Up Information'!$B$50,"Complete",IF(J89='Start-Up Information'!$B$51,"Complete",IF(J89='Start-Up Information'!$B$52,"Complete","Enter a Correct Sub-Account")))))))))))))))))))))))))))))))))))))))))))))))))</f>
        <v>Form Number Error</v>
      </c>
      <c r="P89" s="63" t="str">
        <f t="shared" si="3"/>
        <v>Pending</v>
      </c>
      <c r="Q89" s="62"/>
      <c r="R89" s="70">
        <f t="shared" si="4"/>
        <v>0</v>
      </c>
      <c r="S89" s="65"/>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row>
    <row r="90" spans="1:59" s="34" customFormat="1" ht="33" customHeight="1">
      <c r="A90" s="65"/>
      <c r="B90" s="99"/>
      <c r="C90" s="100"/>
      <c r="D90" s="100"/>
      <c r="E90" s="100"/>
      <c r="F90" s="100"/>
      <c r="G90" s="100"/>
      <c r="H90" s="100"/>
      <c r="I90" s="100"/>
      <c r="J90" s="100"/>
      <c r="K90" s="99"/>
      <c r="L90" s="101"/>
      <c r="M90" s="102"/>
      <c r="N90" s="101"/>
      <c r="O90" s="63" t="str">
        <f>IF(B90="","Form Number Error",IF(C90="","Payment Type Error",IF(H90="","Purchase Description Error",IF(I90="","Store or Vedor Error",IF(K90="","Card or Ckeck # Error",IF(L90="","Date Error",IF(J90="","Enter Correct Sub-Account",IF(M90="","Amount Error",IF(J90='Start-Up Information'!$B$13,"Complete",IF(J90='Start-Up Information'!$B$14,"Complete",IF(J90='Start-Up Information'!$B$15,"Complete",IF(J90='Start-Up Information'!$B$16,"Complete",IF(J90='Start-Up Information'!$B$17,"Complete",IF(J90='Start-Up Information'!$B$18,"Complete",IF(J90='Start-Up Information'!$B$19,"Complete",IF(J90='Start-Up Information'!$B$20,"Complete",IF(J90='Start-Up Information'!$B$21,"complete",IF(J90='Start-Up Information'!$B$22,"Complete",IF(J90='Start-Up Information'!$B$23,"Complete",IF(J90='Start-Up Information'!$B$24,"Complete",IF(J90='Start-Up Information'!$B$25,"Complete",IF(J90='Start-Up Information'!$B$26,"Complete",IF(J90='Start-Up Information'!$B$27,"Complete",IF(J90='Start-Up Information'!$B$28,"Complete",IF(J90='Start-Up Information'!$B$29,"Complete",IF(J90='Start-Up Information'!$B$30,"Complete",IF(J90='Start-Up Information'!$B$31,"Complete",IF(J90='Start-Up Information'!$B$32,"Complete",IF(J90='Start-Up Information'!$B$33,"Complete",IF(J90='Start-Up Information'!$B$34,"Complete",IF(J90='Start-Up Information'!$B$35,"Complete",IF(J90='Start-Up Information'!$B$36,"Complete",IF(J90='Start-Up Information'!$B$37,"Complete",IF(J90='Start-Up Information'!$B$38,"Complete",IF(J90='Start-Up Information'!$B$39,"Complete",IF(J90='Start-Up Information'!$B$40,"Complete",IF(J90='Start-Up Information'!$B$41,"Complete",IF(J90='Start-Up Information'!$B$42,"Complete",IF(J90='Start-Up Information'!$B$43,"Complete",IF(J90='Start-Up Information'!$B$44,"Complete",IF(J90='Start-Up Information'!$B$45,"Complete",IF(J90='Start-Up Information'!$B$46,"Complete",IF(J90='Start-Up Information'!$B$47,"Complete",IF(J90='Start-Up Information'!$B$48,"Complete",IF(LEFT(J90,5)="Split","Complete",IF(J90='Start-Up Information'!$B$49,"Complete",IF(J90='Start-Up Information'!$B$50,"Complete",IF(J90='Start-Up Information'!$B$51,"Complete",IF(J90='Start-Up Information'!$B$52,"Complete","Enter a Correct Sub-Account")))))))))))))))))))))))))))))))))))))))))))))))))</f>
        <v>Form Number Error</v>
      </c>
      <c r="P90" s="63" t="str">
        <f t="shared" si="3"/>
        <v>Pending</v>
      </c>
      <c r="Q90" s="62"/>
      <c r="R90" s="70">
        <f t="shared" si="4"/>
        <v>0</v>
      </c>
      <c r="S90" s="65"/>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row>
    <row r="91" spans="1:59" s="34" customFormat="1" ht="33" customHeight="1">
      <c r="A91" s="65"/>
      <c r="B91" s="99"/>
      <c r="C91" s="100"/>
      <c r="D91" s="100"/>
      <c r="E91" s="100"/>
      <c r="F91" s="100"/>
      <c r="G91" s="100"/>
      <c r="H91" s="100"/>
      <c r="I91" s="100"/>
      <c r="J91" s="100"/>
      <c r="K91" s="99"/>
      <c r="L91" s="101"/>
      <c r="M91" s="102"/>
      <c r="N91" s="101"/>
      <c r="O91" s="63" t="str">
        <f>IF(B91="","Form Number Error",IF(C91="","Payment Type Error",IF(H91="","Purchase Description Error",IF(I91="","Store or Vedor Error",IF(K91="","Card or Ckeck # Error",IF(L91="","Date Error",IF(J91="","Enter Correct Sub-Account",IF(M91="","Amount Error",IF(J91='Start-Up Information'!$B$13,"Complete",IF(J91='Start-Up Information'!$B$14,"Complete",IF(J91='Start-Up Information'!$B$15,"Complete",IF(J91='Start-Up Information'!$B$16,"Complete",IF(J91='Start-Up Information'!$B$17,"Complete",IF(J91='Start-Up Information'!$B$18,"Complete",IF(J91='Start-Up Information'!$B$19,"Complete",IF(J91='Start-Up Information'!$B$20,"Complete",IF(J91='Start-Up Information'!$B$21,"complete",IF(J91='Start-Up Information'!$B$22,"Complete",IF(J91='Start-Up Information'!$B$23,"Complete",IF(J91='Start-Up Information'!$B$24,"Complete",IF(J91='Start-Up Information'!$B$25,"Complete",IF(J91='Start-Up Information'!$B$26,"Complete",IF(J91='Start-Up Information'!$B$27,"Complete",IF(J91='Start-Up Information'!$B$28,"Complete",IF(J91='Start-Up Information'!$B$29,"Complete",IF(J91='Start-Up Information'!$B$30,"Complete",IF(J91='Start-Up Information'!$B$31,"Complete",IF(J91='Start-Up Information'!$B$32,"Complete",IF(J91='Start-Up Information'!$B$33,"Complete",IF(J91='Start-Up Information'!$B$34,"Complete",IF(J91='Start-Up Information'!$B$35,"Complete",IF(J91='Start-Up Information'!$B$36,"Complete",IF(J91='Start-Up Information'!$B$37,"Complete",IF(J91='Start-Up Information'!$B$38,"Complete",IF(J91='Start-Up Information'!$B$39,"Complete",IF(J91='Start-Up Information'!$B$40,"Complete",IF(J91='Start-Up Information'!$B$41,"Complete",IF(J91='Start-Up Information'!$B$42,"Complete",IF(J91='Start-Up Information'!$B$43,"Complete",IF(J91='Start-Up Information'!$B$44,"Complete",IF(J91='Start-Up Information'!$B$45,"Complete",IF(J91='Start-Up Information'!$B$46,"Complete",IF(J91='Start-Up Information'!$B$47,"Complete",IF(J91='Start-Up Information'!$B$48,"Complete",IF(LEFT(J91,5)="Split","Complete",IF(J91='Start-Up Information'!$B$49,"Complete",IF(J91='Start-Up Information'!$B$50,"Complete",IF(J91='Start-Up Information'!$B$51,"Complete",IF(J91='Start-Up Information'!$B$52,"Complete","Enter a Correct Sub-Account")))))))))))))))))))))))))))))))))))))))))))))))))</f>
        <v>Form Number Error</v>
      </c>
      <c r="P91" s="63" t="str">
        <f t="shared" si="3"/>
        <v>Pending</v>
      </c>
      <c r="Q91" s="62"/>
      <c r="R91" s="70">
        <f t="shared" si="4"/>
        <v>0</v>
      </c>
      <c r="S91" s="65"/>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row>
    <row r="92" spans="1:59" s="34" customFormat="1" ht="33" customHeight="1">
      <c r="A92" s="65"/>
      <c r="B92" s="99"/>
      <c r="C92" s="100"/>
      <c r="D92" s="100"/>
      <c r="E92" s="100"/>
      <c r="F92" s="100"/>
      <c r="G92" s="100"/>
      <c r="H92" s="100"/>
      <c r="I92" s="100"/>
      <c r="J92" s="100"/>
      <c r="K92" s="99"/>
      <c r="L92" s="101"/>
      <c r="M92" s="102"/>
      <c r="N92" s="101"/>
      <c r="O92" s="63" t="str">
        <f>IF(B92="","Form Number Error",IF(C92="","Payment Type Error",IF(H92="","Purchase Description Error",IF(I92="","Store or Vedor Error",IF(K92="","Card or Ckeck # Error",IF(L92="","Date Error",IF(J92="","Enter Correct Sub-Account",IF(M92="","Amount Error",IF(J92='Start-Up Information'!$B$13,"Complete",IF(J92='Start-Up Information'!$B$14,"Complete",IF(J92='Start-Up Information'!$B$15,"Complete",IF(J92='Start-Up Information'!$B$16,"Complete",IF(J92='Start-Up Information'!$B$17,"Complete",IF(J92='Start-Up Information'!$B$18,"Complete",IF(J92='Start-Up Information'!$B$19,"Complete",IF(J92='Start-Up Information'!$B$20,"Complete",IF(J92='Start-Up Information'!$B$21,"complete",IF(J92='Start-Up Information'!$B$22,"Complete",IF(J92='Start-Up Information'!$B$23,"Complete",IF(J92='Start-Up Information'!$B$24,"Complete",IF(J92='Start-Up Information'!$B$25,"Complete",IF(J92='Start-Up Information'!$B$26,"Complete",IF(J92='Start-Up Information'!$B$27,"Complete",IF(J92='Start-Up Information'!$B$28,"Complete",IF(J92='Start-Up Information'!$B$29,"Complete",IF(J92='Start-Up Information'!$B$30,"Complete",IF(J92='Start-Up Information'!$B$31,"Complete",IF(J92='Start-Up Information'!$B$32,"Complete",IF(J92='Start-Up Information'!$B$33,"Complete",IF(J92='Start-Up Information'!$B$34,"Complete",IF(J92='Start-Up Information'!$B$35,"Complete",IF(J92='Start-Up Information'!$B$36,"Complete",IF(J92='Start-Up Information'!$B$37,"Complete",IF(J92='Start-Up Information'!$B$38,"Complete",IF(J92='Start-Up Information'!$B$39,"Complete",IF(J92='Start-Up Information'!$B$40,"Complete",IF(J92='Start-Up Information'!$B$41,"Complete",IF(J92='Start-Up Information'!$B$42,"Complete",IF(J92='Start-Up Information'!$B$43,"Complete",IF(J92='Start-Up Information'!$B$44,"Complete",IF(J92='Start-Up Information'!$B$45,"Complete",IF(J92='Start-Up Information'!$B$46,"Complete",IF(J92='Start-Up Information'!$B$47,"Complete",IF(J92='Start-Up Information'!$B$48,"Complete",IF(LEFT(J92,5)="Split","Complete",IF(J92='Start-Up Information'!$B$49,"Complete",IF(J92='Start-Up Information'!$B$50,"Complete",IF(J92='Start-Up Information'!$B$51,"Complete",IF(J92='Start-Up Information'!$B$52,"Complete","Enter a Correct Sub-Account")))))))))))))))))))))))))))))))))))))))))))))))))</f>
        <v>Form Number Error</v>
      </c>
      <c r="P92" s="63" t="str">
        <f t="shared" si="3"/>
        <v>Pending</v>
      </c>
      <c r="Q92" s="62"/>
      <c r="R92" s="70">
        <f t="shared" si="4"/>
        <v>0</v>
      </c>
      <c r="S92" s="65"/>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row>
    <row r="93" spans="1:59" s="34" customFormat="1" ht="33" customHeight="1">
      <c r="A93" s="65"/>
      <c r="B93" s="99"/>
      <c r="C93" s="100"/>
      <c r="D93" s="100"/>
      <c r="E93" s="100"/>
      <c r="F93" s="100"/>
      <c r="G93" s="100"/>
      <c r="H93" s="100"/>
      <c r="I93" s="100"/>
      <c r="J93" s="100"/>
      <c r="K93" s="99"/>
      <c r="L93" s="101"/>
      <c r="M93" s="102"/>
      <c r="N93" s="101"/>
      <c r="O93" s="63" t="str">
        <f>IF(B93="","Form Number Error",IF(C93="","Payment Type Error",IF(H93="","Purchase Description Error",IF(I93="","Store or Vedor Error",IF(K93="","Card or Ckeck # Error",IF(L93="","Date Error",IF(J93="","Enter Correct Sub-Account",IF(M93="","Amount Error",IF(J93='Start-Up Information'!$B$13,"Complete",IF(J93='Start-Up Information'!$B$14,"Complete",IF(J93='Start-Up Information'!$B$15,"Complete",IF(J93='Start-Up Information'!$B$16,"Complete",IF(J93='Start-Up Information'!$B$17,"Complete",IF(J93='Start-Up Information'!$B$18,"Complete",IF(J93='Start-Up Information'!$B$19,"Complete",IF(J93='Start-Up Information'!$B$20,"Complete",IF(J93='Start-Up Information'!$B$21,"complete",IF(J93='Start-Up Information'!$B$22,"Complete",IF(J93='Start-Up Information'!$B$23,"Complete",IF(J93='Start-Up Information'!$B$24,"Complete",IF(J93='Start-Up Information'!$B$25,"Complete",IF(J93='Start-Up Information'!$B$26,"Complete",IF(J93='Start-Up Information'!$B$27,"Complete",IF(J93='Start-Up Information'!$B$28,"Complete",IF(J93='Start-Up Information'!$B$29,"Complete",IF(J93='Start-Up Information'!$B$30,"Complete",IF(J93='Start-Up Information'!$B$31,"Complete",IF(J93='Start-Up Information'!$B$32,"Complete",IF(J93='Start-Up Information'!$B$33,"Complete",IF(J93='Start-Up Information'!$B$34,"Complete",IF(J93='Start-Up Information'!$B$35,"Complete",IF(J93='Start-Up Information'!$B$36,"Complete",IF(J93='Start-Up Information'!$B$37,"Complete",IF(J93='Start-Up Information'!$B$38,"Complete",IF(J93='Start-Up Information'!$B$39,"Complete",IF(J93='Start-Up Information'!$B$40,"Complete",IF(J93='Start-Up Information'!$B$41,"Complete",IF(J93='Start-Up Information'!$B$42,"Complete",IF(J93='Start-Up Information'!$B$43,"Complete",IF(J93='Start-Up Information'!$B$44,"Complete",IF(J93='Start-Up Information'!$B$45,"Complete",IF(J93='Start-Up Information'!$B$46,"Complete",IF(J93='Start-Up Information'!$B$47,"Complete",IF(J93='Start-Up Information'!$B$48,"Complete",IF(LEFT(J93,5)="Split","Complete",IF(J93='Start-Up Information'!$B$49,"Complete",IF(J93='Start-Up Information'!$B$50,"Complete",IF(J93='Start-Up Information'!$B$51,"Complete",IF(J93='Start-Up Information'!$B$52,"Complete","Enter a Correct Sub-Account")))))))))))))))))))))))))))))))))))))))))))))))))</f>
        <v>Form Number Error</v>
      </c>
      <c r="P93" s="63" t="str">
        <f t="shared" si="3"/>
        <v>Pending</v>
      </c>
      <c r="Q93" s="62"/>
      <c r="R93" s="70">
        <f t="shared" si="4"/>
        <v>0</v>
      </c>
      <c r="S93" s="65"/>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row>
    <row r="94" spans="1:59" s="34" customFormat="1" ht="33" customHeight="1">
      <c r="A94" s="65"/>
      <c r="B94" s="99"/>
      <c r="C94" s="100"/>
      <c r="D94" s="100"/>
      <c r="E94" s="100"/>
      <c r="F94" s="100"/>
      <c r="G94" s="100"/>
      <c r="H94" s="100"/>
      <c r="I94" s="100"/>
      <c r="J94" s="100"/>
      <c r="K94" s="99"/>
      <c r="L94" s="101"/>
      <c r="M94" s="102"/>
      <c r="N94" s="101"/>
      <c r="O94" s="63" t="str">
        <f>IF(B94="","Form Number Error",IF(C94="","Payment Type Error",IF(H94="","Purchase Description Error",IF(I94="","Store or Vedor Error",IF(K94="","Card or Ckeck # Error",IF(L94="","Date Error",IF(J94="","Enter Correct Sub-Account",IF(M94="","Amount Error",IF(J94='Start-Up Information'!$B$13,"Complete",IF(J94='Start-Up Information'!$B$14,"Complete",IF(J94='Start-Up Information'!$B$15,"Complete",IF(J94='Start-Up Information'!$B$16,"Complete",IF(J94='Start-Up Information'!$B$17,"Complete",IF(J94='Start-Up Information'!$B$18,"Complete",IF(J94='Start-Up Information'!$B$19,"Complete",IF(J94='Start-Up Information'!$B$20,"Complete",IF(J94='Start-Up Information'!$B$21,"complete",IF(J94='Start-Up Information'!$B$22,"Complete",IF(J94='Start-Up Information'!$B$23,"Complete",IF(J94='Start-Up Information'!$B$24,"Complete",IF(J94='Start-Up Information'!$B$25,"Complete",IF(J94='Start-Up Information'!$B$26,"Complete",IF(J94='Start-Up Information'!$B$27,"Complete",IF(J94='Start-Up Information'!$B$28,"Complete",IF(J94='Start-Up Information'!$B$29,"Complete",IF(J94='Start-Up Information'!$B$30,"Complete",IF(J94='Start-Up Information'!$B$31,"Complete",IF(J94='Start-Up Information'!$B$32,"Complete",IF(J94='Start-Up Information'!$B$33,"Complete",IF(J94='Start-Up Information'!$B$34,"Complete",IF(J94='Start-Up Information'!$B$35,"Complete",IF(J94='Start-Up Information'!$B$36,"Complete",IF(J94='Start-Up Information'!$B$37,"Complete",IF(J94='Start-Up Information'!$B$38,"Complete",IF(J94='Start-Up Information'!$B$39,"Complete",IF(J94='Start-Up Information'!$B$40,"Complete",IF(J94='Start-Up Information'!$B$41,"Complete",IF(J94='Start-Up Information'!$B$42,"Complete",IF(J94='Start-Up Information'!$B$43,"Complete",IF(J94='Start-Up Information'!$B$44,"Complete",IF(J94='Start-Up Information'!$B$45,"Complete",IF(J94='Start-Up Information'!$B$46,"Complete",IF(J94='Start-Up Information'!$B$47,"Complete",IF(J94='Start-Up Information'!$B$48,"Complete",IF(LEFT(J94,5)="Split","Complete",IF(J94='Start-Up Information'!$B$49,"Complete",IF(J94='Start-Up Information'!$B$50,"Complete",IF(J94='Start-Up Information'!$B$51,"Complete",IF(J94='Start-Up Information'!$B$52,"Complete","Enter a Correct Sub-Account")))))))))))))))))))))))))))))))))))))))))))))))))</f>
        <v>Form Number Error</v>
      </c>
      <c r="P94" s="63" t="str">
        <f t="shared" si="3"/>
        <v>Pending</v>
      </c>
      <c r="Q94" s="62"/>
      <c r="R94" s="70">
        <f t="shared" si="4"/>
        <v>0</v>
      </c>
      <c r="S94" s="65"/>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row>
    <row r="95" spans="1:59" s="34" customFormat="1" ht="33" customHeight="1">
      <c r="A95" s="65"/>
      <c r="B95" s="99"/>
      <c r="C95" s="100"/>
      <c r="D95" s="100"/>
      <c r="E95" s="100"/>
      <c r="F95" s="100"/>
      <c r="G95" s="100"/>
      <c r="H95" s="100"/>
      <c r="I95" s="100"/>
      <c r="J95" s="100"/>
      <c r="K95" s="99"/>
      <c r="L95" s="101"/>
      <c r="M95" s="102"/>
      <c r="N95" s="101"/>
      <c r="O95" s="63" t="str">
        <f>IF(B95="","Form Number Error",IF(C95="","Payment Type Error",IF(H95="","Purchase Description Error",IF(I95="","Store or Vedor Error",IF(K95="","Card or Ckeck # Error",IF(L95="","Date Error",IF(J95="","Enter Correct Sub-Account",IF(M95="","Amount Error",IF(J95='Start-Up Information'!$B$13,"Complete",IF(J95='Start-Up Information'!$B$14,"Complete",IF(J95='Start-Up Information'!$B$15,"Complete",IF(J95='Start-Up Information'!$B$16,"Complete",IF(J95='Start-Up Information'!$B$17,"Complete",IF(J95='Start-Up Information'!$B$18,"Complete",IF(J95='Start-Up Information'!$B$19,"Complete",IF(J95='Start-Up Information'!$B$20,"Complete",IF(J95='Start-Up Information'!$B$21,"complete",IF(J95='Start-Up Information'!$B$22,"Complete",IF(J95='Start-Up Information'!$B$23,"Complete",IF(J95='Start-Up Information'!$B$24,"Complete",IF(J95='Start-Up Information'!$B$25,"Complete",IF(J95='Start-Up Information'!$B$26,"Complete",IF(J95='Start-Up Information'!$B$27,"Complete",IF(J95='Start-Up Information'!$B$28,"Complete",IF(J95='Start-Up Information'!$B$29,"Complete",IF(J95='Start-Up Information'!$B$30,"Complete",IF(J95='Start-Up Information'!$B$31,"Complete",IF(J95='Start-Up Information'!$B$32,"Complete",IF(J95='Start-Up Information'!$B$33,"Complete",IF(J95='Start-Up Information'!$B$34,"Complete",IF(J95='Start-Up Information'!$B$35,"Complete",IF(J95='Start-Up Information'!$B$36,"Complete",IF(J95='Start-Up Information'!$B$37,"Complete",IF(J95='Start-Up Information'!$B$38,"Complete",IF(J95='Start-Up Information'!$B$39,"Complete",IF(J95='Start-Up Information'!$B$40,"Complete",IF(J95='Start-Up Information'!$B$41,"Complete",IF(J95='Start-Up Information'!$B$42,"Complete",IF(J95='Start-Up Information'!$B$43,"Complete",IF(J95='Start-Up Information'!$B$44,"Complete",IF(J95='Start-Up Information'!$B$45,"Complete",IF(J95='Start-Up Information'!$B$46,"Complete",IF(J95='Start-Up Information'!$B$47,"Complete",IF(J95='Start-Up Information'!$B$48,"Complete",IF(LEFT(J95,5)="Split","Complete",IF(J95='Start-Up Information'!$B$49,"Complete",IF(J95='Start-Up Information'!$B$50,"Complete",IF(J95='Start-Up Information'!$B$51,"Complete",IF(J95='Start-Up Information'!$B$52,"Complete","Enter a Correct Sub-Account")))))))))))))))))))))))))))))))))))))))))))))))))</f>
        <v>Form Number Error</v>
      </c>
      <c r="P95" s="63" t="str">
        <f t="shared" si="3"/>
        <v>Pending</v>
      </c>
      <c r="Q95" s="62"/>
      <c r="R95" s="70">
        <f t="shared" si="4"/>
        <v>0</v>
      </c>
      <c r="S95" s="65"/>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row>
    <row r="96" spans="1:59" s="34" customFormat="1" ht="33" customHeight="1">
      <c r="A96" s="65"/>
      <c r="B96" s="99"/>
      <c r="C96" s="100"/>
      <c r="D96" s="100"/>
      <c r="E96" s="100"/>
      <c r="F96" s="100"/>
      <c r="G96" s="100"/>
      <c r="H96" s="100"/>
      <c r="I96" s="100"/>
      <c r="J96" s="100"/>
      <c r="K96" s="99"/>
      <c r="L96" s="101"/>
      <c r="M96" s="102"/>
      <c r="N96" s="101"/>
      <c r="O96" s="63" t="str">
        <f>IF(B96="","Form Number Error",IF(C96="","Payment Type Error",IF(H96="","Purchase Description Error",IF(I96="","Store or Vedor Error",IF(K96="","Card or Ckeck # Error",IF(L96="","Date Error",IF(J96="","Enter Correct Sub-Account",IF(M96="","Amount Error",IF(J96='Start-Up Information'!$B$13,"Complete",IF(J96='Start-Up Information'!$B$14,"Complete",IF(J96='Start-Up Information'!$B$15,"Complete",IF(J96='Start-Up Information'!$B$16,"Complete",IF(J96='Start-Up Information'!$B$17,"Complete",IF(J96='Start-Up Information'!$B$18,"Complete",IF(J96='Start-Up Information'!$B$19,"Complete",IF(J96='Start-Up Information'!$B$20,"Complete",IF(J96='Start-Up Information'!$B$21,"complete",IF(J96='Start-Up Information'!$B$22,"Complete",IF(J96='Start-Up Information'!$B$23,"Complete",IF(J96='Start-Up Information'!$B$24,"Complete",IF(J96='Start-Up Information'!$B$25,"Complete",IF(J96='Start-Up Information'!$B$26,"Complete",IF(J96='Start-Up Information'!$B$27,"Complete",IF(J96='Start-Up Information'!$B$28,"Complete",IF(J96='Start-Up Information'!$B$29,"Complete",IF(J96='Start-Up Information'!$B$30,"Complete",IF(J96='Start-Up Information'!$B$31,"Complete",IF(J96='Start-Up Information'!$B$32,"Complete",IF(J96='Start-Up Information'!$B$33,"Complete",IF(J96='Start-Up Information'!$B$34,"Complete",IF(J96='Start-Up Information'!$B$35,"Complete",IF(J96='Start-Up Information'!$B$36,"Complete",IF(J96='Start-Up Information'!$B$37,"Complete",IF(J96='Start-Up Information'!$B$38,"Complete",IF(J96='Start-Up Information'!$B$39,"Complete",IF(J96='Start-Up Information'!$B$40,"Complete",IF(J96='Start-Up Information'!$B$41,"Complete",IF(J96='Start-Up Information'!$B$42,"Complete",IF(J96='Start-Up Information'!$B$43,"Complete",IF(J96='Start-Up Information'!$B$44,"Complete",IF(J96='Start-Up Information'!$B$45,"Complete",IF(J96='Start-Up Information'!$B$46,"Complete",IF(J96='Start-Up Information'!$B$47,"Complete",IF(J96='Start-Up Information'!$B$48,"Complete",IF(LEFT(J96,5)="Split","Complete",IF(J96='Start-Up Information'!$B$49,"Complete",IF(J96='Start-Up Information'!$B$50,"Complete",IF(J96='Start-Up Information'!$B$51,"Complete",IF(J96='Start-Up Information'!$B$52,"Complete","Enter a Correct Sub-Account")))))))))))))))))))))))))))))))))))))))))))))))))</f>
        <v>Form Number Error</v>
      </c>
      <c r="P96" s="63" t="str">
        <f t="shared" si="3"/>
        <v>Pending</v>
      </c>
      <c r="Q96" s="62"/>
      <c r="R96" s="70">
        <f t="shared" si="4"/>
        <v>0</v>
      </c>
      <c r="S96" s="65"/>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row>
    <row r="97" spans="1:59" s="34" customFormat="1" ht="33" customHeight="1">
      <c r="A97" s="65"/>
      <c r="B97" s="99"/>
      <c r="C97" s="100"/>
      <c r="D97" s="100"/>
      <c r="E97" s="100"/>
      <c r="F97" s="100"/>
      <c r="G97" s="100"/>
      <c r="H97" s="100"/>
      <c r="I97" s="100"/>
      <c r="J97" s="100"/>
      <c r="K97" s="99"/>
      <c r="L97" s="101"/>
      <c r="M97" s="102"/>
      <c r="N97" s="101"/>
      <c r="O97" s="63" t="str">
        <f>IF(B97="","Form Number Error",IF(C97="","Payment Type Error",IF(H97="","Purchase Description Error",IF(I97="","Store or Vedor Error",IF(K97="","Card or Ckeck # Error",IF(L97="","Date Error",IF(J97="","Enter Correct Sub-Account",IF(M97="","Amount Error",IF(J97='Start-Up Information'!$B$13,"Complete",IF(J97='Start-Up Information'!$B$14,"Complete",IF(J97='Start-Up Information'!$B$15,"Complete",IF(J97='Start-Up Information'!$B$16,"Complete",IF(J97='Start-Up Information'!$B$17,"Complete",IF(J97='Start-Up Information'!$B$18,"Complete",IF(J97='Start-Up Information'!$B$19,"Complete",IF(J97='Start-Up Information'!$B$20,"Complete",IF(J97='Start-Up Information'!$B$21,"complete",IF(J97='Start-Up Information'!$B$22,"Complete",IF(J97='Start-Up Information'!$B$23,"Complete",IF(J97='Start-Up Information'!$B$24,"Complete",IF(J97='Start-Up Information'!$B$25,"Complete",IF(J97='Start-Up Information'!$B$26,"Complete",IF(J97='Start-Up Information'!$B$27,"Complete",IF(J97='Start-Up Information'!$B$28,"Complete",IF(J97='Start-Up Information'!$B$29,"Complete",IF(J97='Start-Up Information'!$B$30,"Complete",IF(J97='Start-Up Information'!$B$31,"Complete",IF(J97='Start-Up Information'!$B$32,"Complete",IF(J97='Start-Up Information'!$B$33,"Complete",IF(J97='Start-Up Information'!$B$34,"Complete",IF(J97='Start-Up Information'!$B$35,"Complete",IF(J97='Start-Up Information'!$B$36,"Complete",IF(J97='Start-Up Information'!$B$37,"Complete",IF(J97='Start-Up Information'!$B$38,"Complete",IF(J97='Start-Up Information'!$B$39,"Complete",IF(J97='Start-Up Information'!$B$40,"Complete",IF(J97='Start-Up Information'!$B$41,"Complete",IF(J97='Start-Up Information'!$B$42,"Complete",IF(J97='Start-Up Information'!$B$43,"Complete",IF(J97='Start-Up Information'!$B$44,"Complete",IF(J97='Start-Up Information'!$B$45,"Complete",IF(J97='Start-Up Information'!$B$46,"Complete",IF(J97='Start-Up Information'!$B$47,"Complete",IF(J97='Start-Up Information'!$B$48,"Complete",IF(LEFT(J97,5)="Split","Complete",IF(J97='Start-Up Information'!$B$49,"Complete",IF(J97='Start-Up Information'!$B$50,"Complete",IF(J97='Start-Up Information'!$B$51,"Complete",IF(J97='Start-Up Information'!$B$52,"Complete","Enter a Correct Sub-Account")))))))))))))))))))))))))))))))))))))))))))))))))</f>
        <v>Form Number Error</v>
      </c>
      <c r="P97" s="63" t="str">
        <f t="shared" si="3"/>
        <v>Pending</v>
      </c>
      <c r="Q97" s="62"/>
      <c r="R97" s="70">
        <f t="shared" si="4"/>
        <v>0</v>
      </c>
      <c r="S97" s="65"/>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row>
    <row r="98" spans="1:59" s="34" customFormat="1" ht="33" customHeight="1">
      <c r="A98" s="65"/>
      <c r="B98" s="99"/>
      <c r="C98" s="100"/>
      <c r="D98" s="100"/>
      <c r="E98" s="100"/>
      <c r="F98" s="100"/>
      <c r="G98" s="100"/>
      <c r="H98" s="100"/>
      <c r="I98" s="100"/>
      <c r="J98" s="100"/>
      <c r="K98" s="99"/>
      <c r="L98" s="101"/>
      <c r="M98" s="102"/>
      <c r="N98" s="101"/>
      <c r="O98" s="63" t="str">
        <f>IF(B98="","Form Number Error",IF(C98="","Payment Type Error",IF(H98="","Purchase Description Error",IF(I98="","Store or Vedor Error",IF(K98="","Card or Ckeck # Error",IF(L98="","Date Error",IF(J98="","Enter Correct Sub-Account",IF(M98="","Amount Error",IF(J98='Start-Up Information'!$B$13,"Complete",IF(J98='Start-Up Information'!$B$14,"Complete",IF(J98='Start-Up Information'!$B$15,"Complete",IF(J98='Start-Up Information'!$B$16,"Complete",IF(J98='Start-Up Information'!$B$17,"Complete",IF(J98='Start-Up Information'!$B$18,"Complete",IF(J98='Start-Up Information'!$B$19,"Complete",IF(J98='Start-Up Information'!$B$20,"Complete",IF(J98='Start-Up Information'!$B$21,"complete",IF(J98='Start-Up Information'!$B$22,"Complete",IF(J98='Start-Up Information'!$B$23,"Complete",IF(J98='Start-Up Information'!$B$24,"Complete",IF(J98='Start-Up Information'!$B$25,"Complete",IF(J98='Start-Up Information'!$B$26,"Complete",IF(J98='Start-Up Information'!$B$27,"Complete",IF(J98='Start-Up Information'!$B$28,"Complete",IF(J98='Start-Up Information'!$B$29,"Complete",IF(J98='Start-Up Information'!$B$30,"Complete",IF(J98='Start-Up Information'!$B$31,"Complete",IF(J98='Start-Up Information'!$B$32,"Complete",IF(J98='Start-Up Information'!$B$33,"Complete",IF(J98='Start-Up Information'!$B$34,"Complete",IF(J98='Start-Up Information'!$B$35,"Complete",IF(J98='Start-Up Information'!$B$36,"Complete",IF(J98='Start-Up Information'!$B$37,"Complete",IF(J98='Start-Up Information'!$B$38,"Complete",IF(J98='Start-Up Information'!$B$39,"Complete",IF(J98='Start-Up Information'!$B$40,"Complete",IF(J98='Start-Up Information'!$B$41,"Complete",IF(J98='Start-Up Information'!$B$42,"Complete",IF(J98='Start-Up Information'!$B$43,"Complete",IF(J98='Start-Up Information'!$B$44,"Complete",IF(J98='Start-Up Information'!$B$45,"Complete",IF(J98='Start-Up Information'!$B$46,"Complete",IF(J98='Start-Up Information'!$B$47,"Complete",IF(J98='Start-Up Information'!$B$48,"Complete",IF(LEFT(J98,5)="Split","Complete",IF(J98='Start-Up Information'!$B$49,"Complete",IF(J98='Start-Up Information'!$B$50,"Complete",IF(J98='Start-Up Information'!$B$51,"Complete",IF(J98='Start-Up Information'!$B$52,"Complete","Enter a Correct Sub-Account")))))))))))))))))))))))))))))))))))))))))))))))))</f>
        <v>Form Number Error</v>
      </c>
      <c r="P98" s="63" t="str">
        <f t="shared" si="3"/>
        <v>Pending</v>
      </c>
      <c r="Q98" s="62"/>
      <c r="R98" s="70">
        <f t="shared" si="4"/>
        <v>0</v>
      </c>
      <c r="S98" s="65"/>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row>
    <row r="99" spans="1:59" s="34" customFormat="1" ht="33" customHeight="1">
      <c r="A99" s="65"/>
      <c r="B99" s="99"/>
      <c r="C99" s="100"/>
      <c r="D99" s="100"/>
      <c r="E99" s="100"/>
      <c r="F99" s="100"/>
      <c r="G99" s="100"/>
      <c r="H99" s="100"/>
      <c r="I99" s="100"/>
      <c r="J99" s="100"/>
      <c r="K99" s="99"/>
      <c r="L99" s="101"/>
      <c r="M99" s="102"/>
      <c r="N99" s="101"/>
      <c r="O99" s="63" t="str">
        <f>IF(B99="","Form Number Error",IF(C99="","Payment Type Error",IF(H99="","Purchase Description Error",IF(I99="","Store or Vedor Error",IF(K99="","Card or Ckeck # Error",IF(L99="","Date Error",IF(J99="","Enter Correct Sub-Account",IF(M99="","Amount Error",IF(J99='Start-Up Information'!$B$13,"Complete",IF(J99='Start-Up Information'!$B$14,"Complete",IF(J99='Start-Up Information'!$B$15,"Complete",IF(J99='Start-Up Information'!$B$16,"Complete",IF(J99='Start-Up Information'!$B$17,"Complete",IF(J99='Start-Up Information'!$B$18,"Complete",IF(J99='Start-Up Information'!$B$19,"Complete",IF(J99='Start-Up Information'!$B$20,"Complete",IF(J99='Start-Up Information'!$B$21,"complete",IF(J99='Start-Up Information'!$B$22,"Complete",IF(J99='Start-Up Information'!$B$23,"Complete",IF(J99='Start-Up Information'!$B$24,"Complete",IF(J99='Start-Up Information'!$B$25,"Complete",IF(J99='Start-Up Information'!$B$26,"Complete",IF(J99='Start-Up Information'!$B$27,"Complete",IF(J99='Start-Up Information'!$B$28,"Complete",IF(J99='Start-Up Information'!$B$29,"Complete",IF(J99='Start-Up Information'!$B$30,"Complete",IF(J99='Start-Up Information'!$B$31,"Complete",IF(J99='Start-Up Information'!$B$32,"Complete",IF(J99='Start-Up Information'!$B$33,"Complete",IF(J99='Start-Up Information'!$B$34,"Complete",IF(J99='Start-Up Information'!$B$35,"Complete",IF(J99='Start-Up Information'!$B$36,"Complete",IF(J99='Start-Up Information'!$B$37,"Complete",IF(J99='Start-Up Information'!$B$38,"Complete",IF(J99='Start-Up Information'!$B$39,"Complete",IF(J99='Start-Up Information'!$B$40,"Complete",IF(J99='Start-Up Information'!$B$41,"Complete",IF(J99='Start-Up Information'!$B$42,"Complete",IF(J99='Start-Up Information'!$B$43,"Complete",IF(J99='Start-Up Information'!$B$44,"Complete",IF(J99='Start-Up Information'!$B$45,"Complete",IF(J99='Start-Up Information'!$B$46,"Complete",IF(J99='Start-Up Information'!$B$47,"Complete",IF(J99='Start-Up Information'!$B$48,"Complete",IF(LEFT(J99,5)="Split","Complete",IF(J99='Start-Up Information'!$B$49,"Complete",IF(J99='Start-Up Information'!$B$50,"Complete",IF(J99='Start-Up Information'!$B$51,"Complete",IF(J99='Start-Up Information'!$B$52,"Complete","Enter a Correct Sub-Account")))))))))))))))))))))))))))))))))))))))))))))))))</f>
        <v>Form Number Error</v>
      </c>
      <c r="P99" s="63" t="str">
        <f t="shared" si="3"/>
        <v>Pending</v>
      </c>
      <c r="Q99" s="62"/>
      <c r="R99" s="70">
        <f t="shared" si="4"/>
        <v>0</v>
      </c>
      <c r="S99" s="65"/>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row>
    <row r="100" spans="1:59" s="34" customFormat="1" ht="33" customHeight="1">
      <c r="A100" s="65"/>
      <c r="B100" s="99"/>
      <c r="C100" s="100"/>
      <c r="D100" s="100"/>
      <c r="E100" s="100"/>
      <c r="F100" s="100"/>
      <c r="G100" s="100"/>
      <c r="H100" s="100"/>
      <c r="I100" s="100"/>
      <c r="J100" s="100"/>
      <c r="K100" s="99"/>
      <c r="L100" s="101"/>
      <c r="M100" s="102"/>
      <c r="N100" s="101"/>
      <c r="O100" s="63" t="str">
        <f>IF(B100="","Form Number Error",IF(C100="","Payment Type Error",IF(H100="","Purchase Description Error",IF(I100="","Store or Vedor Error",IF(K100="","Card or Ckeck # Error",IF(L100="","Date Error",IF(J100="","Enter Correct Sub-Account",IF(M100="","Amount Error",IF(J100='Start-Up Information'!$B$13,"Complete",IF(J100='Start-Up Information'!$B$14,"Complete",IF(J100='Start-Up Information'!$B$15,"Complete",IF(J100='Start-Up Information'!$B$16,"Complete",IF(J100='Start-Up Information'!$B$17,"Complete",IF(J100='Start-Up Information'!$B$18,"Complete",IF(J100='Start-Up Information'!$B$19,"Complete",IF(J100='Start-Up Information'!$B$20,"Complete",IF(J100='Start-Up Information'!$B$21,"complete",IF(J100='Start-Up Information'!$B$22,"Complete",IF(J100='Start-Up Information'!$B$23,"Complete",IF(J100='Start-Up Information'!$B$24,"Complete",IF(J100='Start-Up Information'!$B$25,"Complete",IF(J100='Start-Up Information'!$B$26,"Complete",IF(J100='Start-Up Information'!$B$27,"Complete",IF(J100='Start-Up Information'!$B$28,"Complete",IF(J100='Start-Up Information'!$B$29,"Complete",IF(J100='Start-Up Information'!$B$30,"Complete",IF(J100='Start-Up Information'!$B$31,"Complete",IF(J100='Start-Up Information'!$B$32,"Complete",IF(J100='Start-Up Information'!$B$33,"Complete",IF(J100='Start-Up Information'!$B$34,"Complete",IF(J100='Start-Up Information'!$B$35,"Complete",IF(J100='Start-Up Information'!$B$36,"Complete",IF(J100='Start-Up Information'!$B$37,"Complete",IF(J100='Start-Up Information'!$B$38,"Complete",IF(J100='Start-Up Information'!$B$39,"Complete",IF(J100='Start-Up Information'!$B$40,"Complete",IF(J100='Start-Up Information'!$B$41,"Complete",IF(J100='Start-Up Information'!$B$42,"Complete",IF(J100='Start-Up Information'!$B$43,"Complete",IF(J100='Start-Up Information'!$B$44,"Complete",IF(J100='Start-Up Information'!$B$45,"Complete",IF(J100='Start-Up Information'!$B$46,"Complete",IF(J100='Start-Up Information'!$B$47,"Complete",IF(J100='Start-Up Information'!$B$48,"Complete",IF(LEFT(J100,5)="Split","Complete",IF(J100='Start-Up Information'!$B$49,"Complete",IF(J100='Start-Up Information'!$B$50,"Complete",IF(J100='Start-Up Information'!$B$51,"Complete",IF(J100='Start-Up Information'!$B$52,"Complete","Enter a Correct Sub-Account")))))))))))))))))))))))))))))))))))))))))))))))))</f>
        <v>Form Number Error</v>
      </c>
      <c r="P100" s="63" t="str">
        <f t="shared" si="3"/>
        <v>Pending</v>
      </c>
      <c r="Q100" s="62"/>
      <c r="R100" s="70">
        <f t="shared" si="4"/>
        <v>0</v>
      </c>
      <c r="S100" s="65"/>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row>
    <row r="101" spans="1:59" s="34" customFormat="1" ht="33" customHeight="1">
      <c r="A101" s="65"/>
      <c r="B101" s="99"/>
      <c r="C101" s="100"/>
      <c r="D101" s="100"/>
      <c r="E101" s="100"/>
      <c r="F101" s="100"/>
      <c r="G101" s="100"/>
      <c r="H101" s="100"/>
      <c r="I101" s="100"/>
      <c r="J101" s="100"/>
      <c r="K101" s="99"/>
      <c r="L101" s="101"/>
      <c r="M101" s="102"/>
      <c r="N101" s="101"/>
      <c r="O101" s="63" t="str">
        <f>IF(B101="","Form Number Error",IF(C101="","Payment Type Error",IF(H101="","Purchase Description Error",IF(I101="","Store or Vedor Error",IF(K101="","Card or Ckeck # Error",IF(L101="","Date Error",IF(J101="","Enter Correct Sub-Account",IF(M101="","Amount Error",IF(J101='Start-Up Information'!$B$13,"Complete",IF(J101='Start-Up Information'!$B$14,"Complete",IF(J101='Start-Up Information'!$B$15,"Complete",IF(J101='Start-Up Information'!$B$16,"Complete",IF(J101='Start-Up Information'!$B$17,"Complete",IF(J101='Start-Up Information'!$B$18,"Complete",IF(J101='Start-Up Information'!$B$19,"Complete",IF(J101='Start-Up Information'!$B$20,"Complete",IF(J101='Start-Up Information'!$B$21,"complete",IF(J101='Start-Up Information'!$B$22,"Complete",IF(J101='Start-Up Information'!$B$23,"Complete",IF(J101='Start-Up Information'!$B$24,"Complete",IF(J101='Start-Up Information'!$B$25,"Complete",IF(J101='Start-Up Information'!$B$26,"Complete",IF(J101='Start-Up Information'!$B$27,"Complete",IF(J101='Start-Up Information'!$B$28,"Complete",IF(J101='Start-Up Information'!$B$29,"Complete",IF(J101='Start-Up Information'!$B$30,"Complete",IF(J101='Start-Up Information'!$B$31,"Complete",IF(J101='Start-Up Information'!$B$32,"Complete",IF(J101='Start-Up Information'!$B$33,"Complete",IF(J101='Start-Up Information'!$B$34,"Complete",IF(J101='Start-Up Information'!$B$35,"Complete",IF(J101='Start-Up Information'!$B$36,"Complete",IF(J101='Start-Up Information'!$B$37,"Complete",IF(J101='Start-Up Information'!$B$38,"Complete",IF(J101='Start-Up Information'!$B$39,"Complete",IF(J101='Start-Up Information'!$B$40,"Complete",IF(J101='Start-Up Information'!$B$41,"Complete",IF(J101='Start-Up Information'!$B$42,"Complete",IF(J101='Start-Up Information'!$B$43,"Complete",IF(J101='Start-Up Information'!$B$44,"Complete",IF(J101='Start-Up Information'!$B$45,"Complete",IF(J101='Start-Up Information'!$B$46,"Complete",IF(J101='Start-Up Information'!$B$47,"Complete",IF(J101='Start-Up Information'!$B$48,"Complete",IF(LEFT(J101,5)="Split","Complete",IF(J101='Start-Up Information'!$B$49,"Complete",IF(J101='Start-Up Information'!$B$50,"Complete",IF(J101='Start-Up Information'!$B$51,"Complete",IF(J101='Start-Up Information'!$B$52,"Complete","Enter a Correct Sub-Account")))))))))))))))))))))))))))))))))))))))))))))))))</f>
        <v>Form Number Error</v>
      </c>
      <c r="P101" s="63" t="str">
        <f t="shared" si="3"/>
        <v>Pending</v>
      </c>
      <c r="Q101" s="62"/>
      <c r="R101" s="70">
        <f t="shared" si="4"/>
        <v>0</v>
      </c>
      <c r="S101" s="65"/>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row>
    <row r="102" spans="1:59" s="34" customFormat="1" ht="33" customHeight="1">
      <c r="A102" s="65"/>
      <c r="B102" s="99"/>
      <c r="C102" s="100"/>
      <c r="D102" s="100"/>
      <c r="E102" s="100"/>
      <c r="F102" s="100"/>
      <c r="G102" s="100"/>
      <c r="H102" s="100"/>
      <c r="I102" s="100"/>
      <c r="J102" s="100"/>
      <c r="K102" s="99"/>
      <c r="L102" s="101"/>
      <c r="M102" s="102"/>
      <c r="N102" s="101"/>
      <c r="O102" s="63" t="str">
        <f>IF(B102="","Form Number Error",IF(C102="","Payment Type Error",IF(H102="","Purchase Description Error",IF(I102="","Store or Vedor Error",IF(K102="","Card or Ckeck # Error",IF(L102="","Date Error",IF(J102="","Enter Correct Sub-Account",IF(M102="","Amount Error",IF(J102='Start-Up Information'!$B$13,"Complete",IF(J102='Start-Up Information'!$B$14,"Complete",IF(J102='Start-Up Information'!$B$15,"Complete",IF(J102='Start-Up Information'!$B$16,"Complete",IF(J102='Start-Up Information'!$B$17,"Complete",IF(J102='Start-Up Information'!$B$18,"Complete",IF(J102='Start-Up Information'!$B$19,"Complete",IF(J102='Start-Up Information'!$B$20,"Complete",IF(J102='Start-Up Information'!$B$21,"complete",IF(J102='Start-Up Information'!$B$22,"Complete",IF(J102='Start-Up Information'!$B$23,"Complete",IF(J102='Start-Up Information'!$B$24,"Complete",IF(J102='Start-Up Information'!$B$25,"Complete",IF(J102='Start-Up Information'!$B$26,"Complete",IF(J102='Start-Up Information'!$B$27,"Complete",IF(J102='Start-Up Information'!$B$28,"Complete",IF(J102='Start-Up Information'!$B$29,"Complete",IF(J102='Start-Up Information'!$B$30,"Complete",IF(J102='Start-Up Information'!$B$31,"Complete",IF(J102='Start-Up Information'!$B$32,"Complete",IF(J102='Start-Up Information'!$B$33,"Complete",IF(J102='Start-Up Information'!$B$34,"Complete",IF(J102='Start-Up Information'!$B$35,"Complete",IF(J102='Start-Up Information'!$B$36,"Complete",IF(J102='Start-Up Information'!$B$37,"Complete",IF(J102='Start-Up Information'!$B$38,"Complete",IF(J102='Start-Up Information'!$B$39,"Complete",IF(J102='Start-Up Information'!$B$40,"Complete",IF(J102='Start-Up Information'!$B$41,"Complete",IF(J102='Start-Up Information'!$B$42,"Complete",IF(J102='Start-Up Information'!$B$43,"Complete",IF(J102='Start-Up Information'!$B$44,"Complete",IF(J102='Start-Up Information'!$B$45,"Complete",IF(J102='Start-Up Information'!$B$46,"Complete",IF(J102='Start-Up Information'!$B$47,"Complete",IF(J102='Start-Up Information'!$B$48,"Complete",IF(LEFT(J102,5)="Split","Complete",IF(J102='Start-Up Information'!$B$49,"Complete",IF(J102='Start-Up Information'!$B$50,"Complete",IF(J102='Start-Up Information'!$B$51,"Complete",IF(J102='Start-Up Information'!$B$52,"Complete","Enter a Correct Sub-Account")))))))))))))))))))))))))))))))))))))))))))))))))</f>
        <v>Form Number Error</v>
      </c>
      <c r="P102" s="63" t="str">
        <f t="shared" si="3"/>
        <v>Pending</v>
      </c>
      <c r="Q102" s="62"/>
      <c r="R102" s="70">
        <f t="shared" si="4"/>
        <v>0</v>
      </c>
      <c r="S102" s="65"/>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row>
    <row r="103" spans="1:59" s="34" customFormat="1" ht="33" customHeight="1">
      <c r="A103" s="65"/>
      <c r="B103" s="99"/>
      <c r="C103" s="100"/>
      <c r="D103" s="100"/>
      <c r="E103" s="100"/>
      <c r="F103" s="100"/>
      <c r="G103" s="100"/>
      <c r="H103" s="100"/>
      <c r="I103" s="100"/>
      <c r="J103" s="100"/>
      <c r="K103" s="99"/>
      <c r="L103" s="101"/>
      <c r="M103" s="102"/>
      <c r="N103" s="101"/>
      <c r="O103" s="63" t="str">
        <f>IF(B103="","Form Number Error",IF(C103="","Payment Type Error",IF(H103="","Purchase Description Error",IF(I103="","Store or Vedor Error",IF(K103="","Card or Ckeck # Error",IF(L103="","Date Error",IF(J103="","Enter Correct Sub-Account",IF(M103="","Amount Error",IF(J103='Start-Up Information'!$B$13,"Complete",IF(J103='Start-Up Information'!$B$14,"Complete",IF(J103='Start-Up Information'!$B$15,"Complete",IF(J103='Start-Up Information'!$B$16,"Complete",IF(J103='Start-Up Information'!$B$17,"Complete",IF(J103='Start-Up Information'!$B$18,"Complete",IF(J103='Start-Up Information'!$B$19,"Complete",IF(J103='Start-Up Information'!$B$20,"Complete",IF(J103='Start-Up Information'!$B$21,"complete",IF(J103='Start-Up Information'!$B$22,"Complete",IF(J103='Start-Up Information'!$B$23,"Complete",IF(J103='Start-Up Information'!$B$24,"Complete",IF(J103='Start-Up Information'!$B$25,"Complete",IF(J103='Start-Up Information'!$B$26,"Complete",IF(J103='Start-Up Information'!$B$27,"Complete",IF(J103='Start-Up Information'!$B$28,"Complete",IF(J103='Start-Up Information'!$B$29,"Complete",IF(J103='Start-Up Information'!$B$30,"Complete",IF(J103='Start-Up Information'!$B$31,"Complete",IF(J103='Start-Up Information'!$B$32,"Complete",IF(J103='Start-Up Information'!$B$33,"Complete",IF(J103='Start-Up Information'!$B$34,"Complete",IF(J103='Start-Up Information'!$B$35,"Complete",IF(J103='Start-Up Information'!$B$36,"Complete",IF(J103='Start-Up Information'!$B$37,"Complete",IF(J103='Start-Up Information'!$B$38,"Complete",IF(J103='Start-Up Information'!$B$39,"Complete",IF(J103='Start-Up Information'!$B$40,"Complete",IF(J103='Start-Up Information'!$B$41,"Complete",IF(J103='Start-Up Information'!$B$42,"Complete",IF(J103='Start-Up Information'!$B$43,"Complete",IF(J103='Start-Up Information'!$B$44,"Complete",IF(J103='Start-Up Information'!$B$45,"Complete",IF(J103='Start-Up Information'!$B$46,"Complete",IF(J103='Start-Up Information'!$B$47,"Complete",IF(J103='Start-Up Information'!$B$48,"Complete",IF(LEFT(J103,5)="Split","Complete",IF(J103='Start-Up Information'!$B$49,"Complete",IF(J103='Start-Up Information'!$B$50,"Complete",IF(J103='Start-Up Information'!$B$51,"Complete",IF(J103='Start-Up Information'!$B$52,"Complete","Enter a Correct Sub-Account")))))))))))))))))))))))))))))))))))))))))))))))))</f>
        <v>Form Number Error</v>
      </c>
      <c r="P103" s="63" t="str">
        <f t="shared" si="3"/>
        <v>Pending</v>
      </c>
      <c r="Q103" s="62"/>
      <c r="R103" s="70">
        <f t="shared" si="4"/>
        <v>0</v>
      </c>
      <c r="S103" s="65"/>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row>
    <row r="104" spans="1:59" s="34" customFormat="1" ht="33" customHeight="1">
      <c r="A104" s="65"/>
      <c r="B104" s="99"/>
      <c r="C104" s="100"/>
      <c r="D104" s="100"/>
      <c r="E104" s="100"/>
      <c r="F104" s="100"/>
      <c r="G104" s="100"/>
      <c r="H104" s="100"/>
      <c r="I104" s="100"/>
      <c r="J104" s="100"/>
      <c r="K104" s="99"/>
      <c r="L104" s="101"/>
      <c r="M104" s="102"/>
      <c r="N104" s="101"/>
      <c r="O104" s="63" t="str">
        <f>IF(B104="","Form Number Error",IF(C104="","Payment Type Error",IF(H104="","Purchase Description Error",IF(I104="","Store or Vedor Error",IF(K104="","Card or Ckeck # Error",IF(L104="","Date Error",IF(J104="","Enter Correct Sub-Account",IF(M104="","Amount Error",IF(J104='Start-Up Information'!$B$13,"Complete",IF(J104='Start-Up Information'!$B$14,"Complete",IF(J104='Start-Up Information'!$B$15,"Complete",IF(J104='Start-Up Information'!$B$16,"Complete",IF(J104='Start-Up Information'!$B$17,"Complete",IF(J104='Start-Up Information'!$B$18,"Complete",IF(J104='Start-Up Information'!$B$19,"Complete",IF(J104='Start-Up Information'!$B$20,"Complete",IF(J104='Start-Up Information'!$B$21,"complete",IF(J104='Start-Up Information'!$B$22,"Complete",IF(J104='Start-Up Information'!$B$23,"Complete",IF(J104='Start-Up Information'!$B$24,"Complete",IF(J104='Start-Up Information'!$B$25,"Complete",IF(J104='Start-Up Information'!$B$26,"Complete",IF(J104='Start-Up Information'!$B$27,"Complete",IF(J104='Start-Up Information'!$B$28,"Complete",IF(J104='Start-Up Information'!$B$29,"Complete",IF(J104='Start-Up Information'!$B$30,"Complete",IF(J104='Start-Up Information'!$B$31,"Complete",IF(J104='Start-Up Information'!$B$32,"Complete",IF(J104='Start-Up Information'!$B$33,"Complete",IF(J104='Start-Up Information'!$B$34,"Complete",IF(J104='Start-Up Information'!$B$35,"Complete",IF(J104='Start-Up Information'!$B$36,"Complete",IF(J104='Start-Up Information'!$B$37,"Complete",IF(J104='Start-Up Information'!$B$38,"Complete",IF(J104='Start-Up Information'!$B$39,"Complete",IF(J104='Start-Up Information'!$B$40,"Complete",IF(J104='Start-Up Information'!$B$41,"Complete",IF(J104='Start-Up Information'!$B$42,"Complete",IF(J104='Start-Up Information'!$B$43,"Complete",IF(J104='Start-Up Information'!$B$44,"Complete",IF(J104='Start-Up Information'!$B$45,"Complete",IF(J104='Start-Up Information'!$B$46,"Complete",IF(J104='Start-Up Information'!$B$47,"Complete",IF(J104='Start-Up Information'!$B$48,"Complete",IF(LEFT(J104,5)="Split","Complete",IF(J104='Start-Up Information'!$B$49,"Complete",IF(J104='Start-Up Information'!$B$50,"Complete",IF(J104='Start-Up Information'!$B$51,"Complete",IF(J104='Start-Up Information'!$B$52,"Complete","Enter a Correct Sub-Account")))))))))))))))))))))))))))))))))))))))))))))))))</f>
        <v>Form Number Error</v>
      </c>
      <c r="P104" s="63" t="str">
        <f t="shared" si="3"/>
        <v>Pending</v>
      </c>
      <c r="Q104" s="62"/>
      <c r="R104" s="70">
        <f t="shared" si="4"/>
        <v>0</v>
      </c>
      <c r="S104" s="65"/>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row>
    <row r="105" spans="1:59" s="34" customFormat="1" ht="33" customHeight="1">
      <c r="A105" s="65"/>
      <c r="B105" s="99"/>
      <c r="C105" s="100"/>
      <c r="D105" s="100"/>
      <c r="E105" s="100"/>
      <c r="F105" s="100"/>
      <c r="G105" s="100"/>
      <c r="H105" s="100"/>
      <c r="I105" s="100"/>
      <c r="J105" s="100"/>
      <c r="K105" s="99"/>
      <c r="L105" s="101"/>
      <c r="M105" s="102"/>
      <c r="N105" s="101"/>
      <c r="O105" s="63" t="str">
        <f>IF(B105="","Form Number Error",IF(C105="","Payment Type Error",IF(H105="","Purchase Description Error",IF(I105="","Store or Vedor Error",IF(K105="","Card or Ckeck # Error",IF(L105="","Date Error",IF(J105="","Enter Correct Sub-Account",IF(M105="","Amount Error",IF(J105='Start-Up Information'!$B$13,"Complete",IF(J105='Start-Up Information'!$B$14,"Complete",IF(J105='Start-Up Information'!$B$15,"Complete",IF(J105='Start-Up Information'!$B$16,"Complete",IF(J105='Start-Up Information'!$B$17,"Complete",IF(J105='Start-Up Information'!$B$18,"Complete",IF(J105='Start-Up Information'!$B$19,"Complete",IF(J105='Start-Up Information'!$B$20,"Complete",IF(J105='Start-Up Information'!$B$21,"complete",IF(J105='Start-Up Information'!$B$22,"Complete",IF(J105='Start-Up Information'!$B$23,"Complete",IF(J105='Start-Up Information'!$B$24,"Complete",IF(J105='Start-Up Information'!$B$25,"Complete",IF(J105='Start-Up Information'!$B$26,"Complete",IF(J105='Start-Up Information'!$B$27,"Complete",IF(J105='Start-Up Information'!$B$28,"Complete",IF(J105='Start-Up Information'!$B$29,"Complete",IF(J105='Start-Up Information'!$B$30,"Complete",IF(J105='Start-Up Information'!$B$31,"Complete",IF(J105='Start-Up Information'!$B$32,"Complete",IF(J105='Start-Up Information'!$B$33,"Complete",IF(J105='Start-Up Information'!$B$34,"Complete",IF(J105='Start-Up Information'!$B$35,"Complete",IF(J105='Start-Up Information'!$B$36,"Complete",IF(J105='Start-Up Information'!$B$37,"Complete",IF(J105='Start-Up Information'!$B$38,"Complete",IF(J105='Start-Up Information'!$B$39,"Complete",IF(J105='Start-Up Information'!$B$40,"Complete",IF(J105='Start-Up Information'!$B$41,"Complete",IF(J105='Start-Up Information'!$B$42,"Complete",IF(J105='Start-Up Information'!$B$43,"Complete",IF(J105='Start-Up Information'!$B$44,"Complete",IF(J105='Start-Up Information'!$B$45,"Complete",IF(J105='Start-Up Information'!$B$46,"Complete",IF(J105='Start-Up Information'!$B$47,"Complete",IF(J105='Start-Up Information'!$B$48,"Complete",IF(LEFT(J105,5)="Split","Complete",IF(J105='Start-Up Information'!$B$49,"Complete",IF(J105='Start-Up Information'!$B$50,"Complete",IF(J105='Start-Up Information'!$B$51,"Complete",IF(J105='Start-Up Information'!$B$52,"Complete","Enter a Correct Sub-Account")))))))))))))))))))))))))))))))))))))))))))))))))</f>
        <v>Form Number Error</v>
      </c>
      <c r="P105" s="63" t="str">
        <f t="shared" si="3"/>
        <v>Pending</v>
      </c>
      <c r="Q105" s="62"/>
      <c r="R105" s="70">
        <f t="shared" si="4"/>
        <v>0</v>
      </c>
      <c r="S105" s="65"/>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row>
    <row r="106" spans="1:59" s="34" customFormat="1" ht="33" customHeight="1">
      <c r="A106" s="65"/>
      <c r="B106" s="99"/>
      <c r="C106" s="100"/>
      <c r="D106" s="100"/>
      <c r="E106" s="100"/>
      <c r="F106" s="100"/>
      <c r="G106" s="100"/>
      <c r="H106" s="100"/>
      <c r="I106" s="100"/>
      <c r="J106" s="100"/>
      <c r="K106" s="99"/>
      <c r="L106" s="101"/>
      <c r="M106" s="102"/>
      <c r="N106" s="101"/>
      <c r="O106" s="63" t="str">
        <f>IF(B106="","Form Number Error",IF(C106="","Payment Type Error",IF(H106="","Purchase Description Error",IF(I106="","Store or Vedor Error",IF(K106="","Card or Ckeck # Error",IF(L106="","Date Error",IF(J106="","Enter Correct Sub-Account",IF(M106="","Amount Error",IF(J106='Start-Up Information'!$B$13,"Complete",IF(J106='Start-Up Information'!$B$14,"Complete",IF(J106='Start-Up Information'!$B$15,"Complete",IF(J106='Start-Up Information'!$B$16,"Complete",IF(J106='Start-Up Information'!$B$17,"Complete",IF(J106='Start-Up Information'!$B$18,"Complete",IF(J106='Start-Up Information'!$B$19,"Complete",IF(J106='Start-Up Information'!$B$20,"Complete",IF(J106='Start-Up Information'!$B$21,"complete",IF(J106='Start-Up Information'!$B$22,"Complete",IF(J106='Start-Up Information'!$B$23,"Complete",IF(J106='Start-Up Information'!$B$24,"Complete",IF(J106='Start-Up Information'!$B$25,"Complete",IF(J106='Start-Up Information'!$B$26,"Complete",IF(J106='Start-Up Information'!$B$27,"Complete",IF(J106='Start-Up Information'!$B$28,"Complete",IF(J106='Start-Up Information'!$B$29,"Complete",IF(J106='Start-Up Information'!$B$30,"Complete",IF(J106='Start-Up Information'!$B$31,"Complete",IF(J106='Start-Up Information'!$B$32,"Complete",IF(J106='Start-Up Information'!$B$33,"Complete",IF(J106='Start-Up Information'!$B$34,"Complete",IF(J106='Start-Up Information'!$B$35,"Complete",IF(J106='Start-Up Information'!$B$36,"Complete",IF(J106='Start-Up Information'!$B$37,"Complete",IF(J106='Start-Up Information'!$B$38,"Complete",IF(J106='Start-Up Information'!$B$39,"Complete",IF(J106='Start-Up Information'!$B$40,"Complete",IF(J106='Start-Up Information'!$B$41,"Complete",IF(J106='Start-Up Information'!$B$42,"Complete",IF(J106='Start-Up Information'!$B$43,"Complete",IF(J106='Start-Up Information'!$B$44,"Complete",IF(J106='Start-Up Information'!$B$45,"Complete",IF(J106='Start-Up Information'!$B$46,"Complete",IF(J106='Start-Up Information'!$B$47,"Complete",IF(J106='Start-Up Information'!$B$48,"Complete",IF(LEFT(J106,5)="Split","Complete",IF(J106='Start-Up Information'!$B$49,"Complete",IF(J106='Start-Up Information'!$B$50,"Complete",IF(J106='Start-Up Information'!$B$51,"Complete",IF(J106='Start-Up Information'!$B$52,"Complete","Enter a Correct Sub-Account")))))))))))))))))))))))))))))))))))))))))))))))))</f>
        <v>Form Number Error</v>
      </c>
      <c r="P106" s="63" t="str">
        <f t="shared" si="3"/>
        <v>Pending</v>
      </c>
      <c r="Q106" s="62"/>
      <c r="R106" s="70">
        <f t="shared" si="4"/>
        <v>0</v>
      </c>
      <c r="S106" s="65"/>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row>
    <row r="107" spans="1:59" s="34" customFormat="1" ht="33" customHeight="1">
      <c r="A107" s="65"/>
      <c r="B107" s="99"/>
      <c r="C107" s="100"/>
      <c r="D107" s="100"/>
      <c r="E107" s="100"/>
      <c r="F107" s="100"/>
      <c r="G107" s="100"/>
      <c r="H107" s="100"/>
      <c r="I107" s="100"/>
      <c r="J107" s="100"/>
      <c r="K107" s="99"/>
      <c r="L107" s="101"/>
      <c r="M107" s="102"/>
      <c r="N107" s="101"/>
      <c r="O107" s="63" t="str">
        <f>IF(B107="","Form Number Error",IF(C107="","Payment Type Error",IF(H107="","Purchase Description Error",IF(I107="","Store or Vedor Error",IF(K107="","Card or Ckeck # Error",IF(L107="","Date Error",IF(J107="","Enter Correct Sub-Account",IF(M107="","Amount Error",IF(J107='Start-Up Information'!$B$13,"Complete",IF(J107='Start-Up Information'!$B$14,"Complete",IF(J107='Start-Up Information'!$B$15,"Complete",IF(J107='Start-Up Information'!$B$16,"Complete",IF(J107='Start-Up Information'!$B$17,"Complete",IF(J107='Start-Up Information'!$B$18,"Complete",IF(J107='Start-Up Information'!$B$19,"Complete",IF(J107='Start-Up Information'!$B$20,"Complete",IF(J107='Start-Up Information'!$B$21,"complete",IF(J107='Start-Up Information'!$B$22,"Complete",IF(J107='Start-Up Information'!$B$23,"Complete",IF(J107='Start-Up Information'!$B$24,"Complete",IF(J107='Start-Up Information'!$B$25,"Complete",IF(J107='Start-Up Information'!$B$26,"Complete",IF(J107='Start-Up Information'!$B$27,"Complete",IF(J107='Start-Up Information'!$B$28,"Complete",IF(J107='Start-Up Information'!$B$29,"Complete",IF(J107='Start-Up Information'!$B$30,"Complete",IF(J107='Start-Up Information'!$B$31,"Complete",IF(J107='Start-Up Information'!$B$32,"Complete",IF(J107='Start-Up Information'!$B$33,"Complete",IF(J107='Start-Up Information'!$B$34,"Complete",IF(J107='Start-Up Information'!$B$35,"Complete",IF(J107='Start-Up Information'!$B$36,"Complete",IF(J107='Start-Up Information'!$B$37,"Complete",IF(J107='Start-Up Information'!$B$38,"Complete",IF(J107='Start-Up Information'!$B$39,"Complete",IF(J107='Start-Up Information'!$B$40,"Complete",IF(J107='Start-Up Information'!$B$41,"Complete",IF(J107='Start-Up Information'!$B$42,"Complete",IF(J107='Start-Up Information'!$B$43,"Complete",IF(J107='Start-Up Information'!$B$44,"Complete",IF(J107='Start-Up Information'!$B$45,"Complete",IF(J107='Start-Up Information'!$B$46,"Complete",IF(J107='Start-Up Information'!$B$47,"Complete",IF(J107='Start-Up Information'!$B$48,"Complete",IF(LEFT(J107,5)="Split","Complete",IF(J107='Start-Up Information'!$B$49,"Complete",IF(J107='Start-Up Information'!$B$50,"Complete",IF(J107='Start-Up Information'!$B$51,"Complete",IF(J107='Start-Up Information'!$B$52,"Complete","Enter a Correct Sub-Account")))))))))))))))))))))))))))))))))))))))))))))))))</f>
        <v>Form Number Error</v>
      </c>
      <c r="P107" s="63" t="str">
        <f t="shared" si="3"/>
        <v>Pending</v>
      </c>
      <c r="Q107" s="62"/>
      <c r="R107" s="70">
        <f t="shared" si="4"/>
        <v>0</v>
      </c>
      <c r="S107" s="65"/>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row>
    <row r="108" spans="1:59" s="34" customFormat="1" ht="33" customHeight="1">
      <c r="A108" s="65"/>
      <c r="B108" s="99"/>
      <c r="C108" s="100"/>
      <c r="D108" s="100"/>
      <c r="E108" s="100"/>
      <c r="F108" s="100"/>
      <c r="G108" s="100"/>
      <c r="H108" s="100"/>
      <c r="I108" s="100"/>
      <c r="J108" s="100"/>
      <c r="K108" s="99"/>
      <c r="L108" s="101"/>
      <c r="M108" s="102"/>
      <c r="N108" s="101"/>
      <c r="O108" s="63" t="str">
        <f>IF(B108="","Form Number Error",IF(C108="","Payment Type Error",IF(H108="","Purchase Description Error",IF(I108="","Store or Vedor Error",IF(K108="","Card or Ckeck # Error",IF(L108="","Date Error",IF(J108="","Enter Correct Sub-Account",IF(M108="","Amount Error",IF(J108='Start-Up Information'!$B$13,"Complete",IF(J108='Start-Up Information'!$B$14,"Complete",IF(J108='Start-Up Information'!$B$15,"Complete",IF(J108='Start-Up Information'!$B$16,"Complete",IF(J108='Start-Up Information'!$B$17,"Complete",IF(J108='Start-Up Information'!$B$18,"Complete",IF(J108='Start-Up Information'!$B$19,"Complete",IF(J108='Start-Up Information'!$B$20,"Complete",IF(J108='Start-Up Information'!$B$21,"complete",IF(J108='Start-Up Information'!$B$22,"Complete",IF(J108='Start-Up Information'!$B$23,"Complete",IF(J108='Start-Up Information'!$B$24,"Complete",IF(J108='Start-Up Information'!$B$25,"Complete",IF(J108='Start-Up Information'!$B$26,"Complete",IF(J108='Start-Up Information'!$B$27,"Complete",IF(J108='Start-Up Information'!$B$28,"Complete",IF(J108='Start-Up Information'!$B$29,"Complete",IF(J108='Start-Up Information'!$B$30,"Complete",IF(J108='Start-Up Information'!$B$31,"Complete",IF(J108='Start-Up Information'!$B$32,"Complete",IF(J108='Start-Up Information'!$B$33,"Complete",IF(J108='Start-Up Information'!$B$34,"Complete",IF(J108='Start-Up Information'!$B$35,"Complete",IF(J108='Start-Up Information'!$B$36,"Complete",IF(J108='Start-Up Information'!$B$37,"Complete",IF(J108='Start-Up Information'!$B$38,"Complete",IF(J108='Start-Up Information'!$B$39,"Complete",IF(J108='Start-Up Information'!$B$40,"Complete",IF(J108='Start-Up Information'!$B$41,"Complete",IF(J108='Start-Up Information'!$B$42,"Complete",IF(J108='Start-Up Information'!$B$43,"Complete",IF(J108='Start-Up Information'!$B$44,"Complete",IF(J108='Start-Up Information'!$B$45,"Complete",IF(J108='Start-Up Information'!$B$46,"Complete",IF(J108='Start-Up Information'!$B$47,"Complete",IF(J108='Start-Up Information'!$B$48,"Complete",IF(LEFT(J108,5)="Split","Complete",IF(J108='Start-Up Information'!$B$49,"Complete",IF(J108='Start-Up Information'!$B$50,"Complete",IF(J108='Start-Up Information'!$B$51,"Complete",IF(J108='Start-Up Information'!$B$52,"Complete","Enter a Correct Sub-Account")))))))))))))))))))))))))))))))))))))))))))))))))</f>
        <v>Form Number Error</v>
      </c>
      <c r="P108" s="63" t="str">
        <f t="shared" si="3"/>
        <v>Pending</v>
      </c>
      <c r="Q108" s="62"/>
      <c r="R108" s="70">
        <f t="shared" si="4"/>
        <v>0</v>
      </c>
      <c r="S108" s="65"/>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row>
    <row r="109" spans="1:59" s="34" customFormat="1" ht="33" customHeight="1">
      <c r="A109" s="65"/>
      <c r="B109" s="99"/>
      <c r="C109" s="100"/>
      <c r="D109" s="100"/>
      <c r="E109" s="100"/>
      <c r="F109" s="100"/>
      <c r="G109" s="100"/>
      <c r="H109" s="100"/>
      <c r="I109" s="100"/>
      <c r="J109" s="100"/>
      <c r="K109" s="99"/>
      <c r="L109" s="101"/>
      <c r="M109" s="102"/>
      <c r="N109" s="101"/>
      <c r="O109" s="63" t="str">
        <f>IF(B109="","Form Number Error",IF(C109="","Payment Type Error",IF(H109="","Purchase Description Error",IF(I109="","Store or Vedor Error",IF(K109="","Card or Ckeck # Error",IF(L109="","Date Error",IF(J109="","Enter Correct Sub-Account",IF(M109="","Amount Error",IF(J109='Start-Up Information'!$B$13,"Complete",IF(J109='Start-Up Information'!$B$14,"Complete",IF(J109='Start-Up Information'!$B$15,"Complete",IF(J109='Start-Up Information'!$B$16,"Complete",IF(J109='Start-Up Information'!$B$17,"Complete",IF(J109='Start-Up Information'!$B$18,"Complete",IF(J109='Start-Up Information'!$B$19,"Complete",IF(J109='Start-Up Information'!$B$20,"Complete",IF(J109='Start-Up Information'!$B$21,"complete",IF(J109='Start-Up Information'!$B$22,"Complete",IF(J109='Start-Up Information'!$B$23,"Complete",IF(J109='Start-Up Information'!$B$24,"Complete",IF(J109='Start-Up Information'!$B$25,"Complete",IF(J109='Start-Up Information'!$B$26,"Complete",IF(J109='Start-Up Information'!$B$27,"Complete",IF(J109='Start-Up Information'!$B$28,"Complete",IF(J109='Start-Up Information'!$B$29,"Complete",IF(J109='Start-Up Information'!$B$30,"Complete",IF(J109='Start-Up Information'!$B$31,"Complete",IF(J109='Start-Up Information'!$B$32,"Complete",IF(J109='Start-Up Information'!$B$33,"Complete",IF(J109='Start-Up Information'!$B$34,"Complete",IF(J109='Start-Up Information'!$B$35,"Complete",IF(J109='Start-Up Information'!$B$36,"Complete",IF(J109='Start-Up Information'!$B$37,"Complete",IF(J109='Start-Up Information'!$B$38,"Complete",IF(J109='Start-Up Information'!$B$39,"Complete",IF(J109='Start-Up Information'!$B$40,"Complete",IF(J109='Start-Up Information'!$B$41,"Complete",IF(J109='Start-Up Information'!$B$42,"Complete",IF(J109='Start-Up Information'!$B$43,"Complete",IF(J109='Start-Up Information'!$B$44,"Complete",IF(J109='Start-Up Information'!$B$45,"Complete",IF(J109='Start-Up Information'!$B$46,"Complete",IF(J109='Start-Up Information'!$B$47,"Complete",IF(J109='Start-Up Information'!$B$48,"Complete",IF(LEFT(J109,5)="Split","Complete",IF(J109='Start-Up Information'!$B$49,"Complete",IF(J109='Start-Up Information'!$B$50,"Complete",IF(J109='Start-Up Information'!$B$51,"Complete",IF(J109='Start-Up Information'!$B$52,"Complete","Enter a Correct Sub-Account")))))))))))))))))))))))))))))))))))))))))))))))))</f>
        <v>Form Number Error</v>
      </c>
      <c r="P109" s="63" t="str">
        <f t="shared" si="3"/>
        <v>Pending</v>
      </c>
      <c r="Q109" s="62"/>
      <c r="R109" s="70">
        <f t="shared" si="4"/>
        <v>0</v>
      </c>
      <c r="S109" s="65"/>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row>
    <row r="110" spans="1:59" s="34" customFormat="1" ht="33" customHeight="1">
      <c r="A110" s="65"/>
      <c r="B110" s="99"/>
      <c r="C110" s="100"/>
      <c r="D110" s="100"/>
      <c r="E110" s="100"/>
      <c r="F110" s="100"/>
      <c r="G110" s="100"/>
      <c r="H110" s="100"/>
      <c r="I110" s="100"/>
      <c r="J110" s="100"/>
      <c r="K110" s="99"/>
      <c r="L110" s="101"/>
      <c r="M110" s="102"/>
      <c r="N110" s="101"/>
      <c r="O110" s="63" t="str">
        <f>IF(B110="","Form Number Error",IF(C110="","Payment Type Error",IF(H110="","Purchase Description Error",IF(I110="","Store or Vedor Error",IF(K110="","Card or Ckeck # Error",IF(L110="","Date Error",IF(J110="","Enter Correct Sub-Account",IF(M110="","Amount Error",IF(J110='Start-Up Information'!$B$13,"Complete",IF(J110='Start-Up Information'!$B$14,"Complete",IF(J110='Start-Up Information'!$B$15,"Complete",IF(J110='Start-Up Information'!$B$16,"Complete",IF(J110='Start-Up Information'!$B$17,"Complete",IF(J110='Start-Up Information'!$B$18,"Complete",IF(J110='Start-Up Information'!$B$19,"Complete",IF(J110='Start-Up Information'!$B$20,"Complete",IF(J110='Start-Up Information'!$B$21,"complete",IF(J110='Start-Up Information'!$B$22,"Complete",IF(J110='Start-Up Information'!$B$23,"Complete",IF(J110='Start-Up Information'!$B$24,"Complete",IF(J110='Start-Up Information'!$B$25,"Complete",IF(J110='Start-Up Information'!$B$26,"Complete",IF(J110='Start-Up Information'!$B$27,"Complete",IF(J110='Start-Up Information'!$B$28,"Complete",IF(J110='Start-Up Information'!$B$29,"Complete",IF(J110='Start-Up Information'!$B$30,"Complete",IF(J110='Start-Up Information'!$B$31,"Complete",IF(J110='Start-Up Information'!$B$32,"Complete",IF(J110='Start-Up Information'!$B$33,"Complete",IF(J110='Start-Up Information'!$B$34,"Complete",IF(J110='Start-Up Information'!$B$35,"Complete",IF(J110='Start-Up Information'!$B$36,"Complete",IF(J110='Start-Up Information'!$B$37,"Complete",IF(J110='Start-Up Information'!$B$38,"Complete",IF(J110='Start-Up Information'!$B$39,"Complete",IF(J110='Start-Up Information'!$B$40,"Complete",IF(J110='Start-Up Information'!$B$41,"Complete",IF(J110='Start-Up Information'!$B$42,"Complete",IF(J110='Start-Up Information'!$B$43,"Complete",IF(J110='Start-Up Information'!$B$44,"Complete",IF(J110='Start-Up Information'!$B$45,"Complete",IF(J110='Start-Up Information'!$B$46,"Complete",IF(J110='Start-Up Information'!$B$47,"Complete",IF(J110='Start-Up Information'!$B$48,"Complete",IF(LEFT(J110,5)="Split","Complete",IF(J110='Start-Up Information'!$B$49,"Complete",IF(J110='Start-Up Information'!$B$50,"Complete",IF(J110='Start-Up Information'!$B$51,"Complete",IF(J110='Start-Up Information'!$B$52,"Complete","Enter a Correct Sub-Account")))))))))))))))))))))))))))))))))))))))))))))))))</f>
        <v>Form Number Error</v>
      </c>
      <c r="P110" s="63" t="str">
        <f t="shared" si="3"/>
        <v>Pending</v>
      </c>
      <c r="Q110" s="62"/>
      <c r="R110" s="70">
        <f t="shared" si="4"/>
        <v>0</v>
      </c>
      <c r="S110" s="65"/>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row>
    <row r="111" spans="1:59" s="34" customFormat="1" ht="33" customHeight="1">
      <c r="A111" s="65"/>
      <c r="B111" s="99"/>
      <c r="C111" s="100"/>
      <c r="D111" s="100"/>
      <c r="E111" s="100"/>
      <c r="F111" s="100"/>
      <c r="G111" s="100"/>
      <c r="H111" s="100"/>
      <c r="I111" s="100"/>
      <c r="J111" s="100"/>
      <c r="K111" s="99"/>
      <c r="L111" s="101"/>
      <c r="M111" s="102"/>
      <c r="N111" s="101"/>
      <c r="O111" s="63" t="str">
        <f>IF(B111="","Form Number Error",IF(C111="","Payment Type Error",IF(H111="","Purchase Description Error",IF(I111="","Store or Vedor Error",IF(K111="","Card or Ckeck # Error",IF(L111="","Date Error",IF(J111="","Enter Correct Sub-Account",IF(M111="","Amount Error",IF(J111='Start-Up Information'!$B$13,"Complete",IF(J111='Start-Up Information'!$B$14,"Complete",IF(J111='Start-Up Information'!$B$15,"Complete",IF(J111='Start-Up Information'!$B$16,"Complete",IF(J111='Start-Up Information'!$B$17,"Complete",IF(J111='Start-Up Information'!$B$18,"Complete",IF(J111='Start-Up Information'!$B$19,"Complete",IF(J111='Start-Up Information'!$B$20,"Complete",IF(J111='Start-Up Information'!$B$21,"complete",IF(J111='Start-Up Information'!$B$22,"Complete",IF(J111='Start-Up Information'!$B$23,"Complete",IF(J111='Start-Up Information'!$B$24,"Complete",IF(J111='Start-Up Information'!$B$25,"Complete",IF(J111='Start-Up Information'!$B$26,"Complete",IF(J111='Start-Up Information'!$B$27,"Complete",IF(J111='Start-Up Information'!$B$28,"Complete",IF(J111='Start-Up Information'!$B$29,"Complete",IF(J111='Start-Up Information'!$B$30,"Complete",IF(J111='Start-Up Information'!$B$31,"Complete",IF(J111='Start-Up Information'!$B$32,"Complete",IF(J111='Start-Up Information'!$B$33,"Complete",IF(J111='Start-Up Information'!$B$34,"Complete",IF(J111='Start-Up Information'!$B$35,"Complete",IF(J111='Start-Up Information'!$B$36,"Complete",IF(J111='Start-Up Information'!$B$37,"Complete",IF(J111='Start-Up Information'!$B$38,"Complete",IF(J111='Start-Up Information'!$B$39,"Complete",IF(J111='Start-Up Information'!$B$40,"Complete",IF(J111='Start-Up Information'!$B$41,"Complete",IF(J111='Start-Up Information'!$B$42,"Complete",IF(J111='Start-Up Information'!$B$43,"Complete",IF(J111='Start-Up Information'!$B$44,"Complete",IF(J111='Start-Up Information'!$B$45,"Complete",IF(J111='Start-Up Information'!$B$46,"Complete",IF(J111='Start-Up Information'!$B$47,"Complete",IF(J111='Start-Up Information'!$B$48,"Complete",IF(LEFT(J111,5)="Split","Complete",IF(J111='Start-Up Information'!$B$49,"Complete",IF(J111='Start-Up Information'!$B$50,"Complete",IF(J111='Start-Up Information'!$B$51,"Complete",IF(J111='Start-Up Information'!$B$52,"Complete","Enter a Correct Sub-Account")))))))))))))))))))))))))))))))))))))))))))))))))</f>
        <v>Form Number Error</v>
      </c>
      <c r="P111" s="63" t="str">
        <f t="shared" si="3"/>
        <v>Pending</v>
      </c>
      <c r="Q111" s="62"/>
      <c r="R111" s="70">
        <f t="shared" si="4"/>
        <v>0</v>
      </c>
      <c r="S111" s="65"/>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row>
    <row r="112" spans="1:59" s="34" customFormat="1" ht="33" customHeight="1">
      <c r="A112" s="65"/>
      <c r="B112" s="99"/>
      <c r="C112" s="100"/>
      <c r="D112" s="100"/>
      <c r="E112" s="100"/>
      <c r="F112" s="100"/>
      <c r="G112" s="100"/>
      <c r="H112" s="100"/>
      <c r="I112" s="100"/>
      <c r="J112" s="100"/>
      <c r="K112" s="99"/>
      <c r="L112" s="101"/>
      <c r="M112" s="102"/>
      <c r="N112" s="101"/>
      <c r="O112" s="63" t="str">
        <f>IF(B112="","Form Number Error",IF(C112="","Payment Type Error",IF(H112="","Purchase Description Error",IF(I112="","Store or Vedor Error",IF(K112="","Card or Ckeck # Error",IF(L112="","Date Error",IF(J112="","Enter Correct Sub-Account",IF(M112="","Amount Error",IF(J112='Start-Up Information'!$B$13,"Complete",IF(J112='Start-Up Information'!$B$14,"Complete",IF(J112='Start-Up Information'!$B$15,"Complete",IF(J112='Start-Up Information'!$B$16,"Complete",IF(J112='Start-Up Information'!$B$17,"Complete",IF(J112='Start-Up Information'!$B$18,"Complete",IF(J112='Start-Up Information'!$B$19,"Complete",IF(J112='Start-Up Information'!$B$20,"Complete",IF(J112='Start-Up Information'!$B$21,"complete",IF(J112='Start-Up Information'!$B$22,"Complete",IF(J112='Start-Up Information'!$B$23,"Complete",IF(J112='Start-Up Information'!$B$24,"Complete",IF(J112='Start-Up Information'!$B$25,"Complete",IF(J112='Start-Up Information'!$B$26,"Complete",IF(J112='Start-Up Information'!$B$27,"Complete",IF(J112='Start-Up Information'!$B$28,"Complete",IF(J112='Start-Up Information'!$B$29,"Complete",IF(J112='Start-Up Information'!$B$30,"Complete",IF(J112='Start-Up Information'!$B$31,"Complete",IF(J112='Start-Up Information'!$B$32,"Complete",IF(J112='Start-Up Information'!$B$33,"Complete",IF(J112='Start-Up Information'!$B$34,"Complete",IF(J112='Start-Up Information'!$B$35,"Complete",IF(J112='Start-Up Information'!$B$36,"Complete",IF(J112='Start-Up Information'!$B$37,"Complete",IF(J112='Start-Up Information'!$B$38,"Complete",IF(J112='Start-Up Information'!$B$39,"Complete",IF(J112='Start-Up Information'!$B$40,"Complete",IF(J112='Start-Up Information'!$B$41,"Complete",IF(J112='Start-Up Information'!$B$42,"Complete",IF(J112='Start-Up Information'!$B$43,"Complete",IF(J112='Start-Up Information'!$B$44,"Complete",IF(J112='Start-Up Information'!$B$45,"Complete",IF(J112='Start-Up Information'!$B$46,"Complete",IF(J112='Start-Up Information'!$B$47,"Complete",IF(J112='Start-Up Information'!$B$48,"Complete",IF(LEFT(J112,5)="Split","Complete",IF(J112='Start-Up Information'!$B$49,"Complete",IF(J112='Start-Up Information'!$B$50,"Complete",IF(J112='Start-Up Information'!$B$51,"Complete",IF(J112='Start-Up Information'!$B$52,"Complete","Enter a Correct Sub-Account")))))))))))))))))))))))))))))))))))))))))))))))))</f>
        <v>Form Number Error</v>
      </c>
      <c r="P112" s="63" t="str">
        <f t="shared" si="3"/>
        <v>Pending</v>
      </c>
      <c r="Q112" s="62"/>
      <c r="R112" s="70">
        <f t="shared" si="4"/>
        <v>0</v>
      </c>
      <c r="S112" s="65"/>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row>
    <row r="113" spans="1:59" s="34" customFormat="1" ht="33" customHeight="1">
      <c r="A113" s="65"/>
      <c r="B113" s="99"/>
      <c r="C113" s="100"/>
      <c r="D113" s="100"/>
      <c r="E113" s="100"/>
      <c r="F113" s="100"/>
      <c r="G113" s="100"/>
      <c r="H113" s="100"/>
      <c r="I113" s="100"/>
      <c r="J113" s="100"/>
      <c r="K113" s="99"/>
      <c r="L113" s="101"/>
      <c r="M113" s="102"/>
      <c r="N113" s="101"/>
      <c r="O113" s="63" t="str">
        <f>IF(B113="","Form Number Error",IF(C113="","Payment Type Error",IF(H113="","Purchase Description Error",IF(I113="","Store or Vedor Error",IF(K113="","Card or Ckeck # Error",IF(L113="","Date Error",IF(J113="","Enter Correct Sub-Account",IF(M113="","Amount Error",IF(J113='Start-Up Information'!$B$13,"Complete",IF(J113='Start-Up Information'!$B$14,"Complete",IF(J113='Start-Up Information'!$B$15,"Complete",IF(J113='Start-Up Information'!$B$16,"Complete",IF(J113='Start-Up Information'!$B$17,"Complete",IF(J113='Start-Up Information'!$B$18,"Complete",IF(J113='Start-Up Information'!$B$19,"Complete",IF(J113='Start-Up Information'!$B$20,"Complete",IF(J113='Start-Up Information'!$B$21,"complete",IF(J113='Start-Up Information'!$B$22,"Complete",IF(J113='Start-Up Information'!$B$23,"Complete",IF(J113='Start-Up Information'!$B$24,"Complete",IF(J113='Start-Up Information'!$B$25,"Complete",IF(J113='Start-Up Information'!$B$26,"Complete",IF(J113='Start-Up Information'!$B$27,"Complete",IF(J113='Start-Up Information'!$B$28,"Complete",IF(J113='Start-Up Information'!$B$29,"Complete",IF(J113='Start-Up Information'!$B$30,"Complete",IF(J113='Start-Up Information'!$B$31,"Complete",IF(J113='Start-Up Information'!$B$32,"Complete",IF(J113='Start-Up Information'!$B$33,"Complete",IF(J113='Start-Up Information'!$B$34,"Complete",IF(J113='Start-Up Information'!$B$35,"Complete",IF(J113='Start-Up Information'!$B$36,"Complete",IF(J113='Start-Up Information'!$B$37,"Complete",IF(J113='Start-Up Information'!$B$38,"Complete",IF(J113='Start-Up Information'!$B$39,"Complete",IF(J113='Start-Up Information'!$B$40,"Complete",IF(J113='Start-Up Information'!$B$41,"Complete",IF(J113='Start-Up Information'!$B$42,"Complete",IF(J113='Start-Up Information'!$B$43,"Complete",IF(J113='Start-Up Information'!$B$44,"Complete",IF(J113='Start-Up Information'!$B$45,"Complete",IF(J113='Start-Up Information'!$B$46,"Complete",IF(J113='Start-Up Information'!$B$47,"Complete",IF(J113='Start-Up Information'!$B$48,"Complete",IF(LEFT(J113,5)="Split","Complete",IF(J113='Start-Up Information'!$B$49,"Complete",IF(J113='Start-Up Information'!$B$50,"Complete",IF(J113='Start-Up Information'!$B$51,"Complete",IF(J113='Start-Up Information'!$B$52,"Complete","Enter a Correct Sub-Account")))))))))))))))))))))))))))))))))))))))))))))))))</f>
        <v>Form Number Error</v>
      </c>
      <c r="P113" s="63" t="str">
        <f t="shared" si="3"/>
        <v>Pending</v>
      </c>
      <c r="Q113" s="62"/>
      <c r="R113" s="70">
        <f t="shared" si="4"/>
        <v>0</v>
      </c>
      <c r="S113" s="65"/>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row>
    <row r="114" spans="1:59" s="34" customFormat="1" ht="33" customHeight="1">
      <c r="A114" s="65"/>
      <c r="B114" s="99"/>
      <c r="C114" s="100"/>
      <c r="D114" s="100"/>
      <c r="E114" s="100"/>
      <c r="F114" s="100"/>
      <c r="G114" s="100"/>
      <c r="H114" s="100"/>
      <c r="I114" s="100"/>
      <c r="J114" s="100"/>
      <c r="K114" s="99"/>
      <c r="L114" s="101"/>
      <c r="M114" s="102"/>
      <c r="N114" s="101"/>
      <c r="O114" s="63" t="str">
        <f>IF(B114="","Form Number Error",IF(C114="","Payment Type Error",IF(H114="","Purchase Description Error",IF(I114="","Store or Vedor Error",IF(K114="","Card or Ckeck # Error",IF(L114="","Date Error",IF(J114="","Enter Correct Sub-Account",IF(M114="","Amount Error",IF(J114='Start-Up Information'!$B$13,"Complete",IF(J114='Start-Up Information'!$B$14,"Complete",IF(J114='Start-Up Information'!$B$15,"Complete",IF(J114='Start-Up Information'!$B$16,"Complete",IF(J114='Start-Up Information'!$B$17,"Complete",IF(J114='Start-Up Information'!$B$18,"Complete",IF(J114='Start-Up Information'!$B$19,"Complete",IF(J114='Start-Up Information'!$B$20,"Complete",IF(J114='Start-Up Information'!$B$21,"complete",IF(J114='Start-Up Information'!$B$22,"Complete",IF(J114='Start-Up Information'!$B$23,"Complete",IF(J114='Start-Up Information'!$B$24,"Complete",IF(J114='Start-Up Information'!$B$25,"Complete",IF(J114='Start-Up Information'!$B$26,"Complete",IF(J114='Start-Up Information'!$B$27,"Complete",IF(J114='Start-Up Information'!$B$28,"Complete",IF(J114='Start-Up Information'!$B$29,"Complete",IF(J114='Start-Up Information'!$B$30,"Complete",IF(J114='Start-Up Information'!$B$31,"Complete",IF(J114='Start-Up Information'!$B$32,"Complete",IF(J114='Start-Up Information'!$B$33,"Complete",IF(J114='Start-Up Information'!$B$34,"Complete",IF(J114='Start-Up Information'!$B$35,"Complete",IF(J114='Start-Up Information'!$B$36,"Complete",IF(J114='Start-Up Information'!$B$37,"Complete",IF(J114='Start-Up Information'!$B$38,"Complete",IF(J114='Start-Up Information'!$B$39,"Complete",IF(J114='Start-Up Information'!$B$40,"Complete",IF(J114='Start-Up Information'!$B$41,"Complete",IF(J114='Start-Up Information'!$B$42,"Complete",IF(J114='Start-Up Information'!$B$43,"Complete",IF(J114='Start-Up Information'!$B$44,"Complete",IF(J114='Start-Up Information'!$B$45,"Complete",IF(J114='Start-Up Information'!$B$46,"Complete",IF(J114='Start-Up Information'!$B$47,"Complete",IF(J114='Start-Up Information'!$B$48,"Complete",IF(LEFT(J114,5)="Split","Complete",IF(J114='Start-Up Information'!$B$49,"Complete",IF(J114='Start-Up Information'!$B$50,"Complete",IF(J114='Start-Up Information'!$B$51,"Complete",IF(J114='Start-Up Information'!$B$52,"Complete","Enter a Correct Sub-Account")))))))))))))))))))))))))))))))))))))))))))))))))</f>
        <v>Form Number Error</v>
      </c>
      <c r="P114" s="63" t="str">
        <f t="shared" si="3"/>
        <v>Pending</v>
      </c>
      <c r="Q114" s="62"/>
      <c r="R114" s="70">
        <f t="shared" si="4"/>
        <v>0</v>
      </c>
      <c r="S114" s="65"/>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row>
    <row r="115" spans="1:59" s="34" customFormat="1" ht="33" customHeight="1">
      <c r="A115" s="65"/>
      <c r="B115" s="99"/>
      <c r="C115" s="100"/>
      <c r="D115" s="100"/>
      <c r="E115" s="100"/>
      <c r="F115" s="100"/>
      <c r="G115" s="100"/>
      <c r="H115" s="100"/>
      <c r="I115" s="100"/>
      <c r="J115" s="100"/>
      <c r="K115" s="99"/>
      <c r="L115" s="101"/>
      <c r="M115" s="102"/>
      <c r="N115" s="101"/>
      <c r="O115" s="63" t="str">
        <f>IF(B115="","Form Number Error",IF(C115="","Payment Type Error",IF(H115="","Purchase Description Error",IF(I115="","Store or Vedor Error",IF(K115="","Card or Ckeck # Error",IF(L115="","Date Error",IF(J115="","Enter Correct Sub-Account",IF(M115="","Amount Error",IF(J115='Start-Up Information'!$B$13,"Complete",IF(J115='Start-Up Information'!$B$14,"Complete",IF(J115='Start-Up Information'!$B$15,"Complete",IF(J115='Start-Up Information'!$B$16,"Complete",IF(J115='Start-Up Information'!$B$17,"Complete",IF(J115='Start-Up Information'!$B$18,"Complete",IF(J115='Start-Up Information'!$B$19,"Complete",IF(J115='Start-Up Information'!$B$20,"Complete",IF(J115='Start-Up Information'!$B$21,"complete",IF(J115='Start-Up Information'!$B$22,"Complete",IF(J115='Start-Up Information'!$B$23,"Complete",IF(J115='Start-Up Information'!$B$24,"Complete",IF(J115='Start-Up Information'!$B$25,"Complete",IF(J115='Start-Up Information'!$B$26,"Complete",IF(J115='Start-Up Information'!$B$27,"Complete",IF(J115='Start-Up Information'!$B$28,"Complete",IF(J115='Start-Up Information'!$B$29,"Complete",IF(J115='Start-Up Information'!$B$30,"Complete",IF(J115='Start-Up Information'!$B$31,"Complete",IF(J115='Start-Up Information'!$B$32,"Complete",IF(J115='Start-Up Information'!$B$33,"Complete",IF(J115='Start-Up Information'!$B$34,"Complete",IF(J115='Start-Up Information'!$B$35,"Complete",IF(J115='Start-Up Information'!$B$36,"Complete",IF(J115='Start-Up Information'!$B$37,"Complete",IF(J115='Start-Up Information'!$B$38,"Complete",IF(J115='Start-Up Information'!$B$39,"Complete",IF(J115='Start-Up Information'!$B$40,"Complete",IF(J115='Start-Up Information'!$B$41,"Complete",IF(J115='Start-Up Information'!$B$42,"Complete",IF(J115='Start-Up Information'!$B$43,"Complete",IF(J115='Start-Up Information'!$B$44,"Complete",IF(J115='Start-Up Information'!$B$45,"Complete",IF(J115='Start-Up Information'!$B$46,"Complete",IF(J115='Start-Up Information'!$B$47,"Complete",IF(J115='Start-Up Information'!$B$48,"Complete",IF(LEFT(J115,5)="Split","Complete",IF(J115='Start-Up Information'!$B$49,"Complete",IF(J115='Start-Up Information'!$B$50,"Complete",IF(J115='Start-Up Information'!$B$51,"Complete",IF(J115='Start-Up Information'!$B$52,"Complete","Enter a Correct Sub-Account")))))))))))))))))))))))))))))))))))))))))))))))))</f>
        <v>Form Number Error</v>
      </c>
      <c r="P115" s="63" t="str">
        <f t="shared" si="3"/>
        <v>Pending</v>
      </c>
      <c r="Q115" s="62"/>
      <c r="R115" s="70">
        <f t="shared" si="4"/>
        <v>0</v>
      </c>
      <c r="S115" s="65"/>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row>
    <row r="116" spans="1:59" s="34" customFormat="1" ht="33" customHeight="1">
      <c r="A116" s="65"/>
      <c r="B116" s="99"/>
      <c r="C116" s="100"/>
      <c r="D116" s="100"/>
      <c r="E116" s="100"/>
      <c r="F116" s="100"/>
      <c r="G116" s="100"/>
      <c r="H116" s="100"/>
      <c r="I116" s="100"/>
      <c r="J116" s="100"/>
      <c r="K116" s="99"/>
      <c r="L116" s="101"/>
      <c r="M116" s="102"/>
      <c r="N116" s="101"/>
      <c r="O116" s="63" t="str">
        <f>IF(B116="","Form Number Error",IF(C116="","Payment Type Error",IF(H116="","Purchase Description Error",IF(I116="","Store or Vedor Error",IF(K116="","Card or Ckeck # Error",IF(L116="","Date Error",IF(J116="","Enter Correct Sub-Account",IF(M116="","Amount Error",IF(J116='Start-Up Information'!$B$13,"Complete",IF(J116='Start-Up Information'!$B$14,"Complete",IF(J116='Start-Up Information'!$B$15,"Complete",IF(J116='Start-Up Information'!$B$16,"Complete",IF(J116='Start-Up Information'!$B$17,"Complete",IF(J116='Start-Up Information'!$B$18,"Complete",IF(J116='Start-Up Information'!$B$19,"Complete",IF(J116='Start-Up Information'!$B$20,"Complete",IF(J116='Start-Up Information'!$B$21,"complete",IF(J116='Start-Up Information'!$B$22,"Complete",IF(J116='Start-Up Information'!$B$23,"Complete",IF(J116='Start-Up Information'!$B$24,"Complete",IF(J116='Start-Up Information'!$B$25,"Complete",IF(J116='Start-Up Information'!$B$26,"Complete",IF(J116='Start-Up Information'!$B$27,"Complete",IF(J116='Start-Up Information'!$B$28,"Complete",IF(J116='Start-Up Information'!$B$29,"Complete",IF(J116='Start-Up Information'!$B$30,"Complete",IF(J116='Start-Up Information'!$B$31,"Complete",IF(J116='Start-Up Information'!$B$32,"Complete",IF(J116='Start-Up Information'!$B$33,"Complete",IF(J116='Start-Up Information'!$B$34,"Complete",IF(J116='Start-Up Information'!$B$35,"Complete",IF(J116='Start-Up Information'!$B$36,"Complete",IF(J116='Start-Up Information'!$B$37,"Complete",IF(J116='Start-Up Information'!$B$38,"Complete",IF(J116='Start-Up Information'!$B$39,"Complete",IF(J116='Start-Up Information'!$B$40,"Complete",IF(J116='Start-Up Information'!$B$41,"Complete",IF(J116='Start-Up Information'!$B$42,"Complete",IF(J116='Start-Up Information'!$B$43,"Complete",IF(J116='Start-Up Information'!$B$44,"Complete",IF(J116='Start-Up Information'!$B$45,"Complete",IF(J116='Start-Up Information'!$B$46,"Complete",IF(J116='Start-Up Information'!$B$47,"Complete",IF(J116='Start-Up Information'!$B$48,"Complete",IF(LEFT(J116,5)="Split","Complete",IF(J116='Start-Up Information'!$B$49,"Complete",IF(J116='Start-Up Information'!$B$50,"Complete",IF(J116='Start-Up Information'!$B$51,"Complete",IF(J116='Start-Up Information'!$B$52,"Complete","Enter a Correct Sub-Account")))))))))))))))))))))))))))))))))))))))))))))))))</f>
        <v>Form Number Error</v>
      </c>
      <c r="P116" s="63" t="str">
        <f t="shared" si="3"/>
        <v>Pending</v>
      </c>
      <c r="Q116" s="62"/>
      <c r="R116" s="70">
        <f t="shared" si="4"/>
        <v>0</v>
      </c>
      <c r="S116" s="65"/>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row>
    <row r="117" spans="1:59" s="34" customFormat="1" ht="33" customHeight="1">
      <c r="A117" s="65"/>
      <c r="B117" s="99"/>
      <c r="C117" s="100"/>
      <c r="D117" s="100"/>
      <c r="E117" s="100"/>
      <c r="F117" s="100"/>
      <c r="G117" s="100"/>
      <c r="H117" s="100"/>
      <c r="I117" s="100"/>
      <c r="J117" s="100"/>
      <c r="K117" s="99"/>
      <c r="L117" s="101"/>
      <c r="M117" s="102"/>
      <c r="N117" s="101"/>
      <c r="O117" s="63" t="str">
        <f>IF(B117="","Form Number Error",IF(C117="","Payment Type Error",IF(H117="","Purchase Description Error",IF(I117="","Store or Vedor Error",IF(K117="","Card or Ckeck # Error",IF(L117="","Date Error",IF(J117="","Enter Correct Sub-Account",IF(M117="","Amount Error",IF(J117='Start-Up Information'!$B$13,"Complete",IF(J117='Start-Up Information'!$B$14,"Complete",IF(J117='Start-Up Information'!$B$15,"Complete",IF(J117='Start-Up Information'!$B$16,"Complete",IF(J117='Start-Up Information'!$B$17,"Complete",IF(J117='Start-Up Information'!$B$18,"Complete",IF(J117='Start-Up Information'!$B$19,"Complete",IF(J117='Start-Up Information'!$B$20,"Complete",IF(J117='Start-Up Information'!$B$21,"complete",IF(J117='Start-Up Information'!$B$22,"Complete",IF(J117='Start-Up Information'!$B$23,"Complete",IF(J117='Start-Up Information'!$B$24,"Complete",IF(J117='Start-Up Information'!$B$25,"Complete",IF(J117='Start-Up Information'!$B$26,"Complete",IF(J117='Start-Up Information'!$B$27,"Complete",IF(J117='Start-Up Information'!$B$28,"Complete",IF(J117='Start-Up Information'!$B$29,"Complete",IF(J117='Start-Up Information'!$B$30,"Complete",IF(J117='Start-Up Information'!$B$31,"Complete",IF(J117='Start-Up Information'!$B$32,"Complete",IF(J117='Start-Up Information'!$B$33,"Complete",IF(J117='Start-Up Information'!$B$34,"Complete",IF(J117='Start-Up Information'!$B$35,"Complete",IF(J117='Start-Up Information'!$B$36,"Complete",IF(J117='Start-Up Information'!$B$37,"Complete",IF(J117='Start-Up Information'!$B$38,"Complete",IF(J117='Start-Up Information'!$B$39,"Complete",IF(J117='Start-Up Information'!$B$40,"Complete",IF(J117='Start-Up Information'!$B$41,"Complete",IF(J117='Start-Up Information'!$B$42,"Complete",IF(J117='Start-Up Information'!$B$43,"Complete",IF(J117='Start-Up Information'!$B$44,"Complete",IF(J117='Start-Up Information'!$B$45,"Complete",IF(J117='Start-Up Information'!$B$46,"Complete",IF(J117='Start-Up Information'!$B$47,"Complete",IF(J117='Start-Up Information'!$B$48,"Complete",IF(LEFT(J117,5)="Split","Complete",IF(J117='Start-Up Information'!$B$49,"Complete",IF(J117='Start-Up Information'!$B$50,"Complete",IF(J117='Start-Up Information'!$B$51,"Complete",IF(J117='Start-Up Information'!$B$52,"Complete","Enter a Correct Sub-Account")))))))))))))))))))))))))))))))))))))))))))))))))</f>
        <v>Form Number Error</v>
      </c>
      <c r="P117" s="63" t="str">
        <f t="shared" si="3"/>
        <v>Pending</v>
      </c>
      <c r="Q117" s="62"/>
      <c r="R117" s="70">
        <f t="shared" si="4"/>
        <v>0</v>
      </c>
      <c r="S117" s="65"/>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row>
    <row r="118" spans="1:59" s="34" customFormat="1" ht="33" customHeight="1">
      <c r="A118" s="65"/>
      <c r="B118" s="99"/>
      <c r="C118" s="100"/>
      <c r="D118" s="100"/>
      <c r="E118" s="100"/>
      <c r="F118" s="100"/>
      <c r="G118" s="100"/>
      <c r="H118" s="100"/>
      <c r="I118" s="100"/>
      <c r="J118" s="100"/>
      <c r="K118" s="99"/>
      <c r="L118" s="101"/>
      <c r="M118" s="102"/>
      <c r="N118" s="101"/>
      <c r="O118" s="63" t="str">
        <f>IF(B118="","Form Number Error",IF(C118="","Payment Type Error",IF(H118="","Purchase Description Error",IF(I118="","Store or Vedor Error",IF(K118="","Card or Ckeck # Error",IF(L118="","Date Error",IF(J118="","Enter Correct Sub-Account",IF(M118="","Amount Error",IF(J118='Start-Up Information'!$B$13,"Complete",IF(J118='Start-Up Information'!$B$14,"Complete",IF(J118='Start-Up Information'!$B$15,"Complete",IF(J118='Start-Up Information'!$B$16,"Complete",IF(J118='Start-Up Information'!$B$17,"Complete",IF(J118='Start-Up Information'!$B$18,"Complete",IF(J118='Start-Up Information'!$B$19,"Complete",IF(J118='Start-Up Information'!$B$20,"Complete",IF(J118='Start-Up Information'!$B$21,"complete",IF(J118='Start-Up Information'!$B$22,"Complete",IF(J118='Start-Up Information'!$B$23,"Complete",IF(J118='Start-Up Information'!$B$24,"Complete",IF(J118='Start-Up Information'!$B$25,"Complete",IF(J118='Start-Up Information'!$B$26,"Complete",IF(J118='Start-Up Information'!$B$27,"Complete",IF(J118='Start-Up Information'!$B$28,"Complete",IF(J118='Start-Up Information'!$B$29,"Complete",IF(J118='Start-Up Information'!$B$30,"Complete",IF(J118='Start-Up Information'!$B$31,"Complete",IF(J118='Start-Up Information'!$B$32,"Complete",IF(J118='Start-Up Information'!$B$33,"Complete",IF(J118='Start-Up Information'!$B$34,"Complete",IF(J118='Start-Up Information'!$B$35,"Complete",IF(J118='Start-Up Information'!$B$36,"Complete",IF(J118='Start-Up Information'!$B$37,"Complete",IF(J118='Start-Up Information'!$B$38,"Complete",IF(J118='Start-Up Information'!$B$39,"Complete",IF(J118='Start-Up Information'!$B$40,"Complete",IF(J118='Start-Up Information'!$B$41,"Complete",IF(J118='Start-Up Information'!$B$42,"Complete",IF(J118='Start-Up Information'!$B$43,"Complete",IF(J118='Start-Up Information'!$B$44,"Complete",IF(J118='Start-Up Information'!$B$45,"Complete",IF(J118='Start-Up Information'!$B$46,"Complete",IF(J118='Start-Up Information'!$B$47,"Complete",IF(J118='Start-Up Information'!$B$48,"Complete",IF(LEFT(J118,5)="Split","Complete",IF(J118='Start-Up Information'!$B$49,"Complete",IF(J118='Start-Up Information'!$B$50,"Complete",IF(J118='Start-Up Information'!$B$51,"Complete",IF(J118='Start-Up Information'!$B$52,"Complete","Enter a Correct Sub-Account")))))))))))))))))))))))))))))))))))))))))))))))))</f>
        <v>Form Number Error</v>
      </c>
      <c r="P118" s="63" t="str">
        <f t="shared" si="3"/>
        <v>Pending</v>
      </c>
      <c r="Q118" s="62"/>
      <c r="R118" s="70">
        <f t="shared" si="4"/>
        <v>0</v>
      </c>
      <c r="S118" s="65"/>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row>
    <row r="119" spans="1:59" s="34" customFormat="1" ht="33" customHeight="1">
      <c r="A119" s="65"/>
      <c r="B119" s="99"/>
      <c r="C119" s="100"/>
      <c r="D119" s="100"/>
      <c r="E119" s="100"/>
      <c r="F119" s="100"/>
      <c r="G119" s="100"/>
      <c r="H119" s="100"/>
      <c r="I119" s="100"/>
      <c r="J119" s="100"/>
      <c r="K119" s="99"/>
      <c r="L119" s="101"/>
      <c r="M119" s="102"/>
      <c r="N119" s="101"/>
      <c r="O119" s="63" t="str">
        <f>IF(B119="","Form Number Error",IF(C119="","Payment Type Error",IF(H119="","Purchase Description Error",IF(I119="","Store or Vedor Error",IF(K119="","Card or Ckeck # Error",IF(L119="","Date Error",IF(J119="","Enter Correct Sub-Account",IF(M119="","Amount Error",IF(J119='Start-Up Information'!$B$13,"Complete",IF(J119='Start-Up Information'!$B$14,"Complete",IF(J119='Start-Up Information'!$B$15,"Complete",IF(J119='Start-Up Information'!$B$16,"Complete",IF(J119='Start-Up Information'!$B$17,"Complete",IF(J119='Start-Up Information'!$B$18,"Complete",IF(J119='Start-Up Information'!$B$19,"Complete",IF(J119='Start-Up Information'!$B$20,"Complete",IF(J119='Start-Up Information'!$B$21,"complete",IF(J119='Start-Up Information'!$B$22,"Complete",IF(J119='Start-Up Information'!$B$23,"Complete",IF(J119='Start-Up Information'!$B$24,"Complete",IF(J119='Start-Up Information'!$B$25,"Complete",IF(J119='Start-Up Information'!$B$26,"Complete",IF(J119='Start-Up Information'!$B$27,"Complete",IF(J119='Start-Up Information'!$B$28,"Complete",IF(J119='Start-Up Information'!$B$29,"Complete",IF(J119='Start-Up Information'!$B$30,"Complete",IF(J119='Start-Up Information'!$B$31,"Complete",IF(J119='Start-Up Information'!$B$32,"Complete",IF(J119='Start-Up Information'!$B$33,"Complete",IF(J119='Start-Up Information'!$B$34,"Complete",IF(J119='Start-Up Information'!$B$35,"Complete",IF(J119='Start-Up Information'!$B$36,"Complete",IF(J119='Start-Up Information'!$B$37,"Complete",IF(J119='Start-Up Information'!$B$38,"Complete",IF(J119='Start-Up Information'!$B$39,"Complete",IF(J119='Start-Up Information'!$B$40,"Complete",IF(J119='Start-Up Information'!$B$41,"Complete",IF(J119='Start-Up Information'!$B$42,"Complete",IF(J119='Start-Up Information'!$B$43,"Complete",IF(J119='Start-Up Information'!$B$44,"Complete",IF(J119='Start-Up Information'!$B$45,"Complete",IF(J119='Start-Up Information'!$B$46,"Complete",IF(J119='Start-Up Information'!$B$47,"Complete",IF(J119='Start-Up Information'!$B$48,"Complete",IF(LEFT(J119,5)="Split","Complete",IF(J119='Start-Up Information'!$B$49,"Complete",IF(J119='Start-Up Information'!$B$50,"Complete",IF(J119='Start-Up Information'!$B$51,"Complete",IF(J119='Start-Up Information'!$B$52,"Complete","Enter a Correct Sub-Account")))))))))))))))))))))))))))))))))))))))))))))))))</f>
        <v>Form Number Error</v>
      </c>
      <c r="P119" s="63" t="str">
        <f t="shared" si="3"/>
        <v>Pending</v>
      </c>
      <c r="Q119" s="62"/>
      <c r="R119" s="70">
        <f t="shared" si="4"/>
        <v>0</v>
      </c>
      <c r="S119" s="65"/>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row>
    <row r="120" spans="1:59" s="34" customFormat="1" ht="33" customHeight="1">
      <c r="A120" s="65"/>
      <c r="B120" s="99"/>
      <c r="C120" s="100"/>
      <c r="D120" s="100"/>
      <c r="E120" s="100"/>
      <c r="F120" s="100"/>
      <c r="G120" s="100"/>
      <c r="H120" s="100"/>
      <c r="I120" s="100"/>
      <c r="J120" s="100"/>
      <c r="K120" s="99"/>
      <c r="L120" s="101"/>
      <c r="M120" s="102"/>
      <c r="N120" s="101"/>
      <c r="O120" s="63" t="str">
        <f>IF(B120="","Form Number Error",IF(C120="","Payment Type Error",IF(H120="","Purchase Description Error",IF(I120="","Store or Vedor Error",IF(K120="","Card or Ckeck # Error",IF(L120="","Date Error",IF(J120="","Enter Correct Sub-Account",IF(M120="","Amount Error",IF(J120='Start-Up Information'!$B$13,"Complete",IF(J120='Start-Up Information'!$B$14,"Complete",IF(J120='Start-Up Information'!$B$15,"Complete",IF(J120='Start-Up Information'!$B$16,"Complete",IF(J120='Start-Up Information'!$B$17,"Complete",IF(J120='Start-Up Information'!$B$18,"Complete",IF(J120='Start-Up Information'!$B$19,"Complete",IF(J120='Start-Up Information'!$B$20,"Complete",IF(J120='Start-Up Information'!$B$21,"complete",IF(J120='Start-Up Information'!$B$22,"Complete",IF(J120='Start-Up Information'!$B$23,"Complete",IF(J120='Start-Up Information'!$B$24,"Complete",IF(J120='Start-Up Information'!$B$25,"Complete",IF(J120='Start-Up Information'!$B$26,"Complete",IF(J120='Start-Up Information'!$B$27,"Complete",IF(J120='Start-Up Information'!$B$28,"Complete",IF(J120='Start-Up Information'!$B$29,"Complete",IF(J120='Start-Up Information'!$B$30,"Complete",IF(J120='Start-Up Information'!$B$31,"Complete",IF(J120='Start-Up Information'!$B$32,"Complete",IF(J120='Start-Up Information'!$B$33,"Complete",IF(J120='Start-Up Information'!$B$34,"Complete",IF(J120='Start-Up Information'!$B$35,"Complete",IF(J120='Start-Up Information'!$B$36,"Complete",IF(J120='Start-Up Information'!$B$37,"Complete",IF(J120='Start-Up Information'!$B$38,"Complete",IF(J120='Start-Up Information'!$B$39,"Complete",IF(J120='Start-Up Information'!$B$40,"Complete",IF(J120='Start-Up Information'!$B$41,"Complete",IF(J120='Start-Up Information'!$B$42,"Complete",IF(J120='Start-Up Information'!$B$43,"Complete",IF(J120='Start-Up Information'!$B$44,"Complete",IF(J120='Start-Up Information'!$B$45,"Complete",IF(J120='Start-Up Information'!$B$46,"Complete",IF(J120='Start-Up Information'!$B$47,"Complete",IF(J120='Start-Up Information'!$B$48,"Complete",IF(LEFT(J120,5)="Split","Complete",IF(J120='Start-Up Information'!$B$49,"Complete",IF(J120='Start-Up Information'!$B$50,"Complete",IF(J120='Start-Up Information'!$B$51,"Complete",IF(J120='Start-Up Information'!$B$52,"Complete","Enter a Correct Sub-Account")))))))))))))))))))))))))))))))))))))))))))))))))</f>
        <v>Form Number Error</v>
      </c>
      <c r="P120" s="63" t="str">
        <f t="shared" si="3"/>
        <v>Pending</v>
      </c>
      <c r="Q120" s="62"/>
      <c r="R120" s="70">
        <f t="shared" si="4"/>
        <v>0</v>
      </c>
      <c r="S120" s="65"/>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row>
    <row r="121" spans="1:59" s="34" customFormat="1" ht="33" customHeight="1">
      <c r="A121" s="65"/>
      <c r="B121" s="99"/>
      <c r="C121" s="100"/>
      <c r="D121" s="100"/>
      <c r="E121" s="100"/>
      <c r="F121" s="100"/>
      <c r="G121" s="100"/>
      <c r="H121" s="100"/>
      <c r="I121" s="100"/>
      <c r="J121" s="100"/>
      <c r="K121" s="99"/>
      <c r="L121" s="101"/>
      <c r="M121" s="102"/>
      <c r="N121" s="101"/>
      <c r="O121" s="63" t="str">
        <f>IF(B121="","Form Number Error",IF(C121="","Payment Type Error",IF(H121="","Purchase Description Error",IF(I121="","Store or Vedor Error",IF(K121="","Card or Ckeck # Error",IF(L121="","Date Error",IF(J121="","Enter Correct Sub-Account",IF(M121="","Amount Error",IF(J121='Start-Up Information'!$B$13,"Complete",IF(J121='Start-Up Information'!$B$14,"Complete",IF(J121='Start-Up Information'!$B$15,"Complete",IF(J121='Start-Up Information'!$B$16,"Complete",IF(J121='Start-Up Information'!$B$17,"Complete",IF(J121='Start-Up Information'!$B$18,"Complete",IF(J121='Start-Up Information'!$B$19,"Complete",IF(J121='Start-Up Information'!$B$20,"Complete",IF(J121='Start-Up Information'!$B$21,"complete",IF(J121='Start-Up Information'!$B$22,"Complete",IF(J121='Start-Up Information'!$B$23,"Complete",IF(J121='Start-Up Information'!$B$24,"Complete",IF(J121='Start-Up Information'!$B$25,"Complete",IF(J121='Start-Up Information'!$B$26,"Complete",IF(J121='Start-Up Information'!$B$27,"Complete",IF(J121='Start-Up Information'!$B$28,"Complete",IF(J121='Start-Up Information'!$B$29,"Complete",IF(J121='Start-Up Information'!$B$30,"Complete",IF(J121='Start-Up Information'!$B$31,"Complete",IF(J121='Start-Up Information'!$B$32,"Complete",IF(J121='Start-Up Information'!$B$33,"Complete",IF(J121='Start-Up Information'!$B$34,"Complete",IF(J121='Start-Up Information'!$B$35,"Complete",IF(J121='Start-Up Information'!$B$36,"Complete",IF(J121='Start-Up Information'!$B$37,"Complete",IF(J121='Start-Up Information'!$B$38,"Complete",IF(J121='Start-Up Information'!$B$39,"Complete",IF(J121='Start-Up Information'!$B$40,"Complete",IF(J121='Start-Up Information'!$B$41,"Complete",IF(J121='Start-Up Information'!$B$42,"Complete",IF(J121='Start-Up Information'!$B$43,"Complete",IF(J121='Start-Up Information'!$B$44,"Complete",IF(J121='Start-Up Information'!$B$45,"Complete",IF(J121='Start-Up Information'!$B$46,"Complete",IF(J121='Start-Up Information'!$B$47,"Complete",IF(J121='Start-Up Information'!$B$48,"Complete",IF(LEFT(J121,5)="Split","Complete",IF(J121='Start-Up Information'!$B$49,"Complete",IF(J121='Start-Up Information'!$B$50,"Complete",IF(J121='Start-Up Information'!$B$51,"Complete",IF(J121='Start-Up Information'!$B$52,"Complete","Enter a Correct Sub-Account")))))))))))))))))))))))))))))))))))))))))))))))))</f>
        <v>Form Number Error</v>
      </c>
      <c r="P121" s="63" t="str">
        <f t="shared" si="3"/>
        <v>Pending</v>
      </c>
      <c r="Q121" s="62"/>
      <c r="R121" s="70">
        <f t="shared" si="4"/>
        <v>0</v>
      </c>
      <c r="S121" s="65"/>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row>
    <row r="122" spans="1:59" s="34" customFormat="1" ht="33" customHeight="1">
      <c r="A122" s="65"/>
      <c r="B122" s="99"/>
      <c r="C122" s="100"/>
      <c r="D122" s="100"/>
      <c r="E122" s="100"/>
      <c r="F122" s="100"/>
      <c r="G122" s="100"/>
      <c r="H122" s="100"/>
      <c r="I122" s="100"/>
      <c r="J122" s="100"/>
      <c r="K122" s="99"/>
      <c r="L122" s="101"/>
      <c r="M122" s="102"/>
      <c r="N122" s="101"/>
      <c r="O122" s="63" t="str">
        <f>IF(B122="","Form Number Error",IF(C122="","Payment Type Error",IF(H122="","Purchase Description Error",IF(I122="","Store or Vedor Error",IF(K122="","Card or Ckeck # Error",IF(L122="","Date Error",IF(J122="","Enter Correct Sub-Account",IF(M122="","Amount Error",IF(J122='Start-Up Information'!$B$13,"Complete",IF(J122='Start-Up Information'!$B$14,"Complete",IF(J122='Start-Up Information'!$B$15,"Complete",IF(J122='Start-Up Information'!$B$16,"Complete",IF(J122='Start-Up Information'!$B$17,"Complete",IF(J122='Start-Up Information'!$B$18,"Complete",IF(J122='Start-Up Information'!$B$19,"Complete",IF(J122='Start-Up Information'!$B$20,"Complete",IF(J122='Start-Up Information'!$B$21,"complete",IF(J122='Start-Up Information'!$B$22,"Complete",IF(J122='Start-Up Information'!$B$23,"Complete",IF(J122='Start-Up Information'!$B$24,"Complete",IF(J122='Start-Up Information'!$B$25,"Complete",IF(J122='Start-Up Information'!$B$26,"Complete",IF(J122='Start-Up Information'!$B$27,"Complete",IF(J122='Start-Up Information'!$B$28,"Complete",IF(J122='Start-Up Information'!$B$29,"Complete",IF(J122='Start-Up Information'!$B$30,"Complete",IF(J122='Start-Up Information'!$B$31,"Complete",IF(J122='Start-Up Information'!$B$32,"Complete",IF(J122='Start-Up Information'!$B$33,"Complete",IF(J122='Start-Up Information'!$B$34,"Complete",IF(J122='Start-Up Information'!$B$35,"Complete",IF(J122='Start-Up Information'!$B$36,"Complete",IF(J122='Start-Up Information'!$B$37,"Complete",IF(J122='Start-Up Information'!$B$38,"Complete",IF(J122='Start-Up Information'!$B$39,"Complete",IF(J122='Start-Up Information'!$B$40,"Complete",IF(J122='Start-Up Information'!$B$41,"Complete",IF(J122='Start-Up Information'!$B$42,"Complete",IF(J122='Start-Up Information'!$B$43,"Complete",IF(J122='Start-Up Information'!$B$44,"Complete",IF(J122='Start-Up Information'!$B$45,"Complete",IF(J122='Start-Up Information'!$B$46,"Complete",IF(J122='Start-Up Information'!$B$47,"Complete",IF(J122='Start-Up Information'!$B$48,"Complete",IF(LEFT(J122,5)="Split","Complete",IF(J122='Start-Up Information'!$B$49,"Complete",IF(J122='Start-Up Information'!$B$50,"Complete",IF(J122='Start-Up Information'!$B$51,"Complete",IF(J122='Start-Up Information'!$B$52,"Complete","Enter a Correct Sub-Account")))))))))))))))))))))))))))))))))))))))))))))))))</f>
        <v>Form Number Error</v>
      </c>
      <c r="P122" s="63" t="str">
        <f t="shared" si="3"/>
        <v>Pending</v>
      </c>
      <c r="Q122" s="62"/>
      <c r="R122" s="70">
        <f t="shared" si="4"/>
        <v>0</v>
      </c>
      <c r="S122" s="65"/>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row>
    <row r="123" spans="1:59" s="34" customFormat="1" ht="33" customHeight="1">
      <c r="A123" s="65"/>
      <c r="B123" s="99"/>
      <c r="C123" s="100"/>
      <c r="D123" s="100"/>
      <c r="E123" s="100"/>
      <c r="F123" s="100"/>
      <c r="G123" s="100"/>
      <c r="H123" s="100"/>
      <c r="I123" s="100"/>
      <c r="J123" s="100"/>
      <c r="K123" s="99"/>
      <c r="L123" s="101"/>
      <c r="M123" s="102"/>
      <c r="N123" s="101"/>
      <c r="O123" s="63" t="str">
        <f>IF(B123="","Form Number Error",IF(C123="","Payment Type Error",IF(H123="","Purchase Description Error",IF(I123="","Store or Vedor Error",IF(K123="","Card or Ckeck # Error",IF(L123="","Date Error",IF(J123="","Enter Correct Sub-Account",IF(M123="","Amount Error",IF(J123='Start-Up Information'!$B$13,"Complete",IF(J123='Start-Up Information'!$B$14,"Complete",IF(J123='Start-Up Information'!$B$15,"Complete",IF(J123='Start-Up Information'!$B$16,"Complete",IF(J123='Start-Up Information'!$B$17,"Complete",IF(J123='Start-Up Information'!$B$18,"Complete",IF(J123='Start-Up Information'!$B$19,"Complete",IF(J123='Start-Up Information'!$B$20,"Complete",IF(J123='Start-Up Information'!$B$21,"complete",IF(J123='Start-Up Information'!$B$22,"Complete",IF(J123='Start-Up Information'!$B$23,"Complete",IF(J123='Start-Up Information'!$B$24,"Complete",IF(J123='Start-Up Information'!$B$25,"Complete",IF(J123='Start-Up Information'!$B$26,"Complete",IF(J123='Start-Up Information'!$B$27,"Complete",IF(J123='Start-Up Information'!$B$28,"Complete",IF(J123='Start-Up Information'!$B$29,"Complete",IF(J123='Start-Up Information'!$B$30,"Complete",IF(J123='Start-Up Information'!$B$31,"Complete",IF(J123='Start-Up Information'!$B$32,"Complete",IF(J123='Start-Up Information'!$B$33,"Complete",IF(J123='Start-Up Information'!$B$34,"Complete",IF(J123='Start-Up Information'!$B$35,"Complete",IF(J123='Start-Up Information'!$B$36,"Complete",IF(J123='Start-Up Information'!$B$37,"Complete",IF(J123='Start-Up Information'!$B$38,"Complete",IF(J123='Start-Up Information'!$B$39,"Complete",IF(J123='Start-Up Information'!$B$40,"Complete",IF(J123='Start-Up Information'!$B$41,"Complete",IF(J123='Start-Up Information'!$B$42,"Complete",IF(J123='Start-Up Information'!$B$43,"Complete",IF(J123='Start-Up Information'!$B$44,"Complete",IF(J123='Start-Up Information'!$B$45,"Complete",IF(J123='Start-Up Information'!$B$46,"Complete",IF(J123='Start-Up Information'!$B$47,"Complete",IF(J123='Start-Up Information'!$B$48,"Complete",IF(LEFT(J123,5)="Split","Complete",IF(J123='Start-Up Information'!$B$49,"Complete",IF(J123='Start-Up Information'!$B$50,"Complete",IF(J123='Start-Up Information'!$B$51,"Complete",IF(J123='Start-Up Information'!$B$52,"Complete","Enter a Correct Sub-Account")))))))))))))))))))))))))))))))))))))))))))))))))</f>
        <v>Form Number Error</v>
      </c>
      <c r="P123" s="63" t="str">
        <f t="shared" si="3"/>
        <v>Pending</v>
      </c>
      <c r="Q123" s="62"/>
      <c r="R123" s="70">
        <f t="shared" si="4"/>
        <v>0</v>
      </c>
      <c r="S123" s="65"/>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row>
    <row r="124" spans="1:59" s="34" customFormat="1" ht="33" customHeight="1">
      <c r="A124" s="65"/>
      <c r="B124" s="99"/>
      <c r="C124" s="100"/>
      <c r="D124" s="100"/>
      <c r="E124" s="100"/>
      <c r="F124" s="100"/>
      <c r="G124" s="100"/>
      <c r="H124" s="100"/>
      <c r="I124" s="100"/>
      <c r="J124" s="100"/>
      <c r="K124" s="99"/>
      <c r="L124" s="101"/>
      <c r="M124" s="102"/>
      <c r="N124" s="101"/>
      <c r="O124" s="63" t="str">
        <f>IF(B124="","Form Number Error",IF(C124="","Payment Type Error",IF(H124="","Purchase Description Error",IF(I124="","Store or Vedor Error",IF(K124="","Card or Ckeck # Error",IF(L124="","Date Error",IF(J124="","Enter Correct Sub-Account",IF(M124="","Amount Error",IF(J124='Start-Up Information'!$B$13,"Complete",IF(J124='Start-Up Information'!$B$14,"Complete",IF(J124='Start-Up Information'!$B$15,"Complete",IF(J124='Start-Up Information'!$B$16,"Complete",IF(J124='Start-Up Information'!$B$17,"Complete",IF(J124='Start-Up Information'!$B$18,"Complete",IF(J124='Start-Up Information'!$B$19,"Complete",IF(J124='Start-Up Information'!$B$20,"Complete",IF(J124='Start-Up Information'!$B$21,"complete",IF(J124='Start-Up Information'!$B$22,"Complete",IF(J124='Start-Up Information'!$B$23,"Complete",IF(J124='Start-Up Information'!$B$24,"Complete",IF(J124='Start-Up Information'!$B$25,"Complete",IF(J124='Start-Up Information'!$B$26,"Complete",IF(J124='Start-Up Information'!$B$27,"Complete",IF(J124='Start-Up Information'!$B$28,"Complete",IF(J124='Start-Up Information'!$B$29,"Complete",IF(J124='Start-Up Information'!$B$30,"Complete",IF(J124='Start-Up Information'!$B$31,"Complete",IF(J124='Start-Up Information'!$B$32,"Complete",IF(J124='Start-Up Information'!$B$33,"Complete",IF(J124='Start-Up Information'!$B$34,"Complete",IF(J124='Start-Up Information'!$B$35,"Complete",IF(J124='Start-Up Information'!$B$36,"Complete",IF(J124='Start-Up Information'!$B$37,"Complete",IF(J124='Start-Up Information'!$B$38,"Complete",IF(J124='Start-Up Information'!$B$39,"Complete",IF(J124='Start-Up Information'!$B$40,"Complete",IF(J124='Start-Up Information'!$B$41,"Complete",IF(J124='Start-Up Information'!$B$42,"Complete",IF(J124='Start-Up Information'!$B$43,"Complete",IF(J124='Start-Up Information'!$B$44,"Complete",IF(J124='Start-Up Information'!$B$45,"Complete",IF(J124='Start-Up Information'!$B$46,"Complete",IF(J124='Start-Up Information'!$B$47,"Complete",IF(J124='Start-Up Information'!$B$48,"Complete",IF(LEFT(J124,5)="Split","Complete",IF(J124='Start-Up Information'!$B$49,"Complete",IF(J124='Start-Up Information'!$B$50,"Complete",IF(J124='Start-Up Information'!$B$51,"Complete",IF(J124='Start-Up Information'!$B$52,"Complete","Enter a Correct Sub-Account")))))))))))))))))))))))))))))))))))))))))))))))))</f>
        <v>Form Number Error</v>
      </c>
      <c r="P124" s="63" t="str">
        <f t="shared" si="3"/>
        <v>Pending</v>
      </c>
      <c r="Q124" s="62"/>
      <c r="R124" s="70">
        <f t="shared" si="4"/>
        <v>0</v>
      </c>
      <c r="S124" s="65"/>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row>
    <row r="125" spans="1:59" s="34" customFormat="1" ht="33" customHeight="1">
      <c r="A125" s="65"/>
      <c r="B125" s="99"/>
      <c r="C125" s="100"/>
      <c r="D125" s="100"/>
      <c r="E125" s="100"/>
      <c r="F125" s="100"/>
      <c r="G125" s="100"/>
      <c r="H125" s="100"/>
      <c r="I125" s="100"/>
      <c r="J125" s="100"/>
      <c r="K125" s="99"/>
      <c r="L125" s="101"/>
      <c r="M125" s="102"/>
      <c r="N125" s="101"/>
      <c r="O125" s="63" t="str">
        <f>IF(B125="","Form Number Error",IF(C125="","Payment Type Error",IF(H125="","Purchase Description Error",IF(I125="","Store or Vedor Error",IF(K125="","Card or Ckeck # Error",IF(L125="","Date Error",IF(J125="","Enter Correct Sub-Account",IF(M125="","Amount Error",IF(J125='Start-Up Information'!$B$13,"Complete",IF(J125='Start-Up Information'!$B$14,"Complete",IF(J125='Start-Up Information'!$B$15,"Complete",IF(J125='Start-Up Information'!$B$16,"Complete",IF(J125='Start-Up Information'!$B$17,"Complete",IF(J125='Start-Up Information'!$B$18,"Complete",IF(J125='Start-Up Information'!$B$19,"Complete",IF(J125='Start-Up Information'!$B$20,"Complete",IF(J125='Start-Up Information'!$B$21,"complete",IF(J125='Start-Up Information'!$B$22,"Complete",IF(J125='Start-Up Information'!$B$23,"Complete",IF(J125='Start-Up Information'!$B$24,"Complete",IF(J125='Start-Up Information'!$B$25,"Complete",IF(J125='Start-Up Information'!$B$26,"Complete",IF(J125='Start-Up Information'!$B$27,"Complete",IF(J125='Start-Up Information'!$B$28,"Complete",IF(J125='Start-Up Information'!$B$29,"Complete",IF(J125='Start-Up Information'!$B$30,"Complete",IF(J125='Start-Up Information'!$B$31,"Complete",IF(J125='Start-Up Information'!$B$32,"Complete",IF(J125='Start-Up Information'!$B$33,"Complete",IF(J125='Start-Up Information'!$B$34,"Complete",IF(J125='Start-Up Information'!$B$35,"Complete",IF(J125='Start-Up Information'!$B$36,"Complete",IF(J125='Start-Up Information'!$B$37,"Complete",IF(J125='Start-Up Information'!$B$38,"Complete",IF(J125='Start-Up Information'!$B$39,"Complete",IF(J125='Start-Up Information'!$B$40,"Complete",IF(J125='Start-Up Information'!$B$41,"Complete",IF(J125='Start-Up Information'!$B$42,"Complete",IF(J125='Start-Up Information'!$B$43,"Complete",IF(J125='Start-Up Information'!$B$44,"Complete",IF(J125='Start-Up Information'!$B$45,"Complete",IF(J125='Start-Up Information'!$B$46,"Complete",IF(J125='Start-Up Information'!$B$47,"Complete",IF(J125='Start-Up Information'!$B$48,"Complete",IF(LEFT(J125,5)="Split","Complete",IF(J125='Start-Up Information'!$B$49,"Complete",IF(J125='Start-Up Information'!$B$50,"Complete",IF(J125='Start-Up Information'!$B$51,"Complete",IF(J125='Start-Up Information'!$B$52,"Complete","Enter a Correct Sub-Account")))))))))))))))))))))))))))))))))))))))))))))))))</f>
        <v>Form Number Error</v>
      </c>
      <c r="P125" s="63" t="str">
        <f t="shared" si="3"/>
        <v>Pending</v>
      </c>
      <c r="Q125" s="62"/>
      <c r="R125" s="70">
        <f t="shared" si="4"/>
        <v>0</v>
      </c>
      <c r="S125" s="65"/>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row>
    <row r="126" spans="1:59" s="34" customFormat="1" ht="33" customHeight="1">
      <c r="A126" s="65"/>
      <c r="B126" s="99"/>
      <c r="C126" s="100"/>
      <c r="D126" s="100"/>
      <c r="E126" s="100"/>
      <c r="F126" s="100"/>
      <c r="G126" s="100"/>
      <c r="H126" s="100"/>
      <c r="I126" s="100"/>
      <c r="J126" s="100"/>
      <c r="K126" s="99"/>
      <c r="L126" s="101"/>
      <c r="M126" s="102"/>
      <c r="N126" s="101"/>
      <c r="O126" s="63" t="str">
        <f>IF(B126="","Form Number Error",IF(C126="","Payment Type Error",IF(H126="","Purchase Description Error",IF(I126="","Store or Vedor Error",IF(K126="","Card or Ckeck # Error",IF(L126="","Date Error",IF(J126="","Enter Correct Sub-Account",IF(M126="","Amount Error",IF(J126='Start-Up Information'!$B$13,"Complete",IF(J126='Start-Up Information'!$B$14,"Complete",IF(J126='Start-Up Information'!$B$15,"Complete",IF(J126='Start-Up Information'!$B$16,"Complete",IF(J126='Start-Up Information'!$B$17,"Complete",IF(J126='Start-Up Information'!$B$18,"Complete",IF(J126='Start-Up Information'!$B$19,"Complete",IF(J126='Start-Up Information'!$B$20,"Complete",IF(J126='Start-Up Information'!$B$21,"complete",IF(J126='Start-Up Information'!$B$22,"Complete",IF(J126='Start-Up Information'!$B$23,"Complete",IF(J126='Start-Up Information'!$B$24,"Complete",IF(J126='Start-Up Information'!$B$25,"Complete",IF(J126='Start-Up Information'!$B$26,"Complete",IF(J126='Start-Up Information'!$B$27,"Complete",IF(J126='Start-Up Information'!$B$28,"Complete",IF(J126='Start-Up Information'!$B$29,"Complete",IF(J126='Start-Up Information'!$B$30,"Complete",IF(J126='Start-Up Information'!$B$31,"Complete",IF(J126='Start-Up Information'!$B$32,"Complete",IF(J126='Start-Up Information'!$B$33,"Complete",IF(J126='Start-Up Information'!$B$34,"Complete",IF(J126='Start-Up Information'!$B$35,"Complete",IF(J126='Start-Up Information'!$B$36,"Complete",IF(J126='Start-Up Information'!$B$37,"Complete",IF(J126='Start-Up Information'!$B$38,"Complete",IF(J126='Start-Up Information'!$B$39,"Complete",IF(J126='Start-Up Information'!$B$40,"Complete",IF(J126='Start-Up Information'!$B$41,"Complete",IF(J126='Start-Up Information'!$B$42,"Complete",IF(J126='Start-Up Information'!$B$43,"Complete",IF(J126='Start-Up Information'!$B$44,"Complete",IF(J126='Start-Up Information'!$B$45,"Complete",IF(J126='Start-Up Information'!$B$46,"Complete",IF(J126='Start-Up Information'!$B$47,"Complete",IF(J126='Start-Up Information'!$B$48,"Complete",IF(LEFT(J126,5)="Split","Complete",IF(J126='Start-Up Information'!$B$49,"Complete",IF(J126='Start-Up Information'!$B$50,"Complete",IF(J126='Start-Up Information'!$B$51,"Complete",IF(J126='Start-Up Information'!$B$52,"Complete","Enter a Correct Sub-Account")))))))))))))))))))))))))))))))))))))))))))))))))</f>
        <v>Form Number Error</v>
      </c>
      <c r="P126" s="63" t="str">
        <f t="shared" si="3"/>
        <v>Pending</v>
      </c>
      <c r="Q126" s="62"/>
      <c r="R126" s="70">
        <f t="shared" si="4"/>
        <v>0</v>
      </c>
      <c r="S126" s="65"/>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row>
    <row r="127" spans="1:59" s="34" customFormat="1" ht="33" customHeight="1">
      <c r="A127" s="65"/>
      <c r="B127" s="99"/>
      <c r="C127" s="100"/>
      <c r="D127" s="100"/>
      <c r="E127" s="100"/>
      <c r="F127" s="100"/>
      <c r="G127" s="100"/>
      <c r="H127" s="100"/>
      <c r="I127" s="100"/>
      <c r="J127" s="100"/>
      <c r="K127" s="99"/>
      <c r="L127" s="101"/>
      <c r="M127" s="102"/>
      <c r="N127" s="101"/>
      <c r="O127" s="63" t="str">
        <f>IF(B127="","Form Number Error",IF(C127="","Payment Type Error",IF(H127="","Purchase Description Error",IF(I127="","Store or Vedor Error",IF(K127="","Card or Ckeck # Error",IF(L127="","Date Error",IF(J127="","Enter Correct Sub-Account",IF(M127="","Amount Error",IF(J127='Start-Up Information'!$B$13,"Complete",IF(J127='Start-Up Information'!$B$14,"Complete",IF(J127='Start-Up Information'!$B$15,"Complete",IF(J127='Start-Up Information'!$B$16,"Complete",IF(J127='Start-Up Information'!$B$17,"Complete",IF(J127='Start-Up Information'!$B$18,"Complete",IF(J127='Start-Up Information'!$B$19,"Complete",IF(J127='Start-Up Information'!$B$20,"Complete",IF(J127='Start-Up Information'!$B$21,"complete",IF(J127='Start-Up Information'!$B$22,"Complete",IF(J127='Start-Up Information'!$B$23,"Complete",IF(J127='Start-Up Information'!$B$24,"Complete",IF(J127='Start-Up Information'!$B$25,"Complete",IF(J127='Start-Up Information'!$B$26,"Complete",IF(J127='Start-Up Information'!$B$27,"Complete",IF(J127='Start-Up Information'!$B$28,"Complete",IF(J127='Start-Up Information'!$B$29,"Complete",IF(J127='Start-Up Information'!$B$30,"Complete",IF(J127='Start-Up Information'!$B$31,"Complete",IF(J127='Start-Up Information'!$B$32,"Complete",IF(J127='Start-Up Information'!$B$33,"Complete",IF(J127='Start-Up Information'!$B$34,"Complete",IF(J127='Start-Up Information'!$B$35,"Complete",IF(J127='Start-Up Information'!$B$36,"Complete",IF(J127='Start-Up Information'!$B$37,"Complete",IF(J127='Start-Up Information'!$B$38,"Complete",IF(J127='Start-Up Information'!$B$39,"Complete",IF(J127='Start-Up Information'!$B$40,"Complete",IF(J127='Start-Up Information'!$B$41,"Complete",IF(J127='Start-Up Information'!$B$42,"Complete",IF(J127='Start-Up Information'!$B$43,"Complete",IF(J127='Start-Up Information'!$B$44,"Complete",IF(J127='Start-Up Information'!$B$45,"Complete",IF(J127='Start-Up Information'!$B$46,"Complete",IF(J127='Start-Up Information'!$B$47,"Complete",IF(J127='Start-Up Information'!$B$48,"Complete",IF(LEFT(J127,5)="Split","Complete",IF(J127='Start-Up Information'!$B$49,"Complete",IF(J127='Start-Up Information'!$B$50,"Complete",IF(J127='Start-Up Information'!$B$51,"Complete",IF(J127='Start-Up Information'!$B$52,"Complete","Enter a Correct Sub-Account")))))))))))))))))))))))))))))))))))))))))))))))))</f>
        <v>Form Number Error</v>
      </c>
      <c r="P127" s="63" t="str">
        <f t="shared" si="3"/>
        <v>Pending</v>
      </c>
      <c r="Q127" s="62"/>
      <c r="R127" s="70">
        <f t="shared" si="4"/>
        <v>0</v>
      </c>
      <c r="S127" s="65"/>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row>
    <row r="128" spans="1:59" s="34" customFormat="1" ht="33" customHeight="1">
      <c r="A128" s="65"/>
      <c r="B128" s="99"/>
      <c r="C128" s="100"/>
      <c r="D128" s="100"/>
      <c r="E128" s="100"/>
      <c r="F128" s="100"/>
      <c r="G128" s="100"/>
      <c r="H128" s="100"/>
      <c r="I128" s="100"/>
      <c r="J128" s="100"/>
      <c r="K128" s="99"/>
      <c r="L128" s="101"/>
      <c r="M128" s="102"/>
      <c r="N128" s="101"/>
      <c r="O128" s="63" t="str">
        <f>IF(B128="","Form Number Error",IF(C128="","Payment Type Error",IF(H128="","Purchase Description Error",IF(I128="","Store or Vedor Error",IF(K128="","Card or Ckeck # Error",IF(L128="","Date Error",IF(J128="","Enter Correct Sub-Account",IF(M128="","Amount Error",IF(J128='Start-Up Information'!$B$13,"Complete",IF(J128='Start-Up Information'!$B$14,"Complete",IF(J128='Start-Up Information'!$B$15,"Complete",IF(J128='Start-Up Information'!$B$16,"Complete",IF(J128='Start-Up Information'!$B$17,"Complete",IF(J128='Start-Up Information'!$B$18,"Complete",IF(J128='Start-Up Information'!$B$19,"Complete",IF(J128='Start-Up Information'!$B$20,"Complete",IF(J128='Start-Up Information'!$B$21,"complete",IF(J128='Start-Up Information'!$B$22,"Complete",IF(J128='Start-Up Information'!$B$23,"Complete",IF(J128='Start-Up Information'!$B$24,"Complete",IF(J128='Start-Up Information'!$B$25,"Complete",IF(J128='Start-Up Information'!$B$26,"Complete",IF(J128='Start-Up Information'!$B$27,"Complete",IF(J128='Start-Up Information'!$B$28,"Complete",IF(J128='Start-Up Information'!$B$29,"Complete",IF(J128='Start-Up Information'!$B$30,"Complete",IF(J128='Start-Up Information'!$B$31,"Complete",IF(J128='Start-Up Information'!$B$32,"Complete",IF(J128='Start-Up Information'!$B$33,"Complete",IF(J128='Start-Up Information'!$B$34,"Complete",IF(J128='Start-Up Information'!$B$35,"Complete",IF(J128='Start-Up Information'!$B$36,"Complete",IF(J128='Start-Up Information'!$B$37,"Complete",IF(J128='Start-Up Information'!$B$38,"Complete",IF(J128='Start-Up Information'!$B$39,"Complete",IF(J128='Start-Up Information'!$B$40,"Complete",IF(J128='Start-Up Information'!$B$41,"Complete",IF(J128='Start-Up Information'!$B$42,"Complete",IF(J128='Start-Up Information'!$B$43,"Complete",IF(J128='Start-Up Information'!$B$44,"Complete",IF(J128='Start-Up Information'!$B$45,"Complete",IF(J128='Start-Up Information'!$B$46,"Complete",IF(J128='Start-Up Information'!$B$47,"Complete",IF(J128='Start-Up Information'!$B$48,"Complete",IF(LEFT(J128,5)="Split","Complete",IF(J128='Start-Up Information'!$B$49,"Complete",IF(J128='Start-Up Information'!$B$50,"Complete",IF(J128='Start-Up Information'!$B$51,"Complete",IF(J128='Start-Up Information'!$B$52,"Complete","Enter a Correct Sub-Account")))))))))))))))))))))))))))))))))))))))))))))))))</f>
        <v>Form Number Error</v>
      </c>
      <c r="P128" s="63" t="str">
        <f t="shared" si="3"/>
        <v>Pending</v>
      </c>
      <c r="Q128" s="62"/>
      <c r="R128" s="70">
        <f t="shared" si="4"/>
        <v>0</v>
      </c>
      <c r="S128" s="65"/>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row>
    <row r="129" spans="1:59" s="34" customFormat="1" ht="33" customHeight="1">
      <c r="A129" s="65"/>
      <c r="B129" s="99"/>
      <c r="C129" s="100"/>
      <c r="D129" s="100"/>
      <c r="E129" s="100"/>
      <c r="F129" s="100"/>
      <c r="G129" s="100"/>
      <c r="H129" s="100"/>
      <c r="I129" s="100"/>
      <c r="J129" s="100"/>
      <c r="K129" s="99"/>
      <c r="L129" s="101"/>
      <c r="M129" s="102"/>
      <c r="N129" s="101"/>
      <c r="O129" s="63" t="str">
        <f>IF(B129="","Form Number Error",IF(C129="","Payment Type Error",IF(H129="","Purchase Description Error",IF(I129="","Store or Vedor Error",IF(K129="","Card or Ckeck # Error",IF(L129="","Date Error",IF(J129="","Enter Correct Sub-Account",IF(M129="","Amount Error",IF(J129='Start-Up Information'!$B$13,"Complete",IF(J129='Start-Up Information'!$B$14,"Complete",IF(J129='Start-Up Information'!$B$15,"Complete",IF(J129='Start-Up Information'!$B$16,"Complete",IF(J129='Start-Up Information'!$B$17,"Complete",IF(J129='Start-Up Information'!$B$18,"Complete",IF(J129='Start-Up Information'!$B$19,"Complete",IF(J129='Start-Up Information'!$B$20,"Complete",IF(J129='Start-Up Information'!$B$21,"complete",IF(J129='Start-Up Information'!$B$22,"Complete",IF(J129='Start-Up Information'!$B$23,"Complete",IF(J129='Start-Up Information'!$B$24,"Complete",IF(J129='Start-Up Information'!$B$25,"Complete",IF(J129='Start-Up Information'!$B$26,"Complete",IF(J129='Start-Up Information'!$B$27,"Complete",IF(J129='Start-Up Information'!$B$28,"Complete",IF(J129='Start-Up Information'!$B$29,"Complete",IF(J129='Start-Up Information'!$B$30,"Complete",IF(J129='Start-Up Information'!$B$31,"Complete",IF(J129='Start-Up Information'!$B$32,"Complete",IF(J129='Start-Up Information'!$B$33,"Complete",IF(J129='Start-Up Information'!$B$34,"Complete",IF(J129='Start-Up Information'!$B$35,"Complete",IF(J129='Start-Up Information'!$B$36,"Complete",IF(J129='Start-Up Information'!$B$37,"Complete",IF(J129='Start-Up Information'!$B$38,"Complete",IF(J129='Start-Up Information'!$B$39,"Complete",IF(J129='Start-Up Information'!$B$40,"Complete",IF(J129='Start-Up Information'!$B$41,"Complete",IF(J129='Start-Up Information'!$B$42,"Complete",IF(J129='Start-Up Information'!$B$43,"Complete",IF(J129='Start-Up Information'!$B$44,"Complete",IF(J129='Start-Up Information'!$B$45,"Complete",IF(J129='Start-Up Information'!$B$46,"Complete",IF(J129='Start-Up Information'!$B$47,"Complete",IF(J129='Start-Up Information'!$B$48,"Complete",IF(LEFT(J129,5)="Split","Complete",IF(J129='Start-Up Information'!$B$49,"Complete",IF(J129='Start-Up Information'!$B$50,"Complete",IF(J129='Start-Up Information'!$B$51,"Complete",IF(J129='Start-Up Information'!$B$52,"Complete","Enter a Correct Sub-Account")))))))))))))))))))))))))))))))))))))))))))))))))</f>
        <v>Form Number Error</v>
      </c>
      <c r="P129" s="63" t="str">
        <f t="shared" si="3"/>
        <v>Pending</v>
      </c>
      <c r="Q129" s="62"/>
      <c r="R129" s="70">
        <f t="shared" si="4"/>
        <v>0</v>
      </c>
      <c r="S129" s="65"/>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row>
    <row r="130" spans="1:59" s="34" customFormat="1" ht="33" customHeight="1">
      <c r="A130" s="65"/>
      <c r="B130" s="99"/>
      <c r="C130" s="100"/>
      <c r="D130" s="100"/>
      <c r="E130" s="100"/>
      <c r="F130" s="100"/>
      <c r="G130" s="100"/>
      <c r="H130" s="100"/>
      <c r="I130" s="100"/>
      <c r="J130" s="100"/>
      <c r="K130" s="99"/>
      <c r="L130" s="101"/>
      <c r="M130" s="102"/>
      <c r="N130" s="101"/>
      <c r="O130" s="63" t="str">
        <f>IF(B130="","Form Number Error",IF(C130="","Payment Type Error",IF(H130="","Purchase Description Error",IF(I130="","Store or Vedor Error",IF(K130="","Card or Ckeck # Error",IF(L130="","Date Error",IF(J130="","Enter Correct Sub-Account",IF(M130="","Amount Error",IF(J130='Start-Up Information'!$B$13,"Complete",IF(J130='Start-Up Information'!$B$14,"Complete",IF(J130='Start-Up Information'!$B$15,"Complete",IF(J130='Start-Up Information'!$B$16,"Complete",IF(J130='Start-Up Information'!$B$17,"Complete",IF(J130='Start-Up Information'!$B$18,"Complete",IF(J130='Start-Up Information'!$B$19,"Complete",IF(J130='Start-Up Information'!$B$20,"Complete",IF(J130='Start-Up Information'!$B$21,"complete",IF(J130='Start-Up Information'!$B$22,"Complete",IF(J130='Start-Up Information'!$B$23,"Complete",IF(J130='Start-Up Information'!$B$24,"Complete",IF(J130='Start-Up Information'!$B$25,"Complete",IF(J130='Start-Up Information'!$B$26,"Complete",IF(J130='Start-Up Information'!$B$27,"Complete",IF(J130='Start-Up Information'!$B$28,"Complete",IF(J130='Start-Up Information'!$B$29,"Complete",IF(J130='Start-Up Information'!$B$30,"Complete",IF(J130='Start-Up Information'!$B$31,"Complete",IF(J130='Start-Up Information'!$B$32,"Complete",IF(J130='Start-Up Information'!$B$33,"Complete",IF(J130='Start-Up Information'!$B$34,"Complete",IF(J130='Start-Up Information'!$B$35,"Complete",IF(J130='Start-Up Information'!$B$36,"Complete",IF(J130='Start-Up Information'!$B$37,"Complete",IF(J130='Start-Up Information'!$B$38,"Complete",IF(J130='Start-Up Information'!$B$39,"Complete",IF(J130='Start-Up Information'!$B$40,"Complete",IF(J130='Start-Up Information'!$B$41,"Complete",IF(J130='Start-Up Information'!$B$42,"Complete",IF(J130='Start-Up Information'!$B$43,"Complete",IF(J130='Start-Up Information'!$B$44,"Complete",IF(J130='Start-Up Information'!$B$45,"Complete",IF(J130='Start-Up Information'!$B$46,"Complete",IF(J130='Start-Up Information'!$B$47,"Complete",IF(J130='Start-Up Information'!$B$48,"Complete",IF(LEFT(J130,5)="Split","Complete",IF(J130='Start-Up Information'!$B$49,"Complete",IF(J130='Start-Up Information'!$B$50,"Complete",IF(J130='Start-Up Information'!$B$51,"Complete",IF(J130='Start-Up Information'!$B$52,"Complete","Enter a Correct Sub-Account")))))))))))))))))))))))))))))))))))))))))))))))))</f>
        <v>Form Number Error</v>
      </c>
      <c r="P130" s="63" t="str">
        <f t="shared" si="3"/>
        <v>Pending</v>
      </c>
      <c r="Q130" s="62"/>
      <c r="R130" s="70">
        <f t="shared" si="4"/>
        <v>0</v>
      </c>
      <c r="S130" s="65"/>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row>
    <row r="131" spans="1:59" s="34" customFormat="1" ht="33" customHeight="1">
      <c r="A131" s="65"/>
      <c r="B131" s="99"/>
      <c r="C131" s="100"/>
      <c r="D131" s="100"/>
      <c r="E131" s="100"/>
      <c r="F131" s="100"/>
      <c r="G131" s="100"/>
      <c r="H131" s="100"/>
      <c r="I131" s="100"/>
      <c r="J131" s="100"/>
      <c r="K131" s="99"/>
      <c r="L131" s="101"/>
      <c r="M131" s="102"/>
      <c r="N131" s="101"/>
      <c r="O131" s="63" t="str">
        <f>IF(B131="","Form Number Error",IF(C131="","Payment Type Error",IF(H131="","Purchase Description Error",IF(I131="","Store or Vedor Error",IF(K131="","Card or Ckeck # Error",IF(L131="","Date Error",IF(J131="","Enter Correct Sub-Account",IF(M131="","Amount Error",IF(J131='Start-Up Information'!$B$13,"Complete",IF(J131='Start-Up Information'!$B$14,"Complete",IF(J131='Start-Up Information'!$B$15,"Complete",IF(J131='Start-Up Information'!$B$16,"Complete",IF(J131='Start-Up Information'!$B$17,"Complete",IF(J131='Start-Up Information'!$B$18,"Complete",IF(J131='Start-Up Information'!$B$19,"Complete",IF(J131='Start-Up Information'!$B$20,"Complete",IF(J131='Start-Up Information'!$B$21,"complete",IF(J131='Start-Up Information'!$B$22,"Complete",IF(J131='Start-Up Information'!$B$23,"Complete",IF(J131='Start-Up Information'!$B$24,"Complete",IF(J131='Start-Up Information'!$B$25,"Complete",IF(J131='Start-Up Information'!$B$26,"Complete",IF(J131='Start-Up Information'!$B$27,"Complete",IF(J131='Start-Up Information'!$B$28,"Complete",IF(J131='Start-Up Information'!$B$29,"Complete",IF(J131='Start-Up Information'!$B$30,"Complete",IF(J131='Start-Up Information'!$B$31,"Complete",IF(J131='Start-Up Information'!$B$32,"Complete",IF(J131='Start-Up Information'!$B$33,"Complete",IF(J131='Start-Up Information'!$B$34,"Complete",IF(J131='Start-Up Information'!$B$35,"Complete",IF(J131='Start-Up Information'!$B$36,"Complete",IF(J131='Start-Up Information'!$B$37,"Complete",IF(J131='Start-Up Information'!$B$38,"Complete",IF(J131='Start-Up Information'!$B$39,"Complete",IF(J131='Start-Up Information'!$B$40,"Complete",IF(J131='Start-Up Information'!$B$41,"Complete",IF(J131='Start-Up Information'!$B$42,"Complete",IF(J131='Start-Up Information'!$B$43,"Complete",IF(J131='Start-Up Information'!$B$44,"Complete",IF(J131='Start-Up Information'!$B$45,"Complete",IF(J131='Start-Up Information'!$B$46,"Complete",IF(J131='Start-Up Information'!$B$47,"Complete",IF(J131='Start-Up Information'!$B$48,"Complete",IF(LEFT(J131,5)="Split","Complete",IF(J131='Start-Up Information'!$B$49,"Complete",IF(J131='Start-Up Information'!$B$50,"Complete",IF(J131='Start-Up Information'!$B$51,"Complete",IF(J131='Start-Up Information'!$B$52,"Complete","Enter a Correct Sub-Account")))))))))))))))))))))))))))))))))))))))))))))))))</f>
        <v>Form Number Error</v>
      </c>
      <c r="P131" s="63" t="str">
        <f t="shared" si="3"/>
        <v>Pending</v>
      </c>
      <c r="Q131" s="62"/>
      <c r="R131" s="70">
        <f t="shared" si="4"/>
        <v>0</v>
      </c>
      <c r="S131" s="65"/>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row>
    <row r="132" spans="1:59" s="34" customFormat="1" ht="33" customHeight="1">
      <c r="A132" s="65"/>
      <c r="B132" s="99"/>
      <c r="C132" s="100"/>
      <c r="D132" s="100"/>
      <c r="E132" s="100"/>
      <c r="F132" s="100"/>
      <c r="G132" s="100"/>
      <c r="H132" s="100"/>
      <c r="I132" s="100"/>
      <c r="J132" s="100"/>
      <c r="K132" s="99"/>
      <c r="L132" s="101"/>
      <c r="M132" s="102"/>
      <c r="N132" s="101"/>
      <c r="O132" s="63" t="str">
        <f>IF(B132="","Form Number Error",IF(C132="","Payment Type Error",IF(H132="","Purchase Description Error",IF(I132="","Store or Vedor Error",IF(K132="","Card or Ckeck # Error",IF(L132="","Date Error",IF(J132="","Enter Correct Sub-Account",IF(M132="","Amount Error",IF(J132='Start-Up Information'!$B$13,"Complete",IF(J132='Start-Up Information'!$B$14,"Complete",IF(J132='Start-Up Information'!$B$15,"Complete",IF(J132='Start-Up Information'!$B$16,"Complete",IF(J132='Start-Up Information'!$B$17,"Complete",IF(J132='Start-Up Information'!$B$18,"Complete",IF(J132='Start-Up Information'!$B$19,"Complete",IF(J132='Start-Up Information'!$B$20,"Complete",IF(J132='Start-Up Information'!$B$21,"complete",IF(J132='Start-Up Information'!$B$22,"Complete",IF(J132='Start-Up Information'!$B$23,"Complete",IF(J132='Start-Up Information'!$B$24,"Complete",IF(J132='Start-Up Information'!$B$25,"Complete",IF(J132='Start-Up Information'!$B$26,"Complete",IF(J132='Start-Up Information'!$B$27,"Complete",IF(J132='Start-Up Information'!$B$28,"Complete",IF(J132='Start-Up Information'!$B$29,"Complete",IF(J132='Start-Up Information'!$B$30,"Complete",IF(J132='Start-Up Information'!$B$31,"Complete",IF(J132='Start-Up Information'!$B$32,"Complete",IF(J132='Start-Up Information'!$B$33,"Complete",IF(J132='Start-Up Information'!$B$34,"Complete",IF(J132='Start-Up Information'!$B$35,"Complete",IF(J132='Start-Up Information'!$B$36,"Complete",IF(J132='Start-Up Information'!$B$37,"Complete",IF(J132='Start-Up Information'!$B$38,"Complete",IF(J132='Start-Up Information'!$B$39,"Complete",IF(J132='Start-Up Information'!$B$40,"Complete",IF(J132='Start-Up Information'!$B$41,"Complete",IF(J132='Start-Up Information'!$B$42,"Complete",IF(J132='Start-Up Information'!$B$43,"Complete",IF(J132='Start-Up Information'!$B$44,"Complete",IF(J132='Start-Up Information'!$B$45,"Complete",IF(J132='Start-Up Information'!$B$46,"Complete",IF(J132='Start-Up Information'!$B$47,"Complete",IF(J132='Start-Up Information'!$B$48,"Complete",IF(LEFT(J132,5)="Split","Complete",IF(J132='Start-Up Information'!$B$49,"Complete",IF(J132='Start-Up Information'!$B$50,"Complete",IF(J132='Start-Up Information'!$B$51,"Complete",IF(J132='Start-Up Information'!$B$52,"Complete","Enter a Correct Sub-Account")))))))))))))))))))))))))))))))))))))))))))))))))</f>
        <v>Form Number Error</v>
      </c>
      <c r="P132" s="63" t="str">
        <f t="shared" si="3"/>
        <v>Pending</v>
      </c>
      <c r="Q132" s="62"/>
      <c r="R132" s="70">
        <f t="shared" si="4"/>
        <v>0</v>
      </c>
      <c r="S132" s="65"/>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row>
    <row r="133" spans="1:59" s="34" customFormat="1" ht="33" customHeight="1">
      <c r="A133" s="65"/>
      <c r="B133" s="99"/>
      <c r="C133" s="100"/>
      <c r="D133" s="100"/>
      <c r="E133" s="100"/>
      <c r="F133" s="100"/>
      <c r="G133" s="100"/>
      <c r="H133" s="100"/>
      <c r="I133" s="100"/>
      <c r="J133" s="100"/>
      <c r="K133" s="99"/>
      <c r="L133" s="101"/>
      <c r="M133" s="102"/>
      <c r="N133" s="101"/>
      <c r="O133" s="63" t="str">
        <f>IF(B133="","Form Number Error",IF(C133="","Payment Type Error",IF(H133="","Purchase Description Error",IF(I133="","Store or Vedor Error",IF(K133="","Card or Ckeck # Error",IF(L133="","Date Error",IF(J133="","Enter Correct Sub-Account",IF(M133="","Amount Error",IF(J133='Start-Up Information'!$B$13,"Complete",IF(J133='Start-Up Information'!$B$14,"Complete",IF(J133='Start-Up Information'!$B$15,"Complete",IF(J133='Start-Up Information'!$B$16,"Complete",IF(J133='Start-Up Information'!$B$17,"Complete",IF(J133='Start-Up Information'!$B$18,"Complete",IF(J133='Start-Up Information'!$B$19,"Complete",IF(J133='Start-Up Information'!$B$20,"Complete",IF(J133='Start-Up Information'!$B$21,"complete",IF(J133='Start-Up Information'!$B$22,"Complete",IF(J133='Start-Up Information'!$B$23,"Complete",IF(J133='Start-Up Information'!$B$24,"Complete",IF(J133='Start-Up Information'!$B$25,"Complete",IF(J133='Start-Up Information'!$B$26,"Complete",IF(J133='Start-Up Information'!$B$27,"Complete",IF(J133='Start-Up Information'!$B$28,"Complete",IF(J133='Start-Up Information'!$B$29,"Complete",IF(J133='Start-Up Information'!$B$30,"Complete",IF(J133='Start-Up Information'!$B$31,"Complete",IF(J133='Start-Up Information'!$B$32,"Complete",IF(J133='Start-Up Information'!$B$33,"Complete",IF(J133='Start-Up Information'!$B$34,"Complete",IF(J133='Start-Up Information'!$B$35,"Complete",IF(J133='Start-Up Information'!$B$36,"Complete",IF(J133='Start-Up Information'!$B$37,"Complete",IF(J133='Start-Up Information'!$B$38,"Complete",IF(J133='Start-Up Information'!$B$39,"Complete",IF(J133='Start-Up Information'!$B$40,"Complete",IF(J133='Start-Up Information'!$B$41,"Complete",IF(J133='Start-Up Information'!$B$42,"Complete",IF(J133='Start-Up Information'!$B$43,"Complete",IF(J133='Start-Up Information'!$B$44,"Complete",IF(J133='Start-Up Information'!$B$45,"Complete",IF(J133='Start-Up Information'!$B$46,"Complete",IF(J133='Start-Up Information'!$B$47,"Complete",IF(J133='Start-Up Information'!$B$48,"Complete",IF(LEFT(J133,5)="Split","Complete",IF(J133='Start-Up Information'!$B$49,"Complete",IF(J133='Start-Up Information'!$B$50,"Complete",IF(J133='Start-Up Information'!$B$51,"Complete",IF(J133='Start-Up Information'!$B$52,"Complete","Enter a Correct Sub-Account")))))))))))))))))))))))))))))))))))))))))))))))))</f>
        <v>Form Number Error</v>
      </c>
      <c r="P133" s="63" t="str">
        <f t="shared" si="3"/>
        <v>Pending</v>
      </c>
      <c r="Q133" s="62"/>
      <c r="R133" s="70">
        <f t="shared" si="4"/>
        <v>0</v>
      </c>
      <c r="S133" s="65"/>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row>
    <row r="134" spans="1:59" s="34" customFormat="1" ht="33" customHeight="1">
      <c r="A134" s="65"/>
      <c r="B134" s="99"/>
      <c r="C134" s="100"/>
      <c r="D134" s="100"/>
      <c r="E134" s="100"/>
      <c r="F134" s="100"/>
      <c r="G134" s="100"/>
      <c r="H134" s="100"/>
      <c r="I134" s="100"/>
      <c r="J134" s="100"/>
      <c r="K134" s="99"/>
      <c r="L134" s="101"/>
      <c r="M134" s="102"/>
      <c r="N134" s="101"/>
      <c r="O134" s="63" t="str">
        <f>IF(B134="","Form Number Error",IF(C134="","Payment Type Error",IF(H134="","Purchase Description Error",IF(I134="","Store or Vedor Error",IF(K134="","Card or Ckeck # Error",IF(L134="","Date Error",IF(J134="","Enter Correct Sub-Account",IF(M134="","Amount Error",IF(J134='Start-Up Information'!$B$13,"Complete",IF(J134='Start-Up Information'!$B$14,"Complete",IF(J134='Start-Up Information'!$B$15,"Complete",IF(J134='Start-Up Information'!$B$16,"Complete",IF(J134='Start-Up Information'!$B$17,"Complete",IF(J134='Start-Up Information'!$B$18,"Complete",IF(J134='Start-Up Information'!$B$19,"Complete",IF(J134='Start-Up Information'!$B$20,"Complete",IF(J134='Start-Up Information'!$B$21,"complete",IF(J134='Start-Up Information'!$B$22,"Complete",IF(J134='Start-Up Information'!$B$23,"Complete",IF(J134='Start-Up Information'!$B$24,"Complete",IF(J134='Start-Up Information'!$B$25,"Complete",IF(J134='Start-Up Information'!$B$26,"Complete",IF(J134='Start-Up Information'!$B$27,"Complete",IF(J134='Start-Up Information'!$B$28,"Complete",IF(J134='Start-Up Information'!$B$29,"Complete",IF(J134='Start-Up Information'!$B$30,"Complete",IF(J134='Start-Up Information'!$B$31,"Complete",IF(J134='Start-Up Information'!$B$32,"Complete",IF(J134='Start-Up Information'!$B$33,"Complete",IF(J134='Start-Up Information'!$B$34,"Complete",IF(J134='Start-Up Information'!$B$35,"Complete",IF(J134='Start-Up Information'!$B$36,"Complete",IF(J134='Start-Up Information'!$B$37,"Complete",IF(J134='Start-Up Information'!$B$38,"Complete",IF(J134='Start-Up Information'!$B$39,"Complete",IF(J134='Start-Up Information'!$B$40,"Complete",IF(J134='Start-Up Information'!$B$41,"Complete",IF(J134='Start-Up Information'!$B$42,"Complete",IF(J134='Start-Up Information'!$B$43,"Complete",IF(J134='Start-Up Information'!$B$44,"Complete",IF(J134='Start-Up Information'!$B$45,"Complete",IF(J134='Start-Up Information'!$B$46,"Complete",IF(J134='Start-Up Information'!$B$47,"Complete",IF(J134='Start-Up Information'!$B$48,"Complete",IF(LEFT(J134,5)="Split","Complete",IF(J134='Start-Up Information'!$B$49,"Complete",IF(J134='Start-Up Information'!$B$50,"Complete",IF(J134='Start-Up Information'!$B$51,"Complete",IF(J134='Start-Up Information'!$B$52,"Complete","Enter a Correct Sub-Account")))))))))))))))))))))))))))))))))))))))))))))))))</f>
        <v>Form Number Error</v>
      </c>
      <c r="P134" s="63" t="str">
        <f t="shared" si="3"/>
        <v>Pending</v>
      </c>
      <c r="Q134" s="62"/>
      <c r="R134" s="70">
        <f t="shared" si="4"/>
        <v>0</v>
      </c>
      <c r="S134" s="65"/>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row>
    <row r="135" spans="1:59" s="34" customFormat="1" ht="33" customHeight="1">
      <c r="A135" s="65"/>
      <c r="B135" s="99"/>
      <c r="C135" s="100"/>
      <c r="D135" s="100"/>
      <c r="E135" s="100"/>
      <c r="F135" s="100"/>
      <c r="G135" s="100"/>
      <c r="H135" s="100"/>
      <c r="I135" s="100"/>
      <c r="J135" s="100"/>
      <c r="K135" s="99"/>
      <c r="L135" s="101"/>
      <c r="M135" s="102"/>
      <c r="N135" s="101"/>
      <c r="O135" s="63" t="str">
        <f>IF(B135="","Form Number Error",IF(C135="","Payment Type Error",IF(H135="","Purchase Description Error",IF(I135="","Store or Vedor Error",IF(K135="","Card or Ckeck # Error",IF(L135="","Date Error",IF(J135="","Enter Correct Sub-Account",IF(M135="","Amount Error",IF(J135='Start-Up Information'!$B$13,"Complete",IF(J135='Start-Up Information'!$B$14,"Complete",IF(J135='Start-Up Information'!$B$15,"Complete",IF(J135='Start-Up Information'!$B$16,"Complete",IF(J135='Start-Up Information'!$B$17,"Complete",IF(J135='Start-Up Information'!$B$18,"Complete",IF(J135='Start-Up Information'!$B$19,"Complete",IF(J135='Start-Up Information'!$B$20,"Complete",IF(J135='Start-Up Information'!$B$21,"complete",IF(J135='Start-Up Information'!$B$22,"Complete",IF(J135='Start-Up Information'!$B$23,"Complete",IF(J135='Start-Up Information'!$B$24,"Complete",IF(J135='Start-Up Information'!$B$25,"Complete",IF(J135='Start-Up Information'!$B$26,"Complete",IF(J135='Start-Up Information'!$B$27,"Complete",IF(J135='Start-Up Information'!$B$28,"Complete",IF(J135='Start-Up Information'!$B$29,"Complete",IF(J135='Start-Up Information'!$B$30,"Complete",IF(J135='Start-Up Information'!$B$31,"Complete",IF(J135='Start-Up Information'!$B$32,"Complete",IF(J135='Start-Up Information'!$B$33,"Complete",IF(J135='Start-Up Information'!$B$34,"Complete",IF(J135='Start-Up Information'!$B$35,"Complete",IF(J135='Start-Up Information'!$B$36,"Complete",IF(J135='Start-Up Information'!$B$37,"Complete",IF(J135='Start-Up Information'!$B$38,"Complete",IF(J135='Start-Up Information'!$B$39,"Complete",IF(J135='Start-Up Information'!$B$40,"Complete",IF(J135='Start-Up Information'!$B$41,"Complete",IF(J135='Start-Up Information'!$B$42,"Complete",IF(J135='Start-Up Information'!$B$43,"Complete",IF(J135='Start-Up Information'!$B$44,"Complete",IF(J135='Start-Up Information'!$B$45,"Complete",IF(J135='Start-Up Information'!$B$46,"Complete",IF(J135='Start-Up Information'!$B$47,"Complete",IF(J135='Start-Up Information'!$B$48,"Complete",IF(LEFT(J135,5)="Split","Complete",IF(J135='Start-Up Information'!$B$49,"Complete",IF(J135='Start-Up Information'!$B$50,"Complete",IF(J135='Start-Up Information'!$B$51,"Complete",IF(J135='Start-Up Information'!$B$52,"Complete","Enter a Correct Sub-Account")))))))))))))))))))))))))))))))))))))))))))))))))</f>
        <v>Form Number Error</v>
      </c>
      <c r="P135" s="63" t="str">
        <f t="shared" ref="P135:P198" si="5">IF(N135="","Pending","Cleared")</f>
        <v>Pending</v>
      </c>
      <c r="Q135" s="62"/>
      <c r="R135" s="70">
        <f t="shared" si="4"/>
        <v>0</v>
      </c>
      <c r="S135" s="65"/>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row>
    <row r="136" spans="1:59" s="34" customFormat="1" ht="33" customHeight="1">
      <c r="A136" s="65"/>
      <c r="B136" s="99"/>
      <c r="C136" s="100"/>
      <c r="D136" s="100"/>
      <c r="E136" s="100"/>
      <c r="F136" s="100"/>
      <c r="G136" s="100"/>
      <c r="H136" s="100"/>
      <c r="I136" s="100"/>
      <c r="J136" s="100"/>
      <c r="K136" s="99"/>
      <c r="L136" s="101"/>
      <c r="M136" s="102"/>
      <c r="N136" s="101"/>
      <c r="O136" s="63" t="str">
        <f>IF(B136="","Form Number Error",IF(C136="","Payment Type Error",IF(H136="","Purchase Description Error",IF(I136="","Store or Vedor Error",IF(K136="","Card or Ckeck # Error",IF(L136="","Date Error",IF(J136="","Enter Correct Sub-Account",IF(M136="","Amount Error",IF(J136='Start-Up Information'!$B$13,"Complete",IF(J136='Start-Up Information'!$B$14,"Complete",IF(J136='Start-Up Information'!$B$15,"Complete",IF(J136='Start-Up Information'!$B$16,"Complete",IF(J136='Start-Up Information'!$B$17,"Complete",IF(J136='Start-Up Information'!$B$18,"Complete",IF(J136='Start-Up Information'!$B$19,"Complete",IF(J136='Start-Up Information'!$B$20,"Complete",IF(J136='Start-Up Information'!$B$21,"complete",IF(J136='Start-Up Information'!$B$22,"Complete",IF(J136='Start-Up Information'!$B$23,"Complete",IF(J136='Start-Up Information'!$B$24,"Complete",IF(J136='Start-Up Information'!$B$25,"Complete",IF(J136='Start-Up Information'!$B$26,"Complete",IF(J136='Start-Up Information'!$B$27,"Complete",IF(J136='Start-Up Information'!$B$28,"Complete",IF(J136='Start-Up Information'!$B$29,"Complete",IF(J136='Start-Up Information'!$B$30,"Complete",IF(J136='Start-Up Information'!$B$31,"Complete",IF(J136='Start-Up Information'!$B$32,"Complete",IF(J136='Start-Up Information'!$B$33,"Complete",IF(J136='Start-Up Information'!$B$34,"Complete",IF(J136='Start-Up Information'!$B$35,"Complete",IF(J136='Start-Up Information'!$B$36,"Complete",IF(J136='Start-Up Information'!$B$37,"Complete",IF(J136='Start-Up Information'!$B$38,"Complete",IF(J136='Start-Up Information'!$B$39,"Complete",IF(J136='Start-Up Information'!$B$40,"Complete",IF(J136='Start-Up Information'!$B$41,"Complete",IF(J136='Start-Up Information'!$B$42,"Complete",IF(J136='Start-Up Information'!$B$43,"Complete",IF(J136='Start-Up Information'!$B$44,"Complete",IF(J136='Start-Up Information'!$B$45,"Complete",IF(J136='Start-Up Information'!$B$46,"Complete",IF(J136='Start-Up Information'!$B$47,"Complete",IF(J136='Start-Up Information'!$B$48,"Complete",IF(LEFT(J136,5)="Split","Complete",IF(J136='Start-Up Information'!$B$49,"Complete",IF(J136='Start-Up Information'!$B$50,"Complete",IF(J136='Start-Up Information'!$B$51,"Complete",IF(J136='Start-Up Information'!$B$52,"Complete","Enter a Correct Sub-Account")))))))))))))))))))))))))))))))))))))))))))))))))</f>
        <v>Form Number Error</v>
      </c>
      <c r="P136" s="63" t="str">
        <f t="shared" si="5"/>
        <v>Pending</v>
      </c>
      <c r="Q136" s="62"/>
      <c r="R136" s="70">
        <f t="shared" ref="R136:R199" si="6">IF(AND(IF(LEFT(J136,5)="Split",M136-SUM(T136:BG136),0)&gt;0,IF(LEFT(J136,5)="Split",M136-SUM(T136:BG136),0)&lt;0.01),0,IF(LEFT(J136,5)="Split",M136-SUM(T136:BG136),0))</f>
        <v>0</v>
      </c>
      <c r="S136" s="65"/>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row>
    <row r="137" spans="1:59" s="34" customFormat="1" ht="33" customHeight="1">
      <c r="A137" s="65"/>
      <c r="B137" s="99"/>
      <c r="C137" s="100"/>
      <c r="D137" s="100"/>
      <c r="E137" s="100"/>
      <c r="F137" s="100"/>
      <c r="G137" s="100"/>
      <c r="H137" s="100"/>
      <c r="I137" s="100"/>
      <c r="J137" s="100"/>
      <c r="K137" s="99"/>
      <c r="L137" s="101"/>
      <c r="M137" s="102"/>
      <c r="N137" s="101"/>
      <c r="O137" s="63" t="str">
        <f>IF(B137="","Form Number Error",IF(C137="","Payment Type Error",IF(H137="","Purchase Description Error",IF(I137="","Store or Vedor Error",IF(K137="","Card or Ckeck # Error",IF(L137="","Date Error",IF(J137="","Enter Correct Sub-Account",IF(M137="","Amount Error",IF(J137='Start-Up Information'!$B$13,"Complete",IF(J137='Start-Up Information'!$B$14,"Complete",IF(J137='Start-Up Information'!$B$15,"Complete",IF(J137='Start-Up Information'!$B$16,"Complete",IF(J137='Start-Up Information'!$B$17,"Complete",IF(J137='Start-Up Information'!$B$18,"Complete",IF(J137='Start-Up Information'!$B$19,"Complete",IF(J137='Start-Up Information'!$B$20,"Complete",IF(J137='Start-Up Information'!$B$21,"complete",IF(J137='Start-Up Information'!$B$22,"Complete",IF(J137='Start-Up Information'!$B$23,"Complete",IF(J137='Start-Up Information'!$B$24,"Complete",IF(J137='Start-Up Information'!$B$25,"Complete",IF(J137='Start-Up Information'!$B$26,"Complete",IF(J137='Start-Up Information'!$B$27,"Complete",IF(J137='Start-Up Information'!$B$28,"Complete",IF(J137='Start-Up Information'!$B$29,"Complete",IF(J137='Start-Up Information'!$B$30,"Complete",IF(J137='Start-Up Information'!$B$31,"Complete",IF(J137='Start-Up Information'!$B$32,"Complete",IF(J137='Start-Up Information'!$B$33,"Complete",IF(J137='Start-Up Information'!$B$34,"Complete",IF(J137='Start-Up Information'!$B$35,"Complete",IF(J137='Start-Up Information'!$B$36,"Complete",IF(J137='Start-Up Information'!$B$37,"Complete",IF(J137='Start-Up Information'!$B$38,"Complete",IF(J137='Start-Up Information'!$B$39,"Complete",IF(J137='Start-Up Information'!$B$40,"Complete",IF(J137='Start-Up Information'!$B$41,"Complete",IF(J137='Start-Up Information'!$B$42,"Complete",IF(J137='Start-Up Information'!$B$43,"Complete",IF(J137='Start-Up Information'!$B$44,"Complete",IF(J137='Start-Up Information'!$B$45,"Complete",IF(J137='Start-Up Information'!$B$46,"Complete",IF(J137='Start-Up Information'!$B$47,"Complete",IF(J137='Start-Up Information'!$B$48,"Complete",IF(LEFT(J137,5)="Split","Complete",IF(J137='Start-Up Information'!$B$49,"Complete",IF(J137='Start-Up Information'!$B$50,"Complete",IF(J137='Start-Up Information'!$B$51,"Complete",IF(J137='Start-Up Information'!$B$52,"Complete","Enter a Correct Sub-Account")))))))))))))))))))))))))))))))))))))))))))))))))</f>
        <v>Form Number Error</v>
      </c>
      <c r="P137" s="63" t="str">
        <f t="shared" si="5"/>
        <v>Pending</v>
      </c>
      <c r="Q137" s="62"/>
      <c r="R137" s="70">
        <f t="shared" si="6"/>
        <v>0</v>
      </c>
      <c r="S137" s="65"/>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row>
    <row r="138" spans="1:59" s="34" customFormat="1" ht="33" customHeight="1">
      <c r="A138" s="65"/>
      <c r="B138" s="99"/>
      <c r="C138" s="100"/>
      <c r="D138" s="100"/>
      <c r="E138" s="100"/>
      <c r="F138" s="100"/>
      <c r="G138" s="100"/>
      <c r="H138" s="100"/>
      <c r="I138" s="100"/>
      <c r="J138" s="100"/>
      <c r="K138" s="99"/>
      <c r="L138" s="101"/>
      <c r="M138" s="102"/>
      <c r="N138" s="101"/>
      <c r="O138" s="63" t="str">
        <f>IF(B138="","Form Number Error",IF(C138="","Payment Type Error",IF(H138="","Purchase Description Error",IF(I138="","Store or Vedor Error",IF(K138="","Card or Ckeck # Error",IF(L138="","Date Error",IF(J138="","Enter Correct Sub-Account",IF(M138="","Amount Error",IF(J138='Start-Up Information'!$B$13,"Complete",IF(J138='Start-Up Information'!$B$14,"Complete",IF(J138='Start-Up Information'!$B$15,"Complete",IF(J138='Start-Up Information'!$B$16,"Complete",IF(J138='Start-Up Information'!$B$17,"Complete",IF(J138='Start-Up Information'!$B$18,"Complete",IF(J138='Start-Up Information'!$B$19,"Complete",IF(J138='Start-Up Information'!$B$20,"Complete",IF(J138='Start-Up Information'!$B$21,"complete",IF(J138='Start-Up Information'!$B$22,"Complete",IF(J138='Start-Up Information'!$B$23,"Complete",IF(J138='Start-Up Information'!$B$24,"Complete",IF(J138='Start-Up Information'!$B$25,"Complete",IF(J138='Start-Up Information'!$B$26,"Complete",IF(J138='Start-Up Information'!$B$27,"Complete",IF(J138='Start-Up Information'!$B$28,"Complete",IF(J138='Start-Up Information'!$B$29,"Complete",IF(J138='Start-Up Information'!$B$30,"Complete",IF(J138='Start-Up Information'!$B$31,"Complete",IF(J138='Start-Up Information'!$B$32,"Complete",IF(J138='Start-Up Information'!$B$33,"Complete",IF(J138='Start-Up Information'!$B$34,"Complete",IF(J138='Start-Up Information'!$B$35,"Complete",IF(J138='Start-Up Information'!$B$36,"Complete",IF(J138='Start-Up Information'!$B$37,"Complete",IF(J138='Start-Up Information'!$B$38,"Complete",IF(J138='Start-Up Information'!$B$39,"Complete",IF(J138='Start-Up Information'!$B$40,"Complete",IF(J138='Start-Up Information'!$B$41,"Complete",IF(J138='Start-Up Information'!$B$42,"Complete",IF(J138='Start-Up Information'!$B$43,"Complete",IF(J138='Start-Up Information'!$B$44,"Complete",IF(J138='Start-Up Information'!$B$45,"Complete",IF(J138='Start-Up Information'!$B$46,"Complete",IF(J138='Start-Up Information'!$B$47,"Complete",IF(J138='Start-Up Information'!$B$48,"Complete",IF(LEFT(J138,5)="Split","Complete",IF(J138='Start-Up Information'!$B$49,"Complete",IF(J138='Start-Up Information'!$B$50,"Complete",IF(J138='Start-Up Information'!$B$51,"Complete",IF(J138='Start-Up Information'!$B$52,"Complete","Enter a Correct Sub-Account")))))))))))))))))))))))))))))))))))))))))))))))))</f>
        <v>Form Number Error</v>
      </c>
      <c r="P138" s="63" t="str">
        <f t="shared" si="5"/>
        <v>Pending</v>
      </c>
      <c r="Q138" s="62"/>
      <c r="R138" s="70">
        <f t="shared" si="6"/>
        <v>0</v>
      </c>
      <c r="S138" s="65"/>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row>
    <row r="139" spans="1:59" s="34" customFormat="1" ht="33" customHeight="1">
      <c r="A139" s="65"/>
      <c r="B139" s="99"/>
      <c r="C139" s="100"/>
      <c r="D139" s="100"/>
      <c r="E139" s="100"/>
      <c r="F139" s="100"/>
      <c r="G139" s="100"/>
      <c r="H139" s="100"/>
      <c r="I139" s="100"/>
      <c r="J139" s="100"/>
      <c r="K139" s="99"/>
      <c r="L139" s="101"/>
      <c r="M139" s="102"/>
      <c r="N139" s="101"/>
      <c r="O139" s="63" t="str">
        <f>IF(B139="","Form Number Error",IF(C139="","Payment Type Error",IF(H139="","Purchase Description Error",IF(I139="","Store or Vedor Error",IF(K139="","Card or Ckeck # Error",IF(L139="","Date Error",IF(J139="","Enter Correct Sub-Account",IF(M139="","Amount Error",IF(J139='Start-Up Information'!$B$13,"Complete",IF(J139='Start-Up Information'!$B$14,"Complete",IF(J139='Start-Up Information'!$B$15,"Complete",IF(J139='Start-Up Information'!$B$16,"Complete",IF(J139='Start-Up Information'!$B$17,"Complete",IF(J139='Start-Up Information'!$B$18,"Complete",IF(J139='Start-Up Information'!$B$19,"Complete",IF(J139='Start-Up Information'!$B$20,"Complete",IF(J139='Start-Up Information'!$B$21,"complete",IF(J139='Start-Up Information'!$B$22,"Complete",IF(J139='Start-Up Information'!$B$23,"Complete",IF(J139='Start-Up Information'!$B$24,"Complete",IF(J139='Start-Up Information'!$B$25,"Complete",IF(J139='Start-Up Information'!$B$26,"Complete",IF(J139='Start-Up Information'!$B$27,"Complete",IF(J139='Start-Up Information'!$B$28,"Complete",IF(J139='Start-Up Information'!$B$29,"Complete",IF(J139='Start-Up Information'!$B$30,"Complete",IF(J139='Start-Up Information'!$B$31,"Complete",IF(J139='Start-Up Information'!$B$32,"Complete",IF(J139='Start-Up Information'!$B$33,"Complete",IF(J139='Start-Up Information'!$B$34,"Complete",IF(J139='Start-Up Information'!$B$35,"Complete",IF(J139='Start-Up Information'!$B$36,"Complete",IF(J139='Start-Up Information'!$B$37,"Complete",IF(J139='Start-Up Information'!$B$38,"Complete",IF(J139='Start-Up Information'!$B$39,"Complete",IF(J139='Start-Up Information'!$B$40,"Complete",IF(J139='Start-Up Information'!$B$41,"Complete",IF(J139='Start-Up Information'!$B$42,"Complete",IF(J139='Start-Up Information'!$B$43,"Complete",IF(J139='Start-Up Information'!$B$44,"Complete",IF(J139='Start-Up Information'!$B$45,"Complete",IF(J139='Start-Up Information'!$B$46,"Complete",IF(J139='Start-Up Information'!$B$47,"Complete",IF(J139='Start-Up Information'!$B$48,"Complete",IF(LEFT(J139,5)="Split","Complete",IF(J139='Start-Up Information'!$B$49,"Complete",IF(J139='Start-Up Information'!$B$50,"Complete",IF(J139='Start-Up Information'!$B$51,"Complete",IF(J139='Start-Up Information'!$B$52,"Complete","Enter a Correct Sub-Account")))))))))))))))))))))))))))))))))))))))))))))))))</f>
        <v>Form Number Error</v>
      </c>
      <c r="P139" s="63" t="str">
        <f t="shared" si="5"/>
        <v>Pending</v>
      </c>
      <c r="Q139" s="62"/>
      <c r="R139" s="70">
        <f t="shared" si="6"/>
        <v>0</v>
      </c>
      <c r="S139" s="65"/>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row>
    <row r="140" spans="1:59" s="34" customFormat="1" ht="33" customHeight="1">
      <c r="A140" s="65"/>
      <c r="B140" s="99"/>
      <c r="C140" s="100"/>
      <c r="D140" s="100"/>
      <c r="E140" s="100"/>
      <c r="F140" s="100"/>
      <c r="G140" s="100"/>
      <c r="H140" s="100"/>
      <c r="I140" s="100"/>
      <c r="J140" s="100"/>
      <c r="K140" s="99"/>
      <c r="L140" s="101"/>
      <c r="M140" s="102"/>
      <c r="N140" s="101"/>
      <c r="O140" s="63" t="str">
        <f>IF(B140="","Form Number Error",IF(C140="","Payment Type Error",IF(H140="","Purchase Description Error",IF(I140="","Store or Vedor Error",IF(K140="","Card or Ckeck # Error",IF(L140="","Date Error",IF(J140="","Enter Correct Sub-Account",IF(M140="","Amount Error",IF(J140='Start-Up Information'!$B$13,"Complete",IF(J140='Start-Up Information'!$B$14,"Complete",IF(J140='Start-Up Information'!$B$15,"Complete",IF(J140='Start-Up Information'!$B$16,"Complete",IF(J140='Start-Up Information'!$B$17,"Complete",IF(J140='Start-Up Information'!$B$18,"Complete",IF(J140='Start-Up Information'!$B$19,"Complete",IF(J140='Start-Up Information'!$B$20,"Complete",IF(J140='Start-Up Information'!$B$21,"complete",IF(J140='Start-Up Information'!$B$22,"Complete",IF(J140='Start-Up Information'!$B$23,"Complete",IF(J140='Start-Up Information'!$B$24,"Complete",IF(J140='Start-Up Information'!$B$25,"Complete",IF(J140='Start-Up Information'!$B$26,"Complete",IF(J140='Start-Up Information'!$B$27,"Complete",IF(J140='Start-Up Information'!$B$28,"Complete",IF(J140='Start-Up Information'!$B$29,"Complete",IF(J140='Start-Up Information'!$B$30,"Complete",IF(J140='Start-Up Information'!$B$31,"Complete",IF(J140='Start-Up Information'!$B$32,"Complete",IF(J140='Start-Up Information'!$B$33,"Complete",IF(J140='Start-Up Information'!$B$34,"Complete",IF(J140='Start-Up Information'!$B$35,"Complete",IF(J140='Start-Up Information'!$B$36,"Complete",IF(J140='Start-Up Information'!$B$37,"Complete",IF(J140='Start-Up Information'!$B$38,"Complete",IF(J140='Start-Up Information'!$B$39,"Complete",IF(J140='Start-Up Information'!$B$40,"Complete",IF(J140='Start-Up Information'!$B$41,"Complete",IF(J140='Start-Up Information'!$B$42,"Complete",IF(J140='Start-Up Information'!$B$43,"Complete",IF(J140='Start-Up Information'!$B$44,"Complete",IF(J140='Start-Up Information'!$B$45,"Complete",IF(J140='Start-Up Information'!$B$46,"Complete",IF(J140='Start-Up Information'!$B$47,"Complete",IF(J140='Start-Up Information'!$B$48,"Complete",IF(LEFT(J140,5)="Split","Complete",IF(J140='Start-Up Information'!$B$49,"Complete",IF(J140='Start-Up Information'!$B$50,"Complete",IF(J140='Start-Up Information'!$B$51,"Complete",IF(J140='Start-Up Information'!$B$52,"Complete","Enter a Correct Sub-Account")))))))))))))))))))))))))))))))))))))))))))))))))</f>
        <v>Form Number Error</v>
      </c>
      <c r="P140" s="63" t="str">
        <f t="shared" si="5"/>
        <v>Pending</v>
      </c>
      <c r="Q140" s="62"/>
      <c r="R140" s="70">
        <f t="shared" si="6"/>
        <v>0</v>
      </c>
      <c r="S140" s="65"/>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row>
    <row r="141" spans="1:59" s="34" customFormat="1" ht="33" customHeight="1">
      <c r="A141" s="65"/>
      <c r="B141" s="99"/>
      <c r="C141" s="100"/>
      <c r="D141" s="100"/>
      <c r="E141" s="100"/>
      <c r="F141" s="100"/>
      <c r="G141" s="100"/>
      <c r="H141" s="100"/>
      <c r="I141" s="100"/>
      <c r="J141" s="100"/>
      <c r="K141" s="99"/>
      <c r="L141" s="101"/>
      <c r="M141" s="102"/>
      <c r="N141" s="101"/>
      <c r="O141" s="63" t="str">
        <f>IF(B141="","Form Number Error",IF(C141="","Payment Type Error",IF(H141="","Purchase Description Error",IF(I141="","Store or Vedor Error",IF(K141="","Card or Ckeck # Error",IF(L141="","Date Error",IF(J141="","Enter Correct Sub-Account",IF(M141="","Amount Error",IF(J141='Start-Up Information'!$B$13,"Complete",IF(J141='Start-Up Information'!$B$14,"Complete",IF(J141='Start-Up Information'!$B$15,"Complete",IF(J141='Start-Up Information'!$B$16,"Complete",IF(J141='Start-Up Information'!$B$17,"Complete",IF(J141='Start-Up Information'!$B$18,"Complete",IF(J141='Start-Up Information'!$B$19,"Complete",IF(J141='Start-Up Information'!$B$20,"Complete",IF(J141='Start-Up Information'!$B$21,"complete",IF(J141='Start-Up Information'!$B$22,"Complete",IF(J141='Start-Up Information'!$B$23,"Complete",IF(J141='Start-Up Information'!$B$24,"Complete",IF(J141='Start-Up Information'!$B$25,"Complete",IF(J141='Start-Up Information'!$B$26,"Complete",IF(J141='Start-Up Information'!$B$27,"Complete",IF(J141='Start-Up Information'!$B$28,"Complete",IF(J141='Start-Up Information'!$B$29,"Complete",IF(J141='Start-Up Information'!$B$30,"Complete",IF(J141='Start-Up Information'!$B$31,"Complete",IF(J141='Start-Up Information'!$B$32,"Complete",IF(J141='Start-Up Information'!$B$33,"Complete",IF(J141='Start-Up Information'!$B$34,"Complete",IF(J141='Start-Up Information'!$B$35,"Complete",IF(J141='Start-Up Information'!$B$36,"Complete",IF(J141='Start-Up Information'!$B$37,"Complete",IF(J141='Start-Up Information'!$B$38,"Complete",IF(J141='Start-Up Information'!$B$39,"Complete",IF(J141='Start-Up Information'!$B$40,"Complete",IF(J141='Start-Up Information'!$B$41,"Complete",IF(J141='Start-Up Information'!$B$42,"Complete",IF(J141='Start-Up Information'!$B$43,"Complete",IF(J141='Start-Up Information'!$B$44,"Complete",IF(J141='Start-Up Information'!$B$45,"Complete",IF(J141='Start-Up Information'!$B$46,"Complete",IF(J141='Start-Up Information'!$B$47,"Complete",IF(J141='Start-Up Information'!$B$48,"Complete",IF(LEFT(J141,5)="Split","Complete",IF(J141='Start-Up Information'!$B$49,"Complete",IF(J141='Start-Up Information'!$B$50,"Complete",IF(J141='Start-Up Information'!$B$51,"Complete",IF(J141='Start-Up Information'!$B$52,"Complete","Enter a Correct Sub-Account")))))))))))))))))))))))))))))))))))))))))))))))))</f>
        <v>Form Number Error</v>
      </c>
      <c r="P141" s="63" t="str">
        <f t="shared" si="5"/>
        <v>Pending</v>
      </c>
      <c r="Q141" s="62"/>
      <c r="R141" s="70">
        <f t="shared" si="6"/>
        <v>0</v>
      </c>
      <c r="S141" s="65"/>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row>
    <row r="142" spans="1:59" s="34" customFormat="1" ht="33" customHeight="1">
      <c r="A142" s="65"/>
      <c r="B142" s="99"/>
      <c r="C142" s="100"/>
      <c r="D142" s="100"/>
      <c r="E142" s="100"/>
      <c r="F142" s="100"/>
      <c r="G142" s="100"/>
      <c r="H142" s="100"/>
      <c r="I142" s="100"/>
      <c r="J142" s="100"/>
      <c r="K142" s="99"/>
      <c r="L142" s="101"/>
      <c r="M142" s="102"/>
      <c r="N142" s="101"/>
      <c r="O142" s="63" t="str">
        <f>IF(B142="","Form Number Error",IF(C142="","Payment Type Error",IF(H142="","Purchase Description Error",IF(I142="","Store or Vedor Error",IF(K142="","Card or Ckeck # Error",IF(L142="","Date Error",IF(J142="","Enter Correct Sub-Account",IF(M142="","Amount Error",IF(J142='Start-Up Information'!$B$13,"Complete",IF(J142='Start-Up Information'!$B$14,"Complete",IF(J142='Start-Up Information'!$B$15,"Complete",IF(J142='Start-Up Information'!$B$16,"Complete",IF(J142='Start-Up Information'!$B$17,"Complete",IF(J142='Start-Up Information'!$B$18,"Complete",IF(J142='Start-Up Information'!$B$19,"Complete",IF(J142='Start-Up Information'!$B$20,"Complete",IF(J142='Start-Up Information'!$B$21,"complete",IF(J142='Start-Up Information'!$B$22,"Complete",IF(J142='Start-Up Information'!$B$23,"Complete",IF(J142='Start-Up Information'!$B$24,"Complete",IF(J142='Start-Up Information'!$B$25,"Complete",IF(J142='Start-Up Information'!$B$26,"Complete",IF(J142='Start-Up Information'!$B$27,"Complete",IF(J142='Start-Up Information'!$B$28,"Complete",IF(J142='Start-Up Information'!$B$29,"Complete",IF(J142='Start-Up Information'!$B$30,"Complete",IF(J142='Start-Up Information'!$B$31,"Complete",IF(J142='Start-Up Information'!$B$32,"Complete",IF(J142='Start-Up Information'!$B$33,"Complete",IF(J142='Start-Up Information'!$B$34,"Complete",IF(J142='Start-Up Information'!$B$35,"Complete",IF(J142='Start-Up Information'!$B$36,"Complete",IF(J142='Start-Up Information'!$B$37,"Complete",IF(J142='Start-Up Information'!$B$38,"Complete",IF(J142='Start-Up Information'!$B$39,"Complete",IF(J142='Start-Up Information'!$B$40,"Complete",IF(J142='Start-Up Information'!$B$41,"Complete",IF(J142='Start-Up Information'!$B$42,"Complete",IF(J142='Start-Up Information'!$B$43,"Complete",IF(J142='Start-Up Information'!$B$44,"Complete",IF(J142='Start-Up Information'!$B$45,"Complete",IF(J142='Start-Up Information'!$B$46,"Complete",IF(J142='Start-Up Information'!$B$47,"Complete",IF(J142='Start-Up Information'!$B$48,"Complete",IF(LEFT(J142,5)="Split","Complete",IF(J142='Start-Up Information'!$B$49,"Complete",IF(J142='Start-Up Information'!$B$50,"Complete",IF(J142='Start-Up Information'!$B$51,"Complete",IF(J142='Start-Up Information'!$B$52,"Complete","Enter a Correct Sub-Account")))))))))))))))))))))))))))))))))))))))))))))))))</f>
        <v>Form Number Error</v>
      </c>
      <c r="P142" s="63" t="str">
        <f t="shared" si="5"/>
        <v>Pending</v>
      </c>
      <c r="Q142" s="62"/>
      <c r="R142" s="70">
        <f t="shared" si="6"/>
        <v>0</v>
      </c>
      <c r="S142" s="65"/>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row>
    <row r="143" spans="1:59" s="34" customFormat="1" ht="33" customHeight="1">
      <c r="A143" s="65"/>
      <c r="B143" s="99"/>
      <c r="C143" s="100"/>
      <c r="D143" s="100"/>
      <c r="E143" s="100"/>
      <c r="F143" s="100"/>
      <c r="G143" s="100"/>
      <c r="H143" s="100"/>
      <c r="I143" s="100"/>
      <c r="J143" s="100"/>
      <c r="K143" s="99"/>
      <c r="L143" s="101"/>
      <c r="M143" s="102"/>
      <c r="N143" s="101"/>
      <c r="O143" s="63" t="str">
        <f>IF(B143="","Form Number Error",IF(C143="","Payment Type Error",IF(H143="","Purchase Description Error",IF(I143="","Store or Vedor Error",IF(K143="","Card or Ckeck # Error",IF(L143="","Date Error",IF(J143="","Enter Correct Sub-Account",IF(M143="","Amount Error",IF(J143='Start-Up Information'!$B$13,"Complete",IF(J143='Start-Up Information'!$B$14,"Complete",IF(J143='Start-Up Information'!$B$15,"Complete",IF(J143='Start-Up Information'!$B$16,"Complete",IF(J143='Start-Up Information'!$B$17,"Complete",IF(J143='Start-Up Information'!$B$18,"Complete",IF(J143='Start-Up Information'!$B$19,"Complete",IF(J143='Start-Up Information'!$B$20,"Complete",IF(J143='Start-Up Information'!$B$21,"complete",IF(J143='Start-Up Information'!$B$22,"Complete",IF(J143='Start-Up Information'!$B$23,"Complete",IF(J143='Start-Up Information'!$B$24,"Complete",IF(J143='Start-Up Information'!$B$25,"Complete",IF(J143='Start-Up Information'!$B$26,"Complete",IF(J143='Start-Up Information'!$B$27,"Complete",IF(J143='Start-Up Information'!$B$28,"Complete",IF(J143='Start-Up Information'!$B$29,"Complete",IF(J143='Start-Up Information'!$B$30,"Complete",IF(J143='Start-Up Information'!$B$31,"Complete",IF(J143='Start-Up Information'!$B$32,"Complete",IF(J143='Start-Up Information'!$B$33,"Complete",IF(J143='Start-Up Information'!$B$34,"Complete",IF(J143='Start-Up Information'!$B$35,"Complete",IF(J143='Start-Up Information'!$B$36,"Complete",IF(J143='Start-Up Information'!$B$37,"Complete",IF(J143='Start-Up Information'!$B$38,"Complete",IF(J143='Start-Up Information'!$B$39,"Complete",IF(J143='Start-Up Information'!$B$40,"Complete",IF(J143='Start-Up Information'!$B$41,"Complete",IF(J143='Start-Up Information'!$B$42,"Complete",IF(J143='Start-Up Information'!$B$43,"Complete",IF(J143='Start-Up Information'!$B$44,"Complete",IF(J143='Start-Up Information'!$B$45,"Complete",IF(J143='Start-Up Information'!$B$46,"Complete",IF(J143='Start-Up Information'!$B$47,"Complete",IF(J143='Start-Up Information'!$B$48,"Complete",IF(LEFT(J143,5)="Split","Complete",IF(J143='Start-Up Information'!$B$49,"Complete",IF(J143='Start-Up Information'!$B$50,"Complete",IF(J143='Start-Up Information'!$B$51,"Complete",IF(J143='Start-Up Information'!$B$52,"Complete","Enter a Correct Sub-Account")))))))))))))))))))))))))))))))))))))))))))))))))</f>
        <v>Form Number Error</v>
      </c>
      <c r="P143" s="63" t="str">
        <f t="shared" si="5"/>
        <v>Pending</v>
      </c>
      <c r="Q143" s="62"/>
      <c r="R143" s="70">
        <f t="shared" si="6"/>
        <v>0</v>
      </c>
      <c r="S143" s="65"/>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row>
    <row r="144" spans="1:59" s="34" customFormat="1" ht="33" customHeight="1">
      <c r="A144" s="65"/>
      <c r="B144" s="99"/>
      <c r="C144" s="100"/>
      <c r="D144" s="100"/>
      <c r="E144" s="100"/>
      <c r="F144" s="100"/>
      <c r="G144" s="100"/>
      <c r="H144" s="100"/>
      <c r="I144" s="100"/>
      <c r="J144" s="100"/>
      <c r="K144" s="99"/>
      <c r="L144" s="101"/>
      <c r="M144" s="102"/>
      <c r="N144" s="101"/>
      <c r="O144" s="63" t="str">
        <f>IF(B144="","Form Number Error",IF(C144="","Payment Type Error",IF(H144="","Purchase Description Error",IF(I144="","Store or Vedor Error",IF(K144="","Card or Ckeck # Error",IF(L144="","Date Error",IF(J144="","Enter Correct Sub-Account",IF(M144="","Amount Error",IF(J144='Start-Up Information'!$B$13,"Complete",IF(J144='Start-Up Information'!$B$14,"Complete",IF(J144='Start-Up Information'!$B$15,"Complete",IF(J144='Start-Up Information'!$B$16,"Complete",IF(J144='Start-Up Information'!$B$17,"Complete",IF(J144='Start-Up Information'!$B$18,"Complete",IF(J144='Start-Up Information'!$B$19,"Complete",IF(J144='Start-Up Information'!$B$20,"Complete",IF(J144='Start-Up Information'!$B$21,"complete",IF(J144='Start-Up Information'!$B$22,"Complete",IF(J144='Start-Up Information'!$B$23,"Complete",IF(J144='Start-Up Information'!$B$24,"Complete",IF(J144='Start-Up Information'!$B$25,"Complete",IF(J144='Start-Up Information'!$B$26,"Complete",IF(J144='Start-Up Information'!$B$27,"Complete",IF(J144='Start-Up Information'!$B$28,"Complete",IF(J144='Start-Up Information'!$B$29,"Complete",IF(J144='Start-Up Information'!$B$30,"Complete",IF(J144='Start-Up Information'!$B$31,"Complete",IF(J144='Start-Up Information'!$B$32,"Complete",IF(J144='Start-Up Information'!$B$33,"Complete",IF(J144='Start-Up Information'!$B$34,"Complete",IF(J144='Start-Up Information'!$B$35,"Complete",IF(J144='Start-Up Information'!$B$36,"Complete",IF(J144='Start-Up Information'!$B$37,"Complete",IF(J144='Start-Up Information'!$B$38,"Complete",IF(J144='Start-Up Information'!$B$39,"Complete",IF(J144='Start-Up Information'!$B$40,"Complete",IF(J144='Start-Up Information'!$B$41,"Complete",IF(J144='Start-Up Information'!$B$42,"Complete",IF(J144='Start-Up Information'!$B$43,"Complete",IF(J144='Start-Up Information'!$B$44,"Complete",IF(J144='Start-Up Information'!$B$45,"Complete",IF(J144='Start-Up Information'!$B$46,"Complete",IF(J144='Start-Up Information'!$B$47,"Complete",IF(J144='Start-Up Information'!$B$48,"Complete",IF(LEFT(J144,5)="Split","Complete",IF(J144='Start-Up Information'!$B$49,"Complete",IF(J144='Start-Up Information'!$B$50,"Complete",IF(J144='Start-Up Information'!$B$51,"Complete",IF(J144='Start-Up Information'!$B$52,"Complete","Enter a Correct Sub-Account")))))))))))))))))))))))))))))))))))))))))))))))))</f>
        <v>Form Number Error</v>
      </c>
      <c r="P144" s="63" t="str">
        <f t="shared" si="5"/>
        <v>Pending</v>
      </c>
      <c r="Q144" s="62"/>
      <c r="R144" s="70">
        <f t="shared" si="6"/>
        <v>0</v>
      </c>
      <c r="S144" s="65"/>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row>
    <row r="145" spans="1:59" s="34" customFormat="1" ht="33" customHeight="1">
      <c r="A145" s="65"/>
      <c r="B145" s="99"/>
      <c r="C145" s="100"/>
      <c r="D145" s="100"/>
      <c r="E145" s="100"/>
      <c r="F145" s="100"/>
      <c r="G145" s="100"/>
      <c r="H145" s="100"/>
      <c r="I145" s="100"/>
      <c r="J145" s="100"/>
      <c r="K145" s="99"/>
      <c r="L145" s="101"/>
      <c r="M145" s="102"/>
      <c r="N145" s="101"/>
      <c r="O145" s="63" t="str">
        <f>IF(B145="","Form Number Error",IF(C145="","Payment Type Error",IF(H145="","Purchase Description Error",IF(I145="","Store or Vedor Error",IF(K145="","Card or Ckeck # Error",IF(L145="","Date Error",IF(J145="","Enter Correct Sub-Account",IF(M145="","Amount Error",IF(J145='Start-Up Information'!$B$13,"Complete",IF(J145='Start-Up Information'!$B$14,"Complete",IF(J145='Start-Up Information'!$B$15,"Complete",IF(J145='Start-Up Information'!$B$16,"Complete",IF(J145='Start-Up Information'!$B$17,"Complete",IF(J145='Start-Up Information'!$B$18,"Complete",IF(J145='Start-Up Information'!$B$19,"Complete",IF(J145='Start-Up Information'!$B$20,"Complete",IF(J145='Start-Up Information'!$B$21,"complete",IF(J145='Start-Up Information'!$B$22,"Complete",IF(J145='Start-Up Information'!$B$23,"Complete",IF(J145='Start-Up Information'!$B$24,"Complete",IF(J145='Start-Up Information'!$B$25,"Complete",IF(J145='Start-Up Information'!$B$26,"Complete",IF(J145='Start-Up Information'!$B$27,"Complete",IF(J145='Start-Up Information'!$B$28,"Complete",IF(J145='Start-Up Information'!$B$29,"Complete",IF(J145='Start-Up Information'!$B$30,"Complete",IF(J145='Start-Up Information'!$B$31,"Complete",IF(J145='Start-Up Information'!$B$32,"Complete",IF(J145='Start-Up Information'!$B$33,"Complete",IF(J145='Start-Up Information'!$B$34,"Complete",IF(J145='Start-Up Information'!$B$35,"Complete",IF(J145='Start-Up Information'!$B$36,"Complete",IF(J145='Start-Up Information'!$B$37,"Complete",IF(J145='Start-Up Information'!$B$38,"Complete",IF(J145='Start-Up Information'!$B$39,"Complete",IF(J145='Start-Up Information'!$B$40,"Complete",IF(J145='Start-Up Information'!$B$41,"Complete",IF(J145='Start-Up Information'!$B$42,"Complete",IF(J145='Start-Up Information'!$B$43,"Complete",IF(J145='Start-Up Information'!$B$44,"Complete",IF(J145='Start-Up Information'!$B$45,"Complete",IF(J145='Start-Up Information'!$B$46,"Complete",IF(J145='Start-Up Information'!$B$47,"Complete",IF(J145='Start-Up Information'!$B$48,"Complete",IF(LEFT(J145,5)="Split","Complete",IF(J145='Start-Up Information'!$B$49,"Complete",IF(J145='Start-Up Information'!$B$50,"Complete",IF(J145='Start-Up Information'!$B$51,"Complete",IF(J145='Start-Up Information'!$B$52,"Complete","Enter a Correct Sub-Account")))))))))))))))))))))))))))))))))))))))))))))))))</f>
        <v>Form Number Error</v>
      </c>
      <c r="P145" s="63" t="str">
        <f t="shared" si="5"/>
        <v>Pending</v>
      </c>
      <c r="Q145" s="62"/>
      <c r="R145" s="70">
        <f t="shared" si="6"/>
        <v>0</v>
      </c>
      <c r="S145" s="65"/>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row>
    <row r="146" spans="1:59" s="34" customFormat="1" ht="33" customHeight="1">
      <c r="A146" s="65"/>
      <c r="B146" s="99"/>
      <c r="C146" s="100"/>
      <c r="D146" s="100"/>
      <c r="E146" s="100"/>
      <c r="F146" s="100"/>
      <c r="G146" s="100"/>
      <c r="H146" s="100"/>
      <c r="I146" s="100"/>
      <c r="J146" s="100"/>
      <c r="K146" s="99"/>
      <c r="L146" s="101"/>
      <c r="M146" s="102"/>
      <c r="N146" s="101"/>
      <c r="O146" s="63" t="str">
        <f>IF(B146="","Form Number Error",IF(C146="","Payment Type Error",IF(H146="","Purchase Description Error",IF(I146="","Store or Vedor Error",IF(K146="","Card or Ckeck # Error",IF(L146="","Date Error",IF(J146="","Enter Correct Sub-Account",IF(M146="","Amount Error",IF(J146='Start-Up Information'!$B$13,"Complete",IF(J146='Start-Up Information'!$B$14,"Complete",IF(J146='Start-Up Information'!$B$15,"Complete",IF(J146='Start-Up Information'!$B$16,"Complete",IF(J146='Start-Up Information'!$B$17,"Complete",IF(J146='Start-Up Information'!$B$18,"Complete",IF(J146='Start-Up Information'!$B$19,"Complete",IF(J146='Start-Up Information'!$B$20,"Complete",IF(J146='Start-Up Information'!$B$21,"complete",IF(J146='Start-Up Information'!$B$22,"Complete",IF(J146='Start-Up Information'!$B$23,"Complete",IF(J146='Start-Up Information'!$B$24,"Complete",IF(J146='Start-Up Information'!$B$25,"Complete",IF(J146='Start-Up Information'!$B$26,"Complete",IF(J146='Start-Up Information'!$B$27,"Complete",IF(J146='Start-Up Information'!$B$28,"Complete",IF(J146='Start-Up Information'!$B$29,"Complete",IF(J146='Start-Up Information'!$B$30,"Complete",IF(J146='Start-Up Information'!$B$31,"Complete",IF(J146='Start-Up Information'!$B$32,"Complete",IF(J146='Start-Up Information'!$B$33,"Complete",IF(J146='Start-Up Information'!$B$34,"Complete",IF(J146='Start-Up Information'!$B$35,"Complete",IF(J146='Start-Up Information'!$B$36,"Complete",IF(J146='Start-Up Information'!$B$37,"Complete",IF(J146='Start-Up Information'!$B$38,"Complete",IF(J146='Start-Up Information'!$B$39,"Complete",IF(J146='Start-Up Information'!$B$40,"Complete",IF(J146='Start-Up Information'!$B$41,"Complete",IF(J146='Start-Up Information'!$B$42,"Complete",IF(J146='Start-Up Information'!$B$43,"Complete",IF(J146='Start-Up Information'!$B$44,"Complete",IF(J146='Start-Up Information'!$B$45,"Complete",IF(J146='Start-Up Information'!$B$46,"Complete",IF(J146='Start-Up Information'!$B$47,"Complete",IF(J146='Start-Up Information'!$B$48,"Complete",IF(LEFT(J146,5)="Split","Complete",IF(J146='Start-Up Information'!$B$49,"Complete",IF(J146='Start-Up Information'!$B$50,"Complete",IF(J146='Start-Up Information'!$B$51,"Complete",IF(J146='Start-Up Information'!$B$52,"Complete","Enter a Correct Sub-Account")))))))))))))))))))))))))))))))))))))))))))))))))</f>
        <v>Form Number Error</v>
      </c>
      <c r="P146" s="63" t="str">
        <f t="shared" si="5"/>
        <v>Pending</v>
      </c>
      <c r="Q146" s="62"/>
      <c r="R146" s="70">
        <f t="shared" si="6"/>
        <v>0</v>
      </c>
      <c r="S146" s="65"/>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row>
    <row r="147" spans="1:59" s="34" customFormat="1" ht="33" customHeight="1">
      <c r="A147" s="65"/>
      <c r="B147" s="99"/>
      <c r="C147" s="100"/>
      <c r="D147" s="100"/>
      <c r="E147" s="100"/>
      <c r="F147" s="100"/>
      <c r="G147" s="100"/>
      <c r="H147" s="100"/>
      <c r="I147" s="100"/>
      <c r="J147" s="100"/>
      <c r="K147" s="99"/>
      <c r="L147" s="101"/>
      <c r="M147" s="102"/>
      <c r="N147" s="101"/>
      <c r="O147" s="63" t="str">
        <f>IF(B147="","Form Number Error",IF(C147="","Payment Type Error",IF(H147="","Purchase Description Error",IF(I147="","Store or Vedor Error",IF(K147="","Card or Ckeck # Error",IF(L147="","Date Error",IF(J147="","Enter Correct Sub-Account",IF(M147="","Amount Error",IF(J147='Start-Up Information'!$B$13,"Complete",IF(J147='Start-Up Information'!$B$14,"Complete",IF(J147='Start-Up Information'!$B$15,"Complete",IF(J147='Start-Up Information'!$B$16,"Complete",IF(J147='Start-Up Information'!$B$17,"Complete",IF(J147='Start-Up Information'!$B$18,"Complete",IF(J147='Start-Up Information'!$B$19,"Complete",IF(J147='Start-Up Information'!$B$20,"Complete",IF(J147='Start-Up Information'!$B$21,"complete",IF(J147='Start-Up Information'!$B$22,"Complete",IF(J147='Start-Up Information'!$B$23,"Complete",IF(J147='Start-Up Information'!$B$24,"Complete",IF(J147='Start-Up Information'!$B$25,"Complete",IF(J147='Start-Up Information'!$B$26,"Complete",IF(J147='Start-Up Information'!$B$27,"Complete",IF(J147='Start-Up Information'!$B$28,"Complete",IF(J147='Start-Up Information'!$B$29,"Complete",IF(J147='Start-Up Information'!$B$30,"Complete",IF(J147='Start-Up Information'!$B$31,"Complete",IF(J147='Start-Up Information'!$B$32,"Complete",IF(J147='Start-Up Information'!$B$33,"Complete",IF(J147='Start-Up Information'!$B$34,"Complete",IF(J147='Start-Up Information'!$B$35,"Complete",IF(J147='Start-Up Information'!$B$36,"Complete",IF(J147='Start-Up Information'!$B$37,"Complete",IF(J147='Start-Up Information'!$B$38,"Complete",IF(J147='Start-Up Information'!$B$39,"Complete",IF(J147='Start-Up Information'!$B$40,"Complete",IF(J147='Start-Up Information'!$B$41,"Complete",IF(J147='Start-Up Information'!$B$42,"Complete",IF(J147='Start-Up Information'!$B$43,"Complete",IF(J147='Start-Up Information'!$B$44,"Complete",IF(J147='Start-Up Information'!$B$45,"Complete",IF(J147='Start-Up Information'!$B$46,"Complete",IF(J147='Start-Up Information'!$B$47,"Complete",IF(J147='Start-Up Information'!$B$48,"Complete",IF(LEFT(J147,5)="Split","Complete",IF(J147='Start-Up Information'!$B$49,"Complete",IF(J147='Start-Up Information'!$B$50,"Complete",IF(J147='Start-Up Information'!$B$51,"Complete",IF(J147='Start-Up Information'!$B$52,"Complete","Enter a Correct Sub-Account")))))))))))))))))))))))))))))))))))))))))))))))))</f>
        <v>Form Number Error</v>
      </c>
      <c r="P147" s="63" t="str">
        <f t="shared" si="5"/>
        <v>Pending</v>
      </c>
      <c r="Q147" s="62"/>
      <c r="R147" s="70">
        <f t="shared" si="6"/>
        <v>0</v>
      </c>
      <c r="S147" s="65"/>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row>
    <row r="148" spans="1:59" s="34" customFormat="1" ht="33" customHeight="1">
      <c r="A148" s="65"/>
      <c r="B148" s="99"/>
      <c r="C148" s="100"/>
      <c r="D148" s="100"/>
      <c r="E148" s="100"/>
      <c r="F148" s="100"/>
      <c r="G148" s="100"/>
      <c r="H148" s="100"/>
      <c r="I148" s="100"/>
      <c r="J148" s="100"/>
      <c r="K148" s="99"/>
      <c r="L148" s="101"/>
      <c r="M148" s="102"/>
      <c r="N148" s="101"/>
      <c r="O148" s="63" t="str">
        <f>IF(B148="","Form Number Error",IF(C148="","Payment Type Error",IF(H148="","Purchase Description Error",IF(I148="","Store or Vedor Error",IF(K148="","Card or Ckeck # Error",IF(L148="","Date Error",IF(J148="","Enter Correct Sub-Account",IF(M148="","Amount Error",IF(J148='Start-Up Information'!$B$13,"Complete",IF(J148='Start-Up Information'!$B$14,"Complete",IF(J148='Start-Up Information'!$B$15,"Complete",IF(J148='Start-Up Information'!$B$16,"Complete",IF(J148='Start-Up Information'!$B$17,"Complete",IF(J148='Start-Up Information'!$B$18,"Complete",IF(J148='Start-Up Information'!$B$19,"Complete",IF(J148='Start-Up Information'!$B$20,"Complete",IF(J148='Start-Up Information'!$B$21,"complete",IF(J148='Start-Up Information'!$B$22,"Complete",IF(J148='Start-Up Information'!$B$23,"Complete",IF(J148='Start-Up Information'!$B$24,"Complete",IF(J148='Start-Up Information'!$B$25,"Complete",IF(J148='Start-Up Information'!$B$26,"Complete",IF(J148='Start-Up Information'!$B$27,"Complete",IF(J148='Start-Up Information'!$B$28,"Complete",IF(J148='Start-Up Information'!$B$29,"Complete",IF(J148='Start-Up Information'!$B$30,"Complete",IF(J148='Start-Up Information'!$B$31,"Complete",IF(J148='Start-Up Information'!$B$32,"Complete",IF(J148='Start-Up Information'!$B$33,"Complete",IF(J148='Start-Up Information'!$B$34,"Complete",IF(J148='Start-Up Information'!$B$35,"Complete",IF(J148='Start-Up Information'!$B$36,"Complete",IF(J148='Start-Up Information'!$B$37,"Complete",IF(J148='Start-Up Information'!$B$38,"Complete",IF(J148='Start-Up Information'!$B$39,"Complete",IF(J148='Start-Up Information'!$B$40,"Complete",IF(J148='Start-Up Information'!$B$41,"Complete",IF(J148='Start-Up Information'!$B$42,"Complete",IF(J148='Start-Up Information'!$B$43,"Complete",IF(J148='Start-Up Information'!$B$44,"Complete",IF(J148='Start-Up Information'!$B$45,"Complete",IF(J148='Start-Up Information'!$B$46,"Complete",IF(J148='Start-Up Information'!$B$47,"Complete",IF(J148='Start-Up Information'!$B$48,"Complete",IF(LEFT(J148,5)="Split","Complete",IF(J148='Start-Up Information'!$B$49,"Complete",IF(J148='Start-Up Information'!$B$50,"Complete",IF(J148='Start-Up Information'!$B$51,"Complete",IF(J148='Start-Up Information'!$B$52,"Complete","Enter a Correct Sub-Account")))))))))))))))))))))))))))))))))))))))))))))))))</f>
        <v>Form Number Error</v>
      </c>
      <c r="P148" s="63" t="str">
        <f t="shared" si="5"/>
        <v>Pending</v>
      </c>
      <c r="Q148" s="62"/>
      <c r="R148" s="70">
        <f t="shared" si="6"/>
        <v>0</v>
      </c>
      <c r="S148" s="65"/>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row>
    <row r="149" spans="1:59" s="34" customFormat="1" ht="33" customHeight="1">
      <c r="A149" s="65"/>
      <c r="B149" s="99"/>
      <c r="C149" s="100"/>
      <c r="D149" s="100"/>
      <c r="E149" s="100"/>
      <c r="F149" s="100"/>
      <c r="G149" s="100"/>
      <c r="H149" s="100"/>
      <c r="I149" s="100"/>
      <c r="J149" s="100"/>
      <c r="K149" s="99"/>
      <c r="L149" s="101"/>
      <c r="M149" s="102"/>
      <c r="N149" s="101"/>
      <c r="O149" s="63" t="str">
        <f>IF(B149="","Form Number Error",IF(C149="","Payment Type Error",IF(H149="","Purchase Description Error",IF(I149="","Store or Vedor Error",IF(K149="","Card or Ckeck # Error",IF(L149="","Date Error",IF(J149="","Enter Correct Sub-Account",IF(M149="","Amount Error",IF(J149='Start-Up Information'!$B$13,"Complete",IF(J149='Start-Up Information'!$B$14,"Complete",IF(J149='Start-Up Information'!$B$15,"Complete",IF(J149='Start-Up Information'!$B$16,"Complete",IF(J149='Start-Up Information'!$B$17,"Complete",IF(J149='Start-Up Information'!$B$18,"Complete",IF(J149='Start-Up Information'!$B$19,"Complete",IF(J149='Start-Up Information'!$B$20,"Complete",IF(J149='Start-Up Information'!$B$21,"complete",IF(J149='Start-Up Information'!$B$22,"Complete",IF(J149='Start-Up Information'!$B$23,"Complete",IF(J149='Start-Up Information'!$B$24,"Complete",IF(J149='Start-Up Information'!$B$25,"Complete",IF(J149='Start-Up Information'!$B$26,"Complete",IF(J149='Start-Up Information'!$B$27,"Complete",IF(J149='Start-Up Information'!$B$28,"Complete",IF(J149='Start-Up Information'!$B$29,"Complete",IF(J149='Start-Up Information'!$B$30,"Complete",IF(J149='Start-Up Information'!$B$31,"Complete",IF(J149='Start-Up Information'!$B$32,"Complete",IF(J149='Start-Up Information'!$B$33,"Complete",IF(J149='Start-Up Information'!$B$34,"Complete",IF(J149='Start-Up Information'!$B$35,"Complete",IF(J149='Start-Up Information'!$B$36,"Complete",IF(J149='Start-Up Information'!$B$37,"Complete",IF(J149='Start-Up Information'!$B$38,"Complete",IF(J149='Start-Up Information'!$B$39,"Complete",IF(J149='Start-Up Information'!$B$40,"Complete",IF(J149='Start-Up Information'!$B$41,"Complete",IF(J149='Start-Up Information'!$B$42,"Complete",IF(J149='Start-Up Information'!$B$43,"Complete",IF(J149='Start-Up Information'!$B$44,"Complete",IF(J149='Start-Up Information'!$B$45,"Complete",IF(J149='Start-Up Information'!$B$46,"Complete",IF(J149='Start-Up Information'!$B$47,"Complete",IF(J149='Start-Up Information'!$B$48,"Complete",IF(LEFT(J149,5)="Split","Complete",IF(J149='Start-Up Information'!$B$49,"Complete",IF(J149='Start-Up Information'!$B$50,"Complete",IF(J149='Start-Up Information'!$B$51,"Complete",IF(J149='Start-Up Information'!$B$52,"Complete","Enter a Correct Sub-Account")))))))))))))))))))))))))))))))))))))))))))))))))</f>
        <v>Form Number Error</v>
      </c>
      <c r="P149" s="63" t="str">
        <f t="shared" si="5"/>
        <v>Pending</v>
      </c>
      <c r="Q149" s="62"/>
      <c r="R149" s="70">
        <f t="shared" si="6"/>
        <v>0</v>
      </c>
      <c r="S149" s="65"/>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row>
    <row r="150" spans="1:59" s="34" customFormat="1" ht="33" customHeight="1">
      <c r="A150" s="65"/>
      <c r="B150" s="99"/>
      <c r="C150" s="100"/>
      <c r="D150" s="100"/>
      <c r="E150" s="100"/>
      <c r="F150" s="100"/>
      <c r="G150" s="100"/>
      <c r="H150" s="100"/>
      <c r="I150" s="100"/>
      <c r="J150" s="100"/>
      <c r="K150" s="99"/>
      <c r="L150" s="101"/>
      <c r="M150" s="102"/>
      <c r="N150" s="101"/>
      <c r="O150" s="63" t="str">
        <f>IF(B150="","Form Number Error",IF(C150="","Payment Type Error",IF(H150="","Purchase Description Error",IF(I150="","Store or Vedor Error",IF(K150="","Card or Ckeck # Error",IF(L150="","Date Error",IF(J150="","Enter Correct Sub-Account",IF(M150="","Amount Error",IF(J150='Start-Up Information'!$B$13,"Complete",IF(J150='Start-Up Information'!$B$14,"Complete",IF(J150='Start-Up Information'!$B$15,"Complete",IF(J150='Start-Up Information'!$B$16,"Complete",IF(J150='Start-Up Information'!$B$17,"Complete",IF(J150='Start-Up Information'!$B$18,"Complete",IF(J150='Start-Up Information'!$B$19,"Complete",IF(J150='Start-Up Information'!$B$20,"Complete",IF(J150='Start-Up Information'!$B$21,"complete",IF(J150='Start-Up Information'!$B$22,"Complete",IF(J150='Start-Up Information'!$B$23,"Complete",IF(J150='Start-Up Information'!$B$24,"Complete",IF(J150='Start-Up Information'!$B$25,"Complete",IF(J150='Start-Up Information'!$B$26,"Complete",IF(J150='Start-Up Information'!$B$27,"Complete",IF(J150='Start-Up Information'!$B$28,"Complete",IF(J150='Start-Up Information'!$B$29,"Complete",IF(J150='Start-Up Information'!$B$30,"Complete",IF(J150='Start-Up Information'!$B$31,"Complete",IF(J150='Start-Up Information'!$B$32,"Complete",IF(J150='Start-Up Information'!$B$33,"Complete",IF(J150='Start-Up Information'!$B$34,"Complete",IF(J150='Start-Up Information'!$B$35,"Complete",IF(J150='Start-Up Information'!$B$36,"Complete",IF(J150='Start-Up Information'!$B$37,"Complete",IF(J150='Start-Up Information'!$B$38,"Complete",IF(J150='Start-Up Information'!$B$39,"Complete",IF(J150='Start-Up Information'!$B$40,"Complete",IF(J150='Start-Up Information'!$B$41,"Complete",IF(J150='Start-Up Information'!$B$42,"Complete",IF(J150='Start-Up Information'!$B$43,"Complete",IF(J150='Start-Up Information'!$B$44,"Complete",IF(J150='Start-Up Information'!$B$45,"Complete",IF(J150='Start-Up Information'!$B$46,"Complete",IF(J150='Start-Up Information'!$B$47,"Complete",IF(J150='Start-Up Information'!$B$48,"Complete",IF(LEFT(J150,5)="Split","Complete",IF(J150='Start-Up Information'!$B$49,"Complete",IF(J150='Start-Up Information'!$B$50,"Complete",IF(J150='Start-Up Information'!$B$51,"Complete",IF(J150='Start-Up Information'!$B$52,"Complete","Enter a Correct Sub-Account")))))))))))))))))))))))))))))))))))))))))))))))))</f>
        <v>Form Number Error</v>
      </c>
      <c r="P150" s="63" t="str">
        <f t="shared" si="5"/>
        <v>Pending</v>
      </c>
      <c r="Q150" s="62"/>
      <c r="R150" s="70">
        <f t="shared" si="6"/>
        <v>0</v>
      </c>
      <c r="S150" s="65"/>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row>
    <row r="151" spans="1:59" s="34" customFormat="1" ht="33" customHeight="1">
      <c r="A151" s="65"/>
      <c r="B151" s="99"/>
      <c r="C151" s="100"/>
      <c r="D151" s="100"/>
      <c r="E151" s="100"/>
      <c r="F151" s="100"/>
      <c r="G151" s="100"/>
      <c r="H151" s="100"/>
      <c r="I151" s="100"/>
      <c r="J151" s="100"/>
      <c r="K151" s="99"/>
      <c r="L151" s="101"/>
      <c r="M151" s="102"/>
      <c r="N151" s="101"/>
      <c r="O151" s="63" t="str">
        <f>IF(B151="","Form Number Error",IF(C151="","Payment Type Error",IF(H151="","Purchase Description Error",IF(I151="","Store or Vedor Error",IF(K151="","Card or Ckeck # Error",IF(L151="","Date Error",IF(J151="","Enter Correct Sub-Account",IF(M151="","Amount Error",IF(J151='Start-Up Information'!$B$13,"Complete",IF(J151='Start-Up Information'!$B$14,"Complete",IF(J151='Start-Up Information'!$B$15,"Complete",IF(J151='Start-Up Information'!$B$16,"Complete",IF(J151='Start-Up Information'!$B$17,"Complete",IF(J151='Start-Up Information'!$B$18,"Complete",IF(J151='Start-Up Information'!$B$19,"Complete",IF(J151='Start-Up Information'!$B$20,"Complete",IF(J151='Start-Up Information'!$B$21,"complete",IF(J151='Start-Up Information'!$B$22,"Complete",IF(J151='Start-Up Information'!$B$23,"Complete",IF(J151='Start-Up Information'!$B$24,"Complete",IF(J151='Start-Up Information'!$B$25,"Complete",IF(J151='Start-Up Information'!$B$26,"Complete",IF(J151='Start-Up Information'!$B$27,"Complete",IF(J151='Start-Up Information'!$B$28,"Complete",IF(J151='Start-Up Information'!$B$29,"Complete",IF(J151='Start-Up Information'!$B$30,"Complete",IF(J151='Start-Up Information'!$B$31,"Complete",IF(J151='Start-Up Information'!$B$32,"Complete",IF(J151='Start-Up Information'!$B$33,"Complete",IF(J151='Start-Up Information'!$B$34,"Complete",IF(J151='Start-Up Information'!$B$35,"Complete",IF(J151='Start-Up Information'!$B$36,"Complete",IF(J151='Start-Up Information'!$B$37,"Complete",IF(J151='Start-Up Information'!$B$38,"Complete",IF(J151='Start-Up Information'!$B$39,"Complete",IF(J151='Start-Up Information'!$B$40,"Complete",IF(J151='Start-Up Information'!$B$41,"Complete",IF(J151='Start-Up Information'!$B$42,"Complete",IF(J151='Start-Up Information'!$B$43,"Complete",IF(J151='Start-Up Information'!$B$44,"Complete",IF(J151='Start-Up Information'!$B$45,"Complete",IF(J151='Start-Up Information'!$B$46,"Complete",IF(J151='Start-Up Information'!$B$47,"Complete",IF(J151='Start-Up Information'!$B$48,"Complete",IF(LEFT(J151,5)="Split","Complete",IF(J151='Start-Up Information'!$B$49,"Complete",IF(J151='Start-Up Information'!$B$50,"Complete",IF(J151='Start-Up Information'!$B$51,"Complete",IF(J151='Start-Up Information'!$B$52,"Complete","Enter a Correct Sub-Account")))))))))))))))))))))))))))))))))))))))))))))))))</f>
        <v>Form Number Error</v>
      </c>
      <c r="P151" s="63" t="str">
        <f t="shared" si="5"/>
        <v>Pending</v>
      </c>
      <c r="Q151" s="62"/>
      <c r="R151" s="70">
        <f t="shared" si="6"/>
        <v>0</v>
      </c>
      <c r="S151" s="65"/>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row>
    <row r="152" spans="1:59" s="34" customFormat="1" ht="33" customHeight="1">
      <c r="A152" s="65"/>
      <c r="B152" s="99"/>
      <c r="C152" s="100"/>
      <c r="D152" s="100"/>
      <c r="E152" s="100"/>
      <c r="F152" s="100"/>
      <c r="G152" s="100"/>
      <c r="H152" s="100"/>
      <c r="I152" s="100"/>
      <c r="J152" s="100"/>
      <c r="K152" s="99"/>
      <c r="L152" s="101"/>
      <c r="M152" s="102"/>
      <c r="N152" s="101"/>
      <c r="O152" s="63" t="str">
        <f>IF(B152="","Form Number Error",IF(C152="","Payment Type Error",IF(H152="","Purchase Description Error",IF(I152="","Store or Vedor Error",IF(K152="","Card or Ckeck # Error",IF(L152="","Date Error",IF(J152="","Enter Correct Sub-Account",IF(M152="","Amount Error",IF(J152='Start-Up Information'!$B$13,"Complete",IF(J152='Start-Up Information'!$B$14,"Complete",IF(J152='Start-Up Information'!$B$15,"Complete",IF(J152='Start-Up Information'!$B$16,"Complete",IF(J152='Start-Up Information'!$B$17,"Complete",IF(J152='Start-Up Information'!$B$18,"Complete",IF(J152='Start-Up Information'!$B$19,"Complete",IF(J152='Start-Up Information'!$B$20,"Complete",IF(J152='Start-Up Information'!$B$21,"complete",IF(J152='Start-Up Information'!$B$22,"Complete",IF(J152='Start-Up Information'!$B$23,"Complete",IF(J152='Start-Up Information'!$B$24,"Complete",IF(J152='Start-Up Information'!$B$25,"Complete",IF(J152='Start-Up Information'!$B$26,"Complete",IF(J152='Start-Up Information'!$B$27,"Complete",IF(J152='Start-Up Information'!$B$28,"Complete",IF(J152='Start-Up Information'!$B$29,"Complete",IF(J152='Start-Up Information'!$B$30,"Complete",IF(J152='Start-Up Information'!$B$31,"Complete",IF(J152='Start-Up Information'!$B$32,"Complete",IF(J152='Start-Up Information'!$B$33,"Complete",IF(J152='Start-Up Information'!$B$34,"Complete",IF(J152='Start-Up Information'!$B$35,"Complete",IF(J152='Start-Up Information'!$B$36,"Complete",IF(J152='Start-Up Information'!$B$37,"Complete",IF(J152='Start-Up Information'!$B$38,"Complete",IF(J152='Start-Up Information'!$B$39,"Complete",IF(J152='Start-Up Information'!$B$40,"Complete",IF(J152='Start-Up Information'!$B$41,"Complete",IF(J152='Start-Up Information'!$B$42,"Complete",IF(J152='Start-Up Information'!$B$43,"Complete",IF(J152='Start-Up Information'!$B$44,"Complete",IF(J152='Start-Up Information'!$B$45,"Complete",IF(J152='Start-Up Information'!$B$46,"Complete",IF(J152='Start-Up Information'!$B$47,"Complete",IF(J152='Start-Up Information'!$B$48,"Complete",IF(LEFT(J152,5)="Split","Complete",IF(J152='Start-Up Information'!$B$49,"Complete",IF(J152='Start-Up Information'!$B$50,"Complete",IF(J152='Start-Up Information'!$B$51,"Complete",IF(J152='Start-Up Information'!$B$52,"Complete","Enter a Correct Sub-Account")))))))))))))))))))))))))))))))))))))))))))))))))</f>
        <v>Form Number Error</v>
      </c>
      <c r="P152" s="63" t="str">
        <f t="shared" si="5"/>
        <v>Pending</v>
      </c>
      <c r="Q152" s="62"/>
      <c r="R152" s="70">
        <f t="shared" si="6"/>
        <v>0</v>
      </c>
      <c r="S152" s="65"/>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row>
    <row r="153" spans="1:59" s="34" customFormat="1" ht="33" customHeight="1">
      <c r="A153" s="65"/>
      <c r="B153" s="99"/>
      <c r="C153" s="100"/>
      <c r="D153" s="100"/>
      <c r="E153" s="100"/>
      <c r="F153" s="100"/>
      <c r="G153" s="100"/>
      <c r="H153" s="100"/>
      <c r="I153" s="100"/>
      <c r="J153" s="100"/>
      <c r="K153" s="99"/>
      <c r="L153" s="101"/>
      <c r="M153" s="102"/>
      <c r="N153" s="101"/>
      <c r="O153" s="63" t="str">
        <f>IF(B153="","Form Number Error",IF(C153="","Payment Type Error",IF(H153="","Purchase Description Error",IF(I153="","Store or Vedor Error",IF(K153="","Card or Ckeck # Error",IF(L153="","Date Error",IF(J153="","Enter Correct Sub-Account",IF(M153="","Amount Error",IF(J153='Start-Up Information'!$B$13,"Complete",IF(J153='Start-Up Information'!$B$14,"Complete",IF(J153='Start-Up Information'!$B$15,"Complete",IF(J153='Start-Up Information'!$B$16,"Complete",IF(J153='Start-Up Information'!$B$17,"Complete",IF(J153='Start-Up Information'!$B$18,"Complete",IF(J153='Start-Up Information'!$B$19,"Complete",IF(J153='Start-Up Information'!$B$20,"Complete",IF(J153='Start-Up Information'!$B$21,"complete",IF(J153='Start-Up Information'!$B$22,"Complete",IF(J153='Start-Up Information'!$B$23,"Complete",IF(J153='Start-Up Information'!$B$24,"Complete",IF(J153='Start-Up Information'!$B$25,"Complete",IF(J153='Start-Up Information'!$B$26,"Complete",IF(J153='Start-Up Information'!$B$27,"Complete",IF(J153='Start-Up Information'!$B$28,"Complete",IF(J153='Start-Up Information'!$B$29,"Complete",IF(J153='Start-Up Information'!$B$30,"Complete",IF(J153='Start-Up Information'!$B$31,"Complete",IF(J153='Start-Up Information'!$B$32,"Complete",IF(J153='Start-Up Information'!$B$33,"Complete",IF(J153='Start-Up Information'!$B$34,"Complete",IF(J153='Start-Up Information'!$B$35,"Complete",IF(J153='Start-Up Information'!$B$36,"Complete",IF(J153='Start-Up Information'!$B$37,"Complete",IF(J153='Start-Up Information'!$B$38,"Complete",IF(J153='Start-Up Information'!$B$39,"Complete",IF(J153='Start-Up Information'!$B$40,"Complete",IF(J153='Start-Up Information'!$B$41,"Complete",IF(J153='Start-Up Information'!$B$42,"Complete",IF(J153='Start-Up Information'!$B$43,"Complete",IF(J153='Start-Up Information'!$B$44,"Complete",IF(J153='Start-Up Information'!$B$45,"Complete",IF(J153='Start-Up Information'!$B$46,"Complete",IF(J153='Start-Up Information'!$B$47,"Complete",IF(J153='Start-Up Information'!$B$48,"Complete",IF(LEFT(J153,5)="Split","Complete",IF(J153='Start-Up Information'!$B$49,"Complete",IF(J153='Start-Up Information'!$B$50,"Complete",IF(J153='Start-Up Information'!$B$51,"Complete",IF(J153='Start-Up Information'!$B$52,"Complete","Enter a Correct Sub-Account")))))))))))))))))))))))))))))))))))))))))))))))))</f>
        <v>Form Number Error</v>
      </c>
      <c r="P153" s="63" t="str">
        <f t="shared" si="5"/>
        <v>Pending</v>
      </c>
      <c r="Q153" s="62"/>
      <c r="R153" s="70">
        <f t="shared" si="6"/>
        <v>0</v>
      </c>
      <c r="S153" s="65"/>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row>
    <row r="154" spans="1:59" s="34" customFormat="1" ht="33" customHeight="1">
      <c r="A154" s="65"/>
      <c r="B154" s="99"/>
      <c r="C154" s="100"/>
      <c r="D154" s="100"/>
      <c r="E154" s="100"/>
      <c r="F154" s="100"/>
      <c r="G154" s="100"/>
      <c r="H154" s="100"/>
      <c r="I154" s="100"/>
      <c r="J154" s="100"/>
      <c r="K154" s="99"/>
      <c r="L154" s="101"/>
      <c r="M154" s="102"/>
      <c r="N154" s="101"/>
      <c r="O154" s="63" t="str">
        <f>IF(B154="","Form Number Error",IF(C154="","Payment Type Error",IF(H154="","Purchase Description Error",IF(I154="","Store or Vedor Error",IF(K154="","Card or Ckeck # Error",IF(L154="","Date Error",IF(J154="","Enter Correct Sub-Account",IF(M154="","Amount Error",IF(J154='Start-Up Information'!$B$13,"Complete",IF(J154='Start-Up Information'!$B$14,"Complete",IF(J154='Start-Up Information'!$B$15,"Complete",IF(J154='Start-Up Information'!$B$16,"Complete",IF(J154='Start-Up Information'!$B$17,"Complete",IF(J154='Start-Up Information'!$B$18,"Complete",IF(J154='Start-Up Information'!$B$19,"Complete",IF(J154='Start-Up Information'!$B$20,"Complete",IF(J154='Start-Up Information'!$B$21,"complete",IF(J154='Start-Up Information'!$B$22,"Complete",IF(J154='Start-Up Information'!$B$23,"Complete",IF(J154='Start-Up Information'!$B$24,"Complete",IF(J154='Start-Up Information'!$B$25,"Complete",IF(J154='Start-Up Information'!$B$26,"Complete",IF(J154='Start-Up Information'!$B$27,"Complete",IF(J154='Start-Up Information'!$B$28,"Complete",IF(J154='Start-Up Information'!$B$29,"Complete",IF(J154='Start-Up Information'!$B$30,"Complete",IF(J154='Start-Up Information'!$B$31,"Complete",IF(J154='Start-Up Information'!$B$32,"Complete",IF(J154='Start-Up Information'!$B$33,"Complete",IF(J154='Start-Up Information'!$B$34,"Complete",IF(J154='Start-Up Information'!$B$35,"Complete",IF(J154='Start-Up Information'!$B$36,"Complete",IF(J154='Start-Up Information'!$B$37,"Complete",IF(J154='Start-Up Information'!$B$38,"Complete",IF(J154='Start-Up Information'!$B$39,"Complete",IF(J154='Start-Up Information'!$B$40,"Complete",IF(J154='Start-Up Information'!$B$41,"Complete",IF(J154='Start-Up Information'!$B$42,"Complete",IF(J154='Start-Up Information'!$B$43,"Complete",IF(J154='Start-Up Information'!$B$44,"Complete",IF(J154='Start-Up Information'!$B$45,"Complete",IF(J154='Start-Up Information'!$B$46,"Complete",IF(J154='Start-Up Information'!$B$47,"Complete",IF(J154='Start-Up Information'!$B$48,"Complete",IF(LEFT(J154,5)="Split","Complete",IF(J154='Start-Up Information'!$B$49,"Complete",IF(J154='Start-Up Information'!$B$50,"Complete",IF(J154='Start-Up Information'!$B$51,"Complete",IF(J154='Start-Up Information'!$B$52,"Complete","Enter a Correct Sub-Account")))))))))))))))))))))))))))))))))))))))))))))))))</f>
        <v>Form Number Error</v>
      </c>
      <c r="P154" s="63" t="str">
        <f t="shared" si="5"/>
        <v>Pending</v>
      </c>
      <c r="Q154" s="62"/>
      <c r="R154" s="70">
        <f t="shared" si="6"/>
        <v>0</v>
      </c>
      <c r="S154" s="65"/>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row>
    <row r="155" spans="1:59" s="34" customFormat="1" ht="33" customHeight="1">
      <c r="A155" s="65"/>
      <c r="B155" s="99"/>
      <c r="C155" s="100"/>
      <c r="D155" s="100"/>
      <c r="E155" s="100"/>
      <c r="F155" s="100"/>
      <c r="G155" s="100"/>
      <c r="H155" s="100"/>
      <c r="I155" s="100"/>
      <c r="J155" s="100"/>
      <c r="K155" s="99"/>
      <c r="L155" s="101"/>
      <c r="M155" s="102"/>
      <c r="N155" s="101"/>
      <c r="O155" s="63" t="str">
        <f>IF(B155="","Form Number Error",IF(C155="","Payment Type Error",IF(H155="","Purchase Description Error",IF(I155="","Store or Vedor Error",IF(K155="","Card or Ckeck # Error",IF(L155="","Date Error",IF(J155="","Enter Correct Sub-Account",IF(M155="","Amount Error",IF(J155='Start-Up Information'!$B$13,"Complete",IF(J155='Start-Up Information'!$B$14,"Complete",IF(J155='Start-Up Information'!$B$15,"Complete",IF(J155='Start-Up Information'!$B$16,"Complete",IF(J155='Start-Up Information'!$B$17,"Complete",IF(J155='Start-Up Information'!$B$18,"Complete",IF(J155='Start-Up Information'!$B$19,"Complete",IF(J155='Start-Up Information'!$B$20,"Complete",IF(J155='Start-Up Information'!$B$21,"complete",IF(J155='Start-Up Information'!$B$22,"Complete",IF(J155='Start-Up Information'!$B$23,"Complete",IF(J155='Start-Up Information'!$B$24,"Complete",IF(J155='Start-Up Information'!$B$25,"Complete",IF(J155='Start-Up Information'!$B$26,"Complete",IF(J155='Start-Up Information'!$B$27,"Complete",IF(J155='Start-Up Information'!$B$28,"Complete",IF(J155='Start-Up Information'!$B$29,"Complete",IF(J155='Start-Up Information'!$B$30,"Complete",IF(J155='Start-Up Information'!$B$31,"Complete",IF(J155='Start-Up Information'!$B$32,"Complete",IF(J155='Start-Up Information'!$B$33,"Complete",IF(J155='Start-Up Information'!$B$34,"Complete",IF(J155='Start-Up Information'!$B$35,"Complete",IF(J155='Start-Up Information'!$B$36,"Complete",IF(J155='Start-Up Information'!$B$37,"Complete",IF(J155='Start-Up Information'!$B$38,"Complete",IF(J155='Start-Up Information'!$B$39,"Complete",IF(J155='Start-Up Information'!$B$40,"Complete",IF(J155='Start-Up Information'!$B$41,"Complete",IF(J155='Start-Up Information'!$B$42,"Complete",IF(J155='Start-Up Information'!$B$43,"Complete",IF(J155='Start-Up Information'!$B$44,"Complete",IF(J155='Start-Up Information'!$B$45,"Complete",IF(J155='Start-Up Information'!$B$46,"Complete",IF(J155='Start-Up Information'!$B$47,"Complete",IF(J155='Start-Up Information'!$B$48,"Complete",IF(LEFT(J155,5)="Split","Complete",IF(J155='Start-Up Information'!$B$49,"Complete",IF(J155='Start-Up Information'!$B$50,"Complete",IF(J155='Start-Up Information'!$B$51,"Complete",IF(J155='Start-Up Information'!$B$52,"Complete","Enter a Correct Sub-Account")))))))))))))))))))))))))))))))))))))))))))))))))</f>
        <v>Form Number Error</v>
      </c>
      <c r="P155" s="63" t="str">
        <f t="shared" si="5"/>
        <v>Pending</v>
      </c>
      <c r="Q155" s="62"/>
      <c r="R155" s="70">
        <f t="shared" si="6"/>
        <v>0</v>
      </c>
      <c r="S155" s="65"/>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row>
    <row r="156" spans="1:59" s="34" customFormat="1" ht="33" customHeight="1">
      <c r="A156" s="65"/>
      <c r="B156" s="99"/>
      <c r="C156" s="100"/>
      <c r="D156" s="100"/>
      <c r="E156" s="100"/>
      <c r="F156" s="100"/>
      <c r="G156" s="100"/>
      <c r="H156" s="100"/>
      <c r="I156" s="100"/>
      <c r="J156" s="100"/>
      <c r="K156" s="99"/>
      <c r="L156" s="101"/>
      <c r="M156" s="102"/>
      <c r="N156" s="101"/>
      <c r="O156" s="63" t="str">
        <f>IF(B156="","Form Number Error",IF(C156="","Payment Type Error",IF(H156="","Purchase Description Error",IF(I156="","Store or Vedor Error",IF(K156="","Card or Ckeck # Error",IF(L156="","Date Error",IF(J156="","Enter Correct Sub-Account",IF(M156="","Amount Error",IF(J156='Start-Up Information'!$B$13,"Complete",IF(J156='Start-Up Information'!$B$14,"Complete",IF(J156='Start-Up Information'!$B$15,"Complete",IF(J156='Start-Up Information'!$B$16,"Complete",IF(J156='Start-Up Information'!$B$17,"Complete",IF(J156='Start-Up Information'!$B$18,"Complete",IF(J156='Start-Up Information'!$B$19,"Complete",IF(J156='Start-Up Information'!$B$20,"Complete",IF(J156='Start-Up Information'!$B$21,"complete",IF(J156='Start-Up Information'!$B$22,"Complete",IF(J156='Start-Up Information'!$B$23,"Complete",IF(J156='Start-Up Information'!$B$24,"Complete",IF(J156='Start-Up Information'!$B$25,"Complete",IF(J156='Start-Up Information'!$B$26,"Complete",IF(J156='Start-Up Information'!$B$27,"Complete",IF(J156='Start-Up Information'!$B$28,"Complete",IF(J156='Start-Up Information'!$B$29,"Complete",IF(J156='Start-Up Information'!$B$30,"Complete",IF(J156='Start-Up Information'!$B$31,"Complete",IF(J156='Start-Up Information'!$B$32,"Complete",IF(J156='Start-Up Information'!$B$33,"Complete",IF(J156='Start-Up Information'!$B$34,"Complete",IF(J156='Start-Up Information'!$B$35,"Complete",IF(J156='Start-Up Information'!$B$36,"Complete",IF(J156='Start-Up Information'!$B$37,"Complete",IF(J156='Start-Up Information'!$B$38,"Complete",IF(J156='Start-Up Information'!$B$39,"Complete",IF(J156='Start-Up Information'!$B$40,"Complete",IF(J156='Start-Up Information'!$B$41,"Complete",IF(J156='Start-Up Information'!$B$42,"Complete",IF(J156='Start-Up Information'!$B$43,"Complete",IF(J156='Start-Up Information'!$B$44,"Complete",IF(J156='Start-Up Information'!$B$45,"Complete",IF(J156='Start-Up Information'!$B$46,"Complete",IF(J156='Start-Up Information'!$B$47,"Complete",IF(J156='Start-Up Information'!$B$48,"Complete",IF(LEFT(J156,5)="Split","Complete",IF(J156='Start-Up Information'!$B$49,"Complete",IF(J156='Start-Up Information'!$B$50,"Complete",IF(J156='Start-Up Information'!$B$51,"Complete",IF(J156='Start-Up Information'!$B$52,"Complete","Enter a Correct Sub-Account")))))))))))))))))))))))))))))))))))))))))))))))))</f>
        <v>Form Number Error</v>
      </c>
      <c r="P156" s="63" t="str">
        <f t="shared" si="5"/>
        <v>Pending</v>
      </c>
      <c r="Q156" s="62"/>
      <c r="R156" s="70">
        <f t="shared" si="6"/>
        <v>0</v>
      </c>
      <c r="S156" s="65"/>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row>
    <row r="157" spans="1:59" s="34" customFormat="1" ht="33" customHeight="1">
      <c r="A157" s="65"/>
      <c r="B157" s="99"/>
      <c r="C157" s="100"/>
      <c r="D157" s="100"/>
      <c r="E157" s="100"/>
      <c r="F157" s="100"/>
      <c r="G157" s="100"/>
      <c r="H157" s="100"/>
      <c r="I157" s="100"/>
      <c r="J157" s="100"/>
      <c r="K157" s="99"/>
      <c r="L157" s="101"/>
      <c r="M157" s="102"/>
      <c r="N157" s="101"/>
      <c r="O157" s="63" t="str">
        <f>IF(B157="","Form Number Error",IF(C157="","Payment Type Error",IF(H157="","Purchase Description Error",IF(I157="","Store or Vedor Error",IF(K157="","Card or Ckeck # Error",IF(L157="","Date Error",IF(J157="","Enter Correct Sub-Account",IF(M157="","Amount Error",IF(J157='Start-Up Information'!$B$13,"Complete",IF(J157='Start-Up Information'!$B$14,"Complete",IF(J157='Start-Up Information'!$B$15,"Complete",IF(J157='Start-Up Information'!$B$16,"Complete",IF(J157='Start-Up Information'!$B$17,"Complete",IF(J157='Start-Up Information'!$B$18,"Complete",IF(J157='Start-Up Information'!$B$19,"Complete",IF(J157='Start-Up Information'!$B$20,"Complete",IF(J157='Start-Up Information'!$B$21,"complete",IF(J157='Start-Up Information'!$B$22,"Complete",IF(J157='Start-Up Information'!$B$23,"Complete",IF(J157='Start-Up Information'!$B$24,"Complete",IF(J157='Start-Up Information'!$B$25,"Complete",IF(J157='Start-Up Information'!$B$26,"Complete",IF(J157='Start-Up Information'!$B$27,"Complete",IF(J157='Start-Up Information'!$B$28,"Complete",IF(J157='Start-Up Information'!$B$29,"Complete",IF(J157='Start-Up Information'!$B$30,"Complete",IF(J157='Start-Up Information'!$B$31,"Complete",IF(J157='Start-Up Information'!$B$32,"Complete",IF(J157='Start-Up Information'!$B$33,"Complete",IF(J157='Start-Up Information'!$B$34,"Complete",IF(J157='Start-Up Information'!$B$35,"Complete",IF(J157='Start-Up Information'!$B$36,"Complete",IF(J157='Start-Up Information'!$B$37,"Complete",IF(J157='Start-Up Information'!$B$38,"Complete",IF(J157='Start-Up Information'!$B$39,"Complete",IF(J157='Start-Up Information'!$B$40,"Complete",IF(J157='Start-Up Information'!$B$41,"Complete",IF(J157='Start-Up Information'!$B$42,"Complete",IF(J157='Start-Up Information'!$B$43,"Complete",IF(J157='Start-Up Information'!$B$44,"Complete",IF(J157='Start-Up Information'!$B$45,"Complete",IF(J157='Start-Up Information'!$B$46,"Complete",IF(J157='Start-Up Information'!$B$47,"Complete",IF(J157='Start-Up Information'!$B$48,"Complete",IF(LEFT(J157,5)="Split","Complete",IF(J157='Start-Up Information'!$B$49,"Complete",IF(J157='Start-Up Information'!$B$50,"Complete",IF(J157='Start-Up Information'!$B$51,"Complete",IF(J157='Start-Up Information'!$B$52,"Complete","Enter a Correct Sub-Account")))))))))))))))))))))))))))))))))))))))))))))))))</f>
        <v>Form Number Error</v>
      </c>
      <c r="P157" s="63" t="str">
        <f t="shared" si="5"/>
        <v>Pending</v>
      </c>
      <c r="Q157" s="62"/>
      <c r="R157" s="70">
        <f t="shared" si="6"/>
        <v>0</v>
      </c>
      <c r="S157" s="65"/>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row>
    <row r="158" spans="1:59" s="34" customFormat="1" ht="33" customHeight="1">
      <c r="A158" s="65"/>
      <c r="B158" s="99"/>
      <c r="C158" s="100"/>
      <c r="D158" s="100"/>
      <c r="E158" s="100"/>
      <c r="F158" s="100"/>
      <c r="G158" s="100"/>
      <c r="H158" s="100"/>
      <c r="I158" s="100"/>
      <c r="J158" s="100"/>
      <c r="K158" s="99"/>
      <c r="L158" s="101"/>
      <c r="M158" s="102"/>
      <c r="N158" s="101"/>
      <c r="O158" s="63" t="str">
        <f>IF(B158="","Form Number Error",IF(C158="","Payment Type Error",IF(H158="","Purchase Description Error",IF(I158="","Store or Vedor Error",IF(K158="","Card or Ckeck # Error",IF(L158="","Date Error",IF(J158="","Enter Correct Sub-Account",IF(M158="","Amount Error",IF(J158='Start-Up Information'!$B$13,"Complete",IF(J158='Start-Up Information'!$B$14,"Complete",IF(J158='Start-Up Information'!$B$15,"Complete",IF(J158='Start-Up Information'!$B$16,"Complete",IF(J158='Start-Up Information'!$B$17,"Complete",IF(J158='Start-Up Information'!$B$18,"Complete",IF(J158='Start-Up Information'!$B$19,"Complete",IF(J158='Start-Up Information'!$B$20,"Complete",IF(J158='Start-Up Information'!$B$21,"complete",IF(J158='Start-Up Information'!$B$22,"Complete",IF(J158='Start-Up Information'!$B$23,"Complete",IF(J158='Start-Up Information'!$B$24,"Complete",IF(J158='Start-Up Information'!$B$25,"Complete",IF(J158='Start-Up Information'!$B$26,"Complete",IF(J158='Start-Up Information'!$B$27,"Complete",IF(J158='Start-Up Information'!$B$28,"Complete",IF(J158='Start-Up Information'!$B$29,"Complete",IF(J158='Start-Up Information'!$B$30,"Complete",IF(J158='Start-Up Information'!$B$31,"Complete",IF(J158='Start-Up Information'!$B$32,"Complete",IF(J158='Start-Up Information'!$B$33,"Complete",IF(J158='Start-Up Information'!$B$34,"Complete",IF(J158='Start-Up Information'!$B$35,"Complete",IF(J158='Start-Up Information'!$B$36,"Complete",IF(J158='Start-Up Information'!$B$37,"Complete",IF(J158='Start-Up Information'!$B$38,"Complete",IF(J158='Start-Up Information'!$B$39,"Complete",IF(J158='Start-Up Information'!$B$40,"Complete",IF(J158='Start-Up Information'!$B$41,"Complete",IF(J158='Start-Up Information'!$B$42,"Complete",IF(J158='Start-Up Information'!$B$43,"Complete",IF(J158='Start-Up Information'!$B$44,"Complete",IF(J158='Start-Up Information'!$B$45,"Complete",IF(J158='Start-Up Information'!$B$46,"Complete",IF(J158='Start-Up Information'!$B$47,"Complete",IF(J158='Start-Up Information'!$B$48,"Complete",IF(LEFT(J158,5)="Split","Complete",IF(J158='Start-Up Information'!$B$49,"Complete",IF(J158='Start-Up Information'!$B$50,"Complete",IF(J158='Start-Up Information'!$B$51,"Complete",IF(J158='Start-Up Information'!$B$52,"Complete","Enter a Correct Sub-Account")))))))))))))))))))))))))))))))))))))))))))))))))</f>
        <v>Form Number Error</v>
      </c>
      <c r="P158" s="63" t="str">
        <f t="shared" si="5"/>
        <v>Pending</v>
      </c>
      <c r="Q158" s="62"/>
      <c r="R158" s="70">
        <f t="shared" si="6"/>
        <v>0</v>
      </c>
      <c r="S158" s="65"/>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row>
    <row r="159" spans="1:59" s="34" customFormat="1" ht="33" customHeight="1">
      <c r="A159" s="65"/>
      <c r="B159" s="99"/>
      <c r="C159" s="100"/>
      <c r="D159" s="100"/>
      <c r="E159" s="100"/>
      <c r="F159" s="100"/>
      <c r="G159" s="100"/>
      <c r="H159" s="100"/>
      <c r="I159" s="100"/>
      <c r="J159" s="100"/>
      <c r="K159" s="99"/>
      <c r="L159" s="101"/>
      <c r="M159" s="102"/>
      <c r="N159" s="101"/>
      <c r="O159" s="63" t="str">
        <f>IF(B159="","Form Number Error",IF(C159="","Payment Type Error",IF(H159="","Purchase Description Error",IF(I159="","Store or Vedor Error",IF(K159="","Card or Ckeck # Error",IF(L159="","Date Error",IF(J159="","Enter Correct Sub-Account",IF(M159="","Amount Error",IF(J159='Start-Up Information'!$B$13,"Complete",IF(J159='Start-Up Information'!$B$14,"Complete",IF(J159='Start-Up Information'!$B$15,"Complete",IF(J159='Start-Up Information'!$B$16,"Complete",IF(J159='Start-Up Information'!$B$17,"Complete",IF(J159='Start-Up Information'!$B$18,"Complete",IF(J159='Start-Up Information'!$B$19,"Complete",IF(J159='Start-Up Information'!$B$20,"Complete",IF(J159='Start-Up Information'!$B$21,"complete",IF(J159='Start-Up Information'!$B$22,"Complete",IF(J159='Start-Up Information'!$B$23,"Complete",IF(J159='Start-Up Information'!$B$24,"Complete",IF(J159='Start-Up Information'!$B$25,"Complete",IF(J159='Start-Up Information'!$B$26,"Complete",IF(J159='Start-Up Information'!$B$27,"Complete",IF(J159='Start-Up Information'!$B$28,"Complete",IF(J159='Start-Up Information'!$B$29,"Complete",IF(J159='Start-Up Information'!$B$30,"Complete",IF(J159='Start-Up Information'!$B$31,"Complete",IF(J159='Start-Up Information'!$B$32,"Complete",IF(J159='Start-Up Information'!$B$33,"Complete",IF(J159='Start-Up Information'!$B$34,"Complete",IF(J159='Start-Up Information'!$B$35,"Complete",IF(J159='Start-Up Information'!$B$36,"Complete",IF(J159='Start-Up Information'!$B$37,"Complete",IF(J159='Start-Up Information'!$B$38,"Complete",IF(J159='Start-Up Information'!$B$39,"Complete",IF(J159='Start-Up Information'!$B$40,"Complete",IF(J159='Start-Up Information'!$B$41,"Complete",IF(J159='Start-Up Information'!$B$42,"Complete",IF(J159='Start-Up Information'!$B$43,"Complete",IF(J159='Start-Up Information'!$B$44,"Complete",IF(J159='Start-Up Information'!$B$45,"Complete",IF(J159='Start-Up Information'!$B$46,"Complete",IF(J159='Start-Up Information'!$B$47,"Complete",IF(J159='Start-Up Information'!$B$48,"Complete",IF(LEFT(J159,5)="Split","Complete",IF(J159='Start-Up Information'!$B$49,"Complete",IF(J159='Start-Up Information'!$B$50,"Complete",IF(J159='Start-Up Information'!$B$51,"Complete",IF(J159='Start-Up Information'!$B$52,"Complete","Enter a Correct Sub-Account")))))))))))))))))))))))))))))))))))))))))))))))))</f>
        <v>Form Number Error</v>
      </c>
      <c r="P159" s="63" t="str">
        <f t="shared" si="5"/>
        <v>Pending</v>
      </c>
      <c r="Q159" s="62"/>
      <c r="R159" s="70">
        <f t="shared" si="6"/>
        <v>0</v>
      </c>
      <c r="S159" s="65"/>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row>
    <row r="160" spans="1:59" s="34" customFormat="1" ht="33" customHeight="1">
      <c r="A160" s="65"/>
      <c r="B160" s="99"/>
      <c r="C160" s="100"/>
      <c r="D160" s="100"/>
      <c r="E160" s="100"/>
      <c r="F160" s="100"/>
      <c r="G160" s="100"/>
      <c r="H160" s="100"/>
      <c r="I160" s="100"/>
      <c r="J160" s="100"/>
      <c r="K160" s="99"/>
      <c r="L160" s="101"/>
      <c r="M160" s="102"/>
      <c r="N160" s="101"/>
      <c r="O160" s="63" t="str">
        <f>IF(B160="","Form Number Error",IF(C160="","Payment Type Error",IF(H160="","Purchase Description Error",IF(I160="","Store or Vedor Error",IF(K160="","Card or Ckeck # Error",IF(L160="","Date Error",IF(J160="","Enter Correct Sub-Account",IF(M160="","Amount Error",IF(J160='Start-Up Information'!$B$13,"Complete",IF(J160='Start-Up Information'!$B$14,"Complete",IF(J160='Start-Up Information'!$B$15,"Complete",IF(J160='Start-Up Information'!$B$16,"Complete",IF(J160='Start-Up Information'!$B$17,"Complete",IF(J160='Start-Up Information'!$B$18,"Complete",IF(J160='Start-Up Information'!$B$19,"Complete",IF(J160='Start-Up Information'!$B$20,"Complete",IF(J160='Start-Up Information'!$B$21,"complete",IF(J160='Start-Up Information'!$B$22,"Complete",IF(J160='Start-Up Information'!$B$23,"Complete",IF(J160='Start-Up Information'!$B$24,"Complete",IF(J160='Start-Up Information'!$B$25,"Complete",IF(J160='Start-Up Information'!$B$26,"Complete",IF(J160='Start-Up Information'!$B$27,"Complete",IF(J160='Start-Up Information'!$B$28,"Complete",IF(J160='Start-Up Information'!$B$29,"Complete",IF(J160='Start-Up Information'!$B$30,"Complete",IF(J160='Start-Up Information'!$B$31,"Complete",IF(J160='Start-Up Information'!$B$32,"Complete",IF(J160='Start-Up Information'!$B$33,"Complete",IF(J160='Start-Up Information'!$B$34,"Complete",IF(J160='Start-Up Information'!$B$35,"Complete",IF(J160='Start-Up Information'!$B$36,"Complete",IF(J160='Start-Up Information'!$B$37,"Complete",IF(J160='Start-Up Information'!$B$38,"Complete",IF(J160='Start-Up Information'!$B$39,"Complete",IF(J160='Start-Up Information'!$B$40,"Complete",IF(J160='Start-Up Information'!$B$41,"Complete",IF(J160='Start-Up Information'!$B$42,"Complete",IF(J160='Start-Up Information'!$B$43,"Complete",IF(J160='Start-Up Information'!$B$44,"Complete",IF(J160='Start-Up Information'!$B$45,"Complete",IF(J160='Start-Up Information'!$B$46,"Complete",IF(J160='Start-Up Information'!$B$47,"Complete",IF(J160='Start-Up Information'!$B$48,"Complete",IF(LEFT(J160,5)="Split","Complete",IF(J160='Start-Up Information'!$B$49,"Complete",IF(J160='Start-Up Information'!$B$50,"Complete",IF(J160='Start-Up Information'!$B$51,"Complete",IF(J160='Start-Up Information'!$B$52,"Complete","Enter a Correct Sub-Account")))))))))))))))))))))))))))))))))))))))))))))))))</f>
        <v>Form Number Error</v>
      </c>
      <c r="P160" s="63" t="str">
        <f t="shared" si="5"/>
        <v>Pending</v>
      </c>
      <c r="Q160" s="62"/>
      <c r="R160" s="70">
        <f t="shared" si="6"/>
        <v>0</v>
      </c>
      <c r="S160" s="65"/>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row>
    <row r="161" spans="1:59" s="34" customFormat="1" ht="33" customHeight="1">
      <c r="A161" s="65"/>
      <c r="B161" s="99"/>
      <c r="C161" s="100"/>
      <c r="D161" s="100"/>
      <c r="E161" s="100"/>
      <c r="F161" s="100"/>
      <c r="G161" s="100"/>
      <c r="H161" s="100"/>
      <c r="I161" s="100"/>
      <c r="J161" s="100"/>
      <c r="K161" s="99"/>
      <c r="L161" s="101"/>
      <c r="M161" s="102"/>
      <c r="N161" s="101"/>
      <c r="O161" s="63" t="str">
        <f>IF(B161="","Form Number Error",IF(C161="","Payment Type Error",IF(H161="","Purchase Description Error",IF(I161="","Store or Vedor Error",IF(K161="","Card or Ckeck # Error",IF(L161="","Date Error",IF(J161="","Enter Correct Sub-Account",IF(M161="","Amount Error",IF(J161='Start-Up Information'!$B$13,"Complete",IF(J161='Start-Up Information'!$B$14,"Complete",IF(J161='Start-Up Information'!$B$15,"Complete",IF(J161='Start-Up Information'!$B$16,"Complete",IF(J161='Start-Up Information'!$B$17,"Complete",IF(J161='Start-Up Information'!$B$18,"Complete",IF(J161='Start-Up Information'!$B$19,"Complete",IF(J161='Start-Up Information'!$B$20,"Complete",IF(J161='Start-Up Information'!$B$21,"complete",IF(J161='Start-Up Information'!$B$22,"Complete",IF(J161='Start-Up Information'!$B$23,"Complete",IF(J161='Start-Up Information'!$B$24,"Complete",IF(J161='Start-Up Information'!$B$25,"Complete",IF(J161='Start-Up Information'!$B$26,"Complete",IF(J161='Start-Up Information'!$B$27,"Complete",IF(J161='Start-Up Information'!$B$28,"Complete",IF(J161='Start-Up Information'!$B$29,"Complete",IF(J161='Start-Up Information'!$B$30,"Complete",IF(J161='Start-Up Information'!$B$31,"Complete",IF(J161='Start-Up Information'!$B$32,"Complete",IF(J161='Start-Up Information'!$B$33,"Complete",IF(J161='Start-Up Information'!$B$34,"Complete",IF(J161='Start-Up Information'!$B$35,"Complete",IF(J161='Start-Up Information'!$B$36,"Complete",IF(J161='Start-Up Information'!$B$37,"Complete",IF(J161='Start-Up Information'!$B$38,"Complete",IF(J161='Start-Up Information'!$B$39,"Complete",IF(J161='Start-Up Information'!$B$40,"Complete",IF(J161='Start-Up Information'!$B$41,"Complete",IF(J161='Start-Up Information'!$B$42,"Complete",IF(J161='Start-Up Information'!$B$43,"Complete",IF(J161='Start-Up Information'!$B$44,"Complete",IF(J161='Start-Up Information'!$B$45,"Complete",IF(J161='Start-Up Information'!$B$46,"Complete",IF(J161='Start-Up Information'!$B$47,"Complete",IF(J161='Start-Up Information'!$B$48,"Complete",IF(LEFT(J161,5)="Split","Complete",IF(J161='Start-Up Information'!$B$49,"Complete",IF(J161='Start-Up Information'!$B$50,"Complete",IF(J161='Start-Up Information'!$B$51,"Complete",IF(J161='Start-Up Information'!$B$52,"Complete","Enter a Correct Sub-Account")))))))))))))))))))))))))))))))))))))))))))))))))</f>
        <v>Form Number Error</v>
      </c>
      <c r="P161" s="63" t="str">
        <f t="shared" si="5"/>
        <v>Pending</v>
      </c>
      <c r="Q161" s="62"/>
      <c r="R161" s="70">
        <f t="shared" si="6"/>
        <v>0</v>
      </c>
      <c r="S161" s="65"/>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row>
    <row r="162" spans="1:59" s="34" customFormat="1" ht="33" customHeight="1">
      <c r="A162" s="65"/>
      <c r="B162" s="99"/>
      <c r="C162" s="100"/>
      <c r="D162" s="100"/>
      <c r="E162" s="100"/>
      <c r="F162" s="100"/>
      <c r="G162" s="100"/>
      <c r="H162" s="100"/>
      <c r="I162" s="100"/>
      <c r="J162" s="100"/>
      <c r="K162" s="99"/>
      <c r="L162" s="101"/>
      <c r="M162" s="102"/>
      <c r="N162" s="101"/>
      <c r="O162" s="63" t="str">
        <f>IF(B162="","Form Number Error",IF(C162="","Payment Type Error",IF(H162="","Purchase Description Error",IF(I162="","Store or Vedor Error",IF(K162="","Card or Ckeck # Error",IF(L162="","Date Error",IF(J162="","Enter Correct Sub-Account",IF(M162="","Amount Error",IF(J162='Start-Up Information'!$B$13,"Complete",IF(J162='Start-Up Information'!$B$14,"Complete",IF(J162='Start-Up Information'!$B$15,"Complete",IF(J162='Start-Up Information'!$B$16,"Complete",IF(J162='Start-Up Information'!$B$17,"Complete",IF(J162='Start-Up Information'!$B$18,"Complete",IF(J162='Start-Up Information'!$B$19,"Complete",IF(J162='Start-Up Information'!$B$20,"Complete",IF(J162='Start-Up Information'!$B$21,"complete",IF(J162='Start-Up Information'!$B$22,"Complete",IF(J162='Start-Up Information'!$B$23,"Complete",IF(J162='Start-Up Information'!$B$24,"Complete",IF(J162='Start-Up Information'!$B$25,"Complete",IF(J162='Start-Up Information'!$B$26,"Complete",IF(J162='Start-Up Information'!$B$27,"Complete",IF(J162='Start-Up Information'!$B$28,"Complete",IF(J162='Start-Up Information'!$B$29,"Complete",IF(J162='Start-Up Information'!$B$30,"Complete",IF(J162='Start-Up Information'!$B$31,"Complete",IF(J162='Start-Up Information'!$B$32,"Complete",IF(J162='Start-Up Information'!$B$33,"Complete",IF(J162='Start-Up Information'!$B$34,"Complete",IF(J162='Start-Up Information'!$B$35,"Complete",IF(J162='Start-Up Information'!$B$36,"Complete",IF(J162='Start-Up Information'!$B$37,"Complete",IF(J162='Start-Up Information'!$B$38,"Complete",IF(J162='Start-Up Information'!$B$39,"Complete",IF(J162='Start-Up Information'!$B$40,"Complete",IF(J162='Start-Up Information'!$B$41,"Complete",IF(J162='Start-Up Information'!$B$42,"Complete",IF(J162='Start-Up Information'!$B$43,"Complete",IF(J162='Start-Up Information'!$B$44,"Complete",IF(J162='Start-Up Information'!$B$45,"Complete",IF(J162='Start-Up Information'!$B$46,"Complete",IF(J162='Start-Up Information'!$B$47,"Complete",IF(J162='Start-Up Information'!$B$48,"Complete",IF(LEFT(J162,5)="Split","Complete",IF(J162='Start-Up Information'!$B$49,"Complete",IF(J162='Start-Up Information'!$B$50,"Complete",IF(J162='Start-Up Information'!$B$51,"Complete",IF(J162='Start-Up Information'!$B$52,"Complete","Enter a Correct Sub-Account")))))))))))))))))))))))))))))))))))))))))))))))))</f>
        <v>Form Number Error</v>
      </c>
      <c r="P162" s="63" t="str">
        <f t="shared" si="5"/>
        <v>Pending</v>
      </c>
      <c r="Q162" s="62"/>
      <c r="R162" s="70">
        <f t="shared" si="6"/>
        <v>0</v>
      </c>
      <c r="S162" s="65"/>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row>
    <row r="163" spans="1:59" s="34" customFormat="1" ht="33" customHeight="1">
      <c r="A163" s="65"/>
      <c r="B163" s="99"/>
      <c r="C163" s="100"/>
      <c r="D163" s="100"/>
      <c r="E163" s="100"/>
      <c r="F163" s="100"/>
      <c r="G163" s="100"/>
      <c r="H163" s="100"/>
      <c r="I163" s="100"/>
      <c r="J163" s="100"/>
      <c r="K163" s="99"/>
      <c r="L163" s="101"/>
      <c r="M163" s="102"/>
      <c r="N163" s="101"/>
      <c r="O163" s="63" t="str">
        <f>IF(B163="","Form Number Error",IF(C163="","Payment Type Error",IF(H163="","Purchase Description Error",IF(I163="","Store or Vedor Error",IF(K163="","Card or Ckeck # Error",IF(L163="","Date Error",IF(J163="","Enter Correct Sub-Account",IF(M163="","Amount Error",IF(J163='Start-Up Information'!$B$13,"Complete",IF(J163='Start-Up Information'!$B$14,"Complete",IF(J163='Start-Up Information'!$B$15,"Complete",IF(J163='Start-Up Information'!$B$16,"Complete",IF(J163='Start-Up Information'!$B$17,"Complete",IF(J163='Start-Up Information'!$B$18,"Complete",IF(J163='Start-Up Information'!$B$19,"Complete",IF(J163='Start-Up Information'!$B$20,"Complete",IF(J163='Start-Up Information'!$B$21,"complete",IF(J163='Start-Up Information'!$B$22,"Complete",IF(J163='Start-Up Information'!$B$23,"Complete",IF(J163='Start-Up Information'!$B$24,"Complete",IF(J163='Start-Up Information'!$B$25,"Complete",IF(J163='Start-Up Information'!$B$26,"Complete",IF(J163='Start-Up Information'!$B$27,"Complete",IF(J163='Start-Up Information'!$B$28,"Complete",IF(J163='Start-Up Information'!$B$29,"Complete",IF(J163='Start-Up Information'!$B$30,"Complete",IF(J163='Start-Up Information'!$B$31,"Complete",IF(J163='Start-Up Information'!$B$32,"Complete",IF(J163='Start-Up Information'!$B$33,"Complete",IF(J163='Start-Up Information'!$B$34,"Complete",IF(J163='Start-Up Information'!$B$35,"Complete",IF(J163='Start-Up Information'!$B$36,"Complete",IF(J163='Start-Up Information'!$B$37,"Complete",IF(J163='Start-Up Information'!$B$38,"Complete",IF(J163='Start-Up Information'!$B$39,"Complete",IF(J163='Start-Up Information'!$B$40,"Complete",IF(J163='Start-Up Information'!$B$41,"Complete",IF(J163='Start-Up Information'!$B$42,"Complete",IF(J163='Start-Up Information'!$B$43,"Complete",IF(J163='Start-Up Information'!$B$44,"Complete",IF(J163='Start-Up Information'!$B$45,"Complete",IF(J163='Start-Up Information'!$B$46,"Complete",IF(J163='Start-Up Information'!$B$47,"Complete",IF(J163='Start-Up Information'!$B$48,"Complete",IF(LEFT(J163,5)="Split","Complete",IF(J163='Start-Up Information'!$B$49,"Complete",IF(J163='Start-Up Information'!$B$50,"Complete",IF(J163='Start-Up Information'!$B$51,"Complete",IF(J163='Start-Up Information'!$B$52,"Complete","Enter a Correct Sub-Account")))))))))))))))))))))))))))))))))))))))))))))))))</f>
        <v>Form Number Error</v>
      </c>
      <c r="P163" s="63" t="str">
        <f t="shared" si="5"/>
        <v>Pending</v>
      </c>
      <c r="Q163" s="62"/>
      <c r="R163" s="70">
        <f t="shared" si="6"/>
        <v>0</v>
      </c>
      <c r="S163" s="65"/>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row>
    <row r="164" spans="1:59" s="34" customFormat="1" ht="33" customHeight="1">
      <c r="A164" s="65"/>
      <c r="B164" s="99"/>
      <c r="C164" s="100"/>
      <c r="D164" s="100"/>
      <c r="E164" s="100"/>
      <c r="F164" s="100"/>
      <c r="G164" s="100"/>
      <c r="H164" s="100"/>
      <c r="I164" s="100"/>
      <c r="J164" s="100"/>
      <c r="K164" s="99"/>
      <c r="L164" s="101"/>
      <c r="M164" s="102"/>
      <c r="N164" s="101"/>
      <c r="O164" s="63" t="str">
        <f>IF(B164="","Form Number Error",IF(C164="","Payment Type Error",IF(H164="","Purchase Description Error",IF(I164="","Store or Vedor Error",IF(K164="","Card or Ckeck # Error",IF(L164="","Date Error",IF(J164="","Enter Correct Sub-Account",IF(M164="","Amount Error",IF(J164='Start-Up Information'!$B$13,"Complete",IF(J164='Start-Up Information'!$B$14,"Complete",IF(J164='Start-Up Information'!$B$15,"Complete",IF(J164='Start-Up Information'!$B$16,"Complete",IF(J164='Start-Up Information'!$B$17,"Complete",IF(J164='Start-Up Information'!$B$18,"Complete",IF(J164='Start-Up Information'!$B$19,"Complete",IF(J164='Start-Up Information'!$B$20,"Complete",IF(J164='Start-Up Information'!$B$21,"complete",IF(J164='Start-Up Information'!$B$22,"Complete",IF(J164='Start-Up Information'!$B$23,"Complete",IF(J164='Start-Up Information'!$B$24,"Complete",IF(J164='Start-Up Information'!$B$25,"Complete",IF(J164='Start-Up Information'!$B$26,"Complete",IF(J164='Start-Up Information'!$B$27,"Complete",IF(J164='Start-Up Information'!$B$28,"Complete",IF(J164='Start-Up Information'!$B$29,"Complete",IF(J164='Start-Up Information'!$B$30,"Complete",IF(J164='Start-Up Information'!$B$31,"Complete",IF(J164='Start-Up Information'!$B$32,"Complete",IF(J164='Start-Up Information'!$B$33,"Complete",IF(J164='Start-Up Information'!$B$34,"Complete",IF(J164='Start-Up Information'!$B$35,"Complete",IF(J164='Start-Up Information'!$B$36,"Complete",IF(J164='Start-Up Information'!$B$37,"Complete",IF(J164='Start-Up Information'!$B$38,"Complete",IF(J164='Start-Up Information'!$B$39,"Complete",IF(J164='Start-Up Information'!$B$40,"Complete",IF(J164='Start-Up Information'!$B$41,"Complete",IF(J164='Start-Up Information'!$B$42,"Complete",IF(J164='Start-Up Information'!$B$43,"Complete",IF(J164='Start-Up Information'!$B$44,"Complete",IF(J164='Start-Up Information'!$B$45,"Complete",IF(J164='Start-Up Information'!$B$46,"Complete",IF(J164='Start-Up Information'!$B$47,"Complete",IF(J164='Start-Up Information'!$B$48,"Complete",IF(LEFT(J164,5)="Split","Complete",IF(J164='Start-Up Information'!$B$49,"Complete",IF(J164='Start-Up Information'!$B$50,"Complete",IF(J164='Start-Up Information'!$B$51,"Complete",IF(J164='Start-Up Information'!$B$52,"Complete","Enter a Correct Sub-Account")))))))))))))))))))))))))))))))))))))))))))))))))</f>
        <v>Form Number Error</v>
      </c>
      <c r="P164" s="63" t="str">
        <f t="shared" si="5"/>
        <v>Pending</v>
      </c>
      <c r="Q164" s="62"/>
      <c r="R164" s="70">
        <f t="shared" si="6"/>
        <v>0</v>
      </c>
      <c r="S164" s="65"/>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row>
    <row r="165" spans="1:59" s="34" customFormat="1" ht="33" customHeight="1">
      <c r="A165" s="65"/>
      <c r="B165" s="99"/>
      <c r="C165" s="100"/>
      <c r="D165" s="100"/>
      <c r="E165" s="100"/>
      <c r="F165" s="100"/>
      <c r="G165" s="100"/>
      <c r="H165" s="100"/>
      <c r="I165" s="100"/>
      <c r="J165" s="100"/>
      <c r="K165" s="99"/>
      <c r="L165" s="101"/>
      <c r="M165" s="102"/>
      <c r="N165" s="101"/>
      <c r="O165" s="63" t="str">
        <f>IF(B165="","Form Number Error",IF(C165="","Payment Type Error",IF(H165="","Purchase Description Error",IF(I165="","Store or Vedor Error",IF(K165="","Card or Ckeck # Error",IF(L165="","Date Error",IF(J165="","Enter Correct Sub-Account",IF(M165="","Amount Error",IF(J165='Start-Up Information'!$B$13,"Complete",IF(J165='Start-Up Information'!$B$14,"Complete",IF(J165='Start-Up Information'!$B$15,"Complete",IF(J165='Start-Up Information'!$B$16,"Complete",IF(J165='Start-Up Information'!$B$17,"Complete",IF(J165='Start-Up Information'!$B$18,"Complete",IF(J165='Start-Up Information'!$B$19,"Complete",IF(J165='Start-Up Information'!$B$20,"Complete",IF(J165='Start-Up Information'!$B$21,"complete",IF(J165='Start-Up Information'!$B$22,"Complete",IF(J165='Start-Up Information'!$B$23,"Complete",IF(J165='Start-Up Information'!$B$24,"Complete",IF(J165='Start-Up Information'!$B$25,"Complete",IF(J165='Start-Up Information'!$B$26,"Complete",IF(J165='Start-Up Information'!$B$27,"Complete",IF(J165='Start-Up Information'!$B$28,"Complete",IF(J165='Start-Up Information'!$B$29,"Complete",IF(J165='Start-Up Information'!$B$30,"Complete",IF(J165='Start-Up Information'!$B$31,"Complete",IF(J165='Start-Up Information'!$B$32,"Complete",IF(J165='Start-Up Information'!$B$33,"Complete",IF(J165='Start-Up Information'!$B$34,"Complete",IF(J165='Start-Up Information'!$B$35,"Complete",IF(J165='Start-Up Information'!$B$36,"Complete",IF(J165='Start-Up Information'!$B$37,"Complete",IF(J165='Start-Up Information'!$B$38,"Complete",IF(J165='Start-Up Information'!$B$39,"Complete",IF(J165='Start-Up Information'!$B$40,"Complete",IF(J165='Start-Up Information'!$B$41,"Complete",IF(J165='Start-Up Information'!$B$42,"Complete",IF(J165='Start-Up Information'!$B$43,"Complete",IF(J165='Start-Up Information'!$B$44,"Complete",IF(J165='Start-Up Information'!$B$45,"Complete",IF(J165='Start-Up Information'!$B$46,"Complete",IF(J165='Start-Up Information'!$B$47,"Complete",IF(J165='Start-Up Information'!$B$48,"Complete",IF(LEFT(J165,5)="Split","Complete",IF(J165='Start-Up Information'!$B$49,"Complete",IF(J165='Start-Up Information'!$B$50,"Complete",IF(J165='Start-Up Information'!$B$51,"Complete",IF(J165='Start-Up Information'!$B$52,"Complete","Enter a Correct Sub-Account")))))))))))))))))))))))))))))))))))))))))))))))))</f>
        <v>Form Number Error</v>
      </c>
      <c r="P165" s="63" t="str">
        <f t="shared" si="5"/>
        <v>Pending</v>
      </c>
      <c r="Q165" s="62"/>
      <c r="R165" s="70">
        <f t="shared" si="6"/>
        <v>0</v>
      </c>
      <c r="S165" s="65"/>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row>
    <row r="166" spans="1:59" s="34" customFormat="1" ht="33" customHeight="1">
      <c r="A166" s="65"/>
      <c r="B166" s="99"/>
      <c r="C166" s="100"/>
      <c r="D166" s="100"/>
      <c r="E166" s="100"/>
      <c r="F166" s="100"/>
      <c r="G166" s="100"/>
      <c r="H166" s="100"/>
      <c r="I166" s="100"/>
      <c r="J166" s="100"/>
      <c r="K166" s="99"/>
      <c r="L166" s="101"/>
      <c r="M166" s="102"/>
      <c r="N166" s="101"/>
      <c r="O166" s="63" t="str">
        <f>IF(B166="","Form Number Error",IF(C166="","Payment Type Error",IF(H166="","Purchase Description Error",IF(I166="","Store or Vedor Error",IF(K166="","Card or Ckeck # Error",IF(L166="","Date Error",IF(J166="","Enter Correct Sub-Account",IF(M166="","Amount Error",IF(J166='Start-Up Information'!$B$13,"Complete",IF(J166='Start-Up Information'!$B$14,"Complete",IF(J166='Start-Up Information'!$B$15,"Complete",IF(J166='Start-Up Information'!$B$16,"Complete",IF(J166='Start-Up Information'!$B$17,"Complete",IF(J166='Start-Up Information'!$B$18,"Complete",IF(J166='Start-Up Information'!$B$19,"Complete",IF(J166='Start-Up Information'!$B$20,"Complete",IF(J166='Start-Up Information'!$B$21,"complete",IF(J166='Start-Up Information'!$B$22,"Complete",IF(J166='Start-Up Information'!$B$23,"Complete",IF(J166='Start-Up Information'!$B$24,"Complete",IF(J166='Start-Up Information'!$B$25,"Complete",IF(J166='Start-Up Information'!$B$26,"Complete",IF(J166='Start-Up Information'!$B$27,"Complete",IF(J166='Start-Up Information'!$B$28,"Complete",IF(J166='Start-Up Information'!$B$29,"Complete",IF(J166='Start-Up Information'!$B$30,"Complete",IF(J166='Start-Up Information'!$B$31,"Complete",IF(J166='Start-Up Information'!$B$32,"Complete",IF(J166='Start-Up Information'!$B$33,"Complete",IF(J166='Start-Up Information'!$B$34,"Complete",IF(J166='Start-Up Information'!$B$35,"Complete",IF(J166='Start-Up Information'!$B$36,"Complete",IF(J166='Start-Up Information'!$B$37,"Complete",IF(J166='Start-Up Information'!$B$38,"Complete",IF(J166='Start-Up Information'!$B$39,"Complete",IF(J166='Start-Up Information'!$B$40,"Complete",IF(J166='Start-Up Information'!$B$41,"Complete",IF(J166='Start-Up Information'!$B$42,"Complete",IF(J166='Start-Up Information'!$B$43,"Complete",IF(J166='Start-Up Information'!$B$44,"Complete",IF(J166='Start-Up Information'!$B$45,"Complete",IF(J166='Start-Up Information'!$B$46,"Complete",IF(J166='Start-Up Information'!$B$47,"Complete",IF(J166='Start-Up Information'!$B$48,"Complete",IF(LEFT(J166,5)="Split","Complete",IF(J166='Start-Up Information'!$B$49,"Complete",IF(J166='Start-Up Information'!$B$50,"Complete",IF(J166='Start-Up Information'!$B$51,"Complete",IF(J166='Start-Up Information'!$B$52,"Complete","Enter a Correct Sub-Account")))))))))))))))))))))))))))))))))))))))))))))))))</f>
        <v>Form Number Error</v>
      </c>
      <c r="P166" s="63" t="str">
        <f t="shared" si="5"/>
        <v>Pending</v>
      </c>
      <c r="Q166" s="62"/>
      <c r="R166" s="70">
        <f t="shared" si="6"/>
        <v>0</v>
      </c>
      <c r="S166" s="65"/>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row>
    <row r="167" spans="1:59" s="34" customFormat="1" ht="33" customHeight="1">
      <c r="A167" s="65"/>
      <c r="B167" s="99"/>
      <c r="C167" s="100"/>
      <c r="D167" s="100"/>
      <c r="E167" s="100"/>
      <c r="F167" s="100"/>
      <c r="G167" s="100"/>
      <c r="H167" s="100"/>
      <c r="I167" s="100"/>
      <c r="J167" s="100"/>
      <c r="K167" s="99"/>
      <c r="L167" s="101"/>
      <c r="M167" s="102"/>
      <c r="N167" s="101"/>
      <c r="O167" s="63" t="str">
        <f>IF(B167="","Form Number Error",IF(C167="","Payment Type Error",IF(H167="","Purchase Description Error",IF(I167="","Store or Vedor Error",IF(K167="","Card or Ckeck # Error",IF(L167="","Date Error",IF(J167="","Enter Correct Sub-Account",IF(M167="","Amount Error",IF(J167='Start-Up Information'!$B$13,"Complete",IF(J167='Start-Up Information'!$B$14,"Complete",IF(J167='Start-Up Information'!$B$15,"Complete",IF(J167='Start-Up Information'!$B$16,"Complete",IF(J167='Start-Up Information'!$B$17,"Complete",IF(J167='Start-Up Information'!$B$18,"Complete",IF(J167='Start-Up Information'!$B$19,"Complete",IF(J167='Start-Up Information'!$B$20,"Complete",IF(J167='Start-Up Information'!$B$21,"complete",IF(J167='Start-Up Information'!$B$22,"Complete",IF(J167='Start-Up Information'!$B$23,"Complete",IF(J167='Start-Up Information'!$B$24,"Complete",IF(J167='Start-Up Information'!$B$25,"Complete",IF(J167='Start-Up Information'!$B$26,"Complete",IF(J167='Start-Up Information'!$B$27,"Complete",IF(J167='Start-Up Information'!$B$28,"Complete",IF(J167='Start-Up Information'!$B$29,"Complete",IF(J167='Start-Up Information'!$B$30,"Complete",IF(J167='Start-Up Information'!$B$31,"Complete",IF(J167='Start-Up Information'!$B$32,"Complete",IF(J167='Start-Up Information'!$B$33,"Complete",IF(J167='Start-Up Information'!$B$34,"Complete",IF(J167='Start-Up Information'!$B$35,"Complete",IF(J167='Start-Up Information'!$B$36,"Complete",IF(J167='Start-Up Information'!$B$37,"Complete",IF(J167='Start-Up Information'!$B$38,"Complete",IF(J167='Start-Up Information'!$B$39,"Complete",IF(J167='Start-Up Information'!$B$40,"Complete",IF(J167='Start-Up Information'!$B$41,"Complete",IF(J167='Start-Up Information'!$B$42,"Complete",IF(J167='Start-Up Information'!$B$43,"Complete",IF(J167='Start-Up Information'!$B$44,"Complete",IF(J167='Start-Up Information'!$B$45,"Complete",IF(J167='Start-Up Information'!$B$46,"Complete",IF(J167='Start-Up Information'!$B$47,"Complete",IF(J167='Start-Up Information'!$B$48,"Complete",IF(LEFT(J167,5)="Split","Complete",IF(J167='Start-Up Information'!$B$49,"Complete",IF(J167='Start-Up Information'!$B$50,"Complete",IF(J167='Start-Up Information'!$B$51,"Complete",IF(J167='Start-Up Information'!$B$52,"Complete","Enter a Correct Sub-Account")))))))))))))))))))))))))))))))))))))))))))))))))</f>
        <v>Form Number Error</v>
      </c>
      <c r="P167" s="63" t="str">
        <f t="shared" si="5"/>
        <v>Pending</v>
      </c>
      <c r="Q167" s="62"/>
      <c r="R167" s="70">
        <f t="shared" si="6"/>
        <v>0</v>
      </c>
      <c r="S167" s="65"/>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row>
    <row r="168" spans="1:59" s="34" customFormat="1" ht="33" customHeight="1">
      <c r="A168" s="65"/>
      <c r="B168" s="99"/>
      <c r="C168" s="100"/>
      <c r="D168" s="100"/>
      <c r="E168" s="100"/>
      <c r="F168" s="100"/>
      <c r="G168" s="100"/>
      <c r="H168" s="100"/>
      <c r="I168" s="100"/>
      <c r="J168" s="100"/>
      <c r="K168" s="99"/>
      <c r="L168" s="101"/>
      <c r="M168" s="102"/>
      <c r="N168" s="101"/>
      <c r="O168" s="63" t="str">
        <f>IF(B168="","Form Number Error",IF(C168="","Payment Type Error",IF(H168="","Purchase Description Error",IF(I168="","Store or Vedor Error",IF(K168="","Card or Ckeck # Error",IF(L168="","Date Error",IF(J168="","Enter Correct Sub-Account",IF(M168="","Amount Error",IF(J168='Start-Up Information'!$B$13,"Complete",IF(J168='Start-Up Information'!$B$14,"Complete",IF(J168='Start-Up Information'!$B$15,"Complete",IF(J168='Start-Up Information'!$B$16,"Complete",IF(J168='Start-Up Information'!$B$17,"Complete",IF(J168='Start-Up Information'!$B$18,"Complete",IF(J168='Start-Up Information'!$B$19,"Complete",IF(J168='Start-Up Information'!$B$20,"Complete",IF(J168='Start-Up Information'!$B$21,"complete",IF(J168='Start-Up Information'!$B$22,"Complete",IF(J168='Start-Up Information'!$B$23,"Complete",IF(J168='Start-Up Information'!$B$24,"Complete",IF(J168='Start-Up Information'!$B$25,"Complete",IF(J168='Start-Up Information'!$B$26,"Complete",IF(J168='Start-Up Information'!$B$27,"Complete",IF(J168='Start-Up Information'!$B$28,"Complete",IF(J168='Start-Up Information'!$B$29,"Complete",IF(J168='Start-Up Information'!$B$30,"Complete",IF(J168='Start-Up Information'!$B$31,"Complete",IF(J168='Start-Up Information'!$B$32,"Complete",IF(J168='Start-Up Information'!$B$33,"Complete",IF(J168='Start-Up Information'!$B$34,"Complete",IF(J168='Start-Up Information'!$B$35,"Complete",IF(J168='Start-Up Information'!$B$36,"Complete",IF(J168='Start-Up Information'!$B$37,"Complete",IF(J168='Start-Up Information'!$B$38,"Complete",IF(J168='Start-Up Information'!$B$39,"Complete",IF(J168='Start-Up Information'!$B$40,"Complete",IF(J168='Start-Up Information'!$B$41,"Complete",IF(J168='Start-Up Information'!$B$42,"Complete",IF(J168='Start-Up Information'!$B$43,"Complete",IF(J168='Start-Up Information'!$B$44,"Complete",IF(J168='Start-Up Information'!$B$45,"Complete",IF(J168='Start-Up Information'!$B$46,"Complete",IF(J168='Start-Up Information'!$B$47,"Complete",IF(J168='Start-Up Information'!$B$48,"Complete",IF(LEFT(J168,5)="Split","Complete",IF(J168='Start-Up Information'!$B$49,"Complete",IF(J168='Start-Up Information'!$B$50,"Complete",IF(J168='Start-Up Information'!$B$51,"Complete",IF(J168='Start-Up Information'!$B$52,"Complete","Enter a Correct Sub-Account")))))))))))))))))))))))))))))))))))))))))))))))))</f>
        <v>Form Number Error</v>
      </c>
      <c r="P168" s="63" t="str">
        <f t="shared" si="5"/>
        <v>Pending</v>
      </c>
      <c r="Q168" s="62"/>
      <c r="R168" s="70">
        <f t="shared" si="6"/>
        <v>0</v>
      </c>
      <c r="S168" s="65"/>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row>
    <row r="169" spans="1:59" s="34" customFormat="1" ht="33" customHeight="1">
      <c r="A169" s="65"/>
      <c r="B169" s="99"/>
      <c r="C169" s="100"/>
      <c r="D169" s="100"/>
      <c r="E169" s="100"/>
      <c r="F169" s="100"/>
      <c r="G169" s="100"/>
      <c r="H169" s="100"/>
      <c r="I169" s="100"/>
      <c r="J169" s="100"/>
      <c r="K169" s="99"/>
      <c r="L169" s="101"/>
      <c r="M169" s="102"/>
      <c r="N169" s="101"/>
      <c r="O169" s="63" t="str">
        <f>IF(B169="","Form Number Error",IF(C169="","Payment Type Error",IF(H169="","Purchase Description Error",IF(I169="","Store or Vedor Error",IF(K169="","Card or Ckeck # Error",IF(L169="","Date Error",IF(J169="","Enter Correct Sub-Account",IF(M169="","Amount Error",IF(J169='Start-Up Information'!$B$13,"Complete",IF(J169='Start-Up Information'!$B$14,"Complete",IF(J169='Start-Up Information'!$B$15,"Complete",IF(J169='Start-Up Information'!$B$16,"Complete",IF(J169='Start-Up Information'!$B$17,"Complete",IF(J169='Start-Up Information'!$B$18,"Complete",IF(J169='Start-Up Information'!$B$19,"Complete",IF(J169='Start-Up Information'!$B$20,"Complete",IF(J169='Start-Up Information'!$B$21,"complete",IF(J169='Start-Up Information'!$B$22,"Complete",IF(J169='Start-Up Information'!$B$23,"Complete",IF(J169='Start-Up Information'!$B$24,"Complete",IF(J169='Start-Up Information'!$B$25,"Complete",IF(J169='Start-Up Information'!$B$26,"Complete",IF(J169='Start-Up Information'!$B$27,"Complete",IF(J169='Start-Up Information'!$B$28,"Complete",IF(J169='Start-Up Information'!$B$29,"Complete",IF(J169='Start-Up Information'!$B$30,"Complete",IF(J169='Start-Up Information'!$B$31,"Complete",IF(J169='Start-Up Information'!$B$32,"Complete",IF(J169='Start-Up Information'!$B$33,"Complete",IF(J169='Start-Up Information'!$B$34,"Complete",IF(J169='Start-Up Information'!$B$35,"Complete",IF(J169='Start-Up Information'!$B$36,"Complete",IF(J169='Start-Up Information'!$B$37,"Complete",IF(J169='Start-Up Information'!$B$38,"Complete",IF(J169='Start-Up Information'!$B$39,"Complete",IF(J169='Start-Up Information'!$B$40,"Complete",IF(J169='Start-Up Information'!$B$41,"Complete",IF(J169='Start-Up Information'!$B$42,"Complete",IF(J169='Start-Up Information'!$B$43,"Complete",IF(J169='Start-Up Information'!$B$44,"Complete",IF(J169='Start-Up Information'!$B$45,"Complete",IF(J169='Start-Up Information'!$B$46,"Complete",IF(J169='Start-Up Information'!$B$47,"Complete",IF(J169='Start-Up Information'!$B$48,"Complete",IF(LEFT(J169,5)="Split","Complete",IF(J169='Start-Up Information'!$B$49,"Complete",IF(J169='Start-Up Information'!$B$50,"Complete",IF(J169='Start-Up Information'!$B$51,"Complete",IF(J169='Start-Up Information'!$B$52,"Complete","Enter a Correct Sub-Account")))))))))))))))))))))))))))))))))))))))))))))))))</f>
        <v>Form Number Error</v>
      </c>
      <c r="P169" s="63" t="str">
        <f t="shared" si="5"/>
        <v>Pending</v>
      </c>
      <c r="Q169" s="62"/>
      <c r="R169" s="70">
        <f t="shared" si="6"/>
        <v>0</v>
      </c>
      <c r="S169" s="65"/>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row>
    <row r="170" spans="1:59" s="34" customFormat="1" ht="33" customHeight="1">
      <c r="A170" s="65"/>
      <c r="B170" s="99"/>
      <c r="C170" s="100"/>
      <c r="D170" s="100"/>
      <c r="E170" s="100"/>
      <c r="F170" s="100"/>
      <c r="G170" s="100"/>
      <c r="H170" s="100"/>
      <c r="I170" s="100"/>
      <c r="J170" s="100"/>
      <c r="K170" s="99"/>
      <c r="L170" s="101"/>
      <c r="M170" s="102"/>
      <c r="N170" s="101"/>
      <c r="O170" s="63" t="str">
        <f>IF(B170="","Form Number Error",IF(C170="","Payment Type Error",IF(H170="","Purchase Description Error",IF(I170="","Store or Vedor Error",IF(K170="","Card or Ckeck # Error",IF(L170="","Date Error",IF(J170="","Enter Correct Sub-Account",IF(M170="","Amount Error",IF(J170='Start-Up Information'!$B$13,"Complete",IF(J170='Start-Up Information'!$B$14,"Complete",IF(J170='Start-Up Information'!$B$15,"Complete",IF(J170='Start-Up Information'!$B$16,"Complete",IF(J170='Start-Up Information'!$B$17,"Complete",IF(J170='Start-Up Information'!$B$18,"Complete",IF(J170='Start-Up Information'!$B$19,"Complete",IF(J170='Start-Up Information'!$B$20,"Complete",IF(J170='Start-Up Information'!$B$21,"complete",IF(J170='Start-Up Information'!$B$22,"Complete",IF(J170='Start-Up Information'!$B$23,"Complete",IF(J170='Start-Up Information'!$B$24,"Complete",IF(J170='Start-Up Information'!$B$25,"Complete",IF(J170='Start-Up Information'!$B$26,"Complete",IF(J170='Start-Up Information'!$B$27,"Complete",IF(J170='Start-Up Information'!$B$28,"Complete",IF(J170='Start-Up Information'!$B$29,"Complete",IF(J170='Start-Up Information'!$B$30,"Complete",IF(J170='Start-Up Information'!$B$31,"Complete",IF(J170='Start-Up Information'!$B$32,"Complete",IF(J170='Start-Up Information'!$B$33,"Complete",IF(J170='Start-Up Information'!$B$34,"Complete",IF(J170='Start-Up Information'!$B$35,"Complete",IF(J170='Start-Up Information'!$B$36,"Complete",IF(J170='Start-Up Information'!$B$37,"Complete",IF(J170='Start-Up Information'!$B$38,"Complete",IF(J170='Start-Up Information'!$B$39,"Complete",IF(J170='Start-Up Information'!$B$40,"Complete",IF(J170='Start-Up Information'!$B$41,"Complete",IF(J170='Start-Up Information'!$B$42,"Complete",IF(J170='Start-Up Information'!$B$43,"Complete",IF(J170='Start-Up Information'!$B$44,"Complete",IF(J170='Start-Up Information'!$B$45,"Complete",IF(J170='Start-Up Information'!$B$46,"Complete",IF(J170='Start-Up Information'!$B$47,"Complete",IF(J170='Start-Up Information'!$B$48,"Complete",IF(LEFT(J170,5)="Split","Complete",IF(J170='Start-Up Information'!$B$49,"Complete",IF(J170='Start-Up Information'!$B$50,"Complete",IF(J170='Start-Up Information'!$B$51,"Complete",IF(J170='Start-Up Information'!$B$52,"Complete","Enter a Correct Sub-Account")))))))))))))))))))))))))))))))))))))))))))))))))</f>
        <v>Form Number Error</v>
      </c>
      <c r="P170" s="63" t="str">
        <f t="shared" si="5"/>
        <v>Pending</v>
      </c>
      <c r="Q170" s="62"/>
      <c r="R170" s="70">
        <f t="shared" si="6"/>
        <v>0</v>
      </c>
      <c r="S170" s="65"/>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row>
    <row r="171" spans="1:59" s="34" customFormat="1" ht="33" customHeight="1">
      <c r="A171" s="65"/>
      <c r="B171" s="99"/>
      <c r="C171" s="100"/>
      <c r="D171" s="100"/>
      <c r="E171" s="100"/>
      <c r="F171" s="100"/>
      <c r="G171" s="100"/>
      <c r="H171" s="100"/>
      <c r="I171" s="100"/>
      <c r="J171" s="100"/>
      <c r="K171" s="99"/>
      <c r="L171" s="101"/>
      <c r="M171" s="102"/>
      <c r="N171" s="101"/>
      <c r="O171" s="63" t="str">
        <f>IF(B171="","Form Number Error",IF(C171="","Payment Type Error",IF(H171="","Purchase Description Error",IF(I171="","Store or Vedor Error",IF(K171="","Card or Ckeck # Error",IF(L171="","Date Error",IF(J171="","Enter Correct Sub-Account",IF(M171="","Amount Error",IF(J171='Start-Up Information'!$B$13,"Complete",IF(J171='Start-Up Information'!$B$14,"Complete",IF(J171='Start-Up Information'!$B$15,"Complete",IF(J171='Start-Up Information'!$B$16,"Complete",IF(J171='Start-Up Information'!$B$17,"Complete",IF(J171='Start-Up Information'!$B$18,"Complete",IF(J171='Start-Up Information'!$B$19,"Complete",IF(J171='Start-Up Information'!$B$20,"Complete",IF(J171='Start-Up Information'!$B$21,"complete",IF(J171='Start-Up Information'!$B$22,"Complete",IF(J171='Start-Up Information'!$B$23,"Complete",IF(J171='Start-Up Information'!$B$24,"Complete",IF(J171='Start-Up Information'!$B$25,"Complete",IF(J171='Start-Up Information'!$B$26,"Complete",IF(J171='Start-Up Information'!$B$27,"Complete",IF(J171='Start-Up Information'!$B$28,"Complete",IF(J171='Start-Up Information'!$B$29,"Complete",IF(J171='Start-Up Information'!$B$30,"Complete",IF(J171='Start-Up Information'!$B$31,"Complete",IF(J171='Start-Up Information'!$B$32,"Complete",IF(J171='Start-Up Information'!$B$33,"Complete",IF(J171='Start-Up Information'!$B$34,"Complete",IF(J171='Start-Up Information'!$B$35,"Complete",IF(J171='Start-Up Information'!$B$36,"Complete",IF(J171='Start-Up Information'!$B$37,"Complete",IF(J171='Start-Up Information'!$B$38,"Complete",IF(J171='Start-Up Information'!$B$39,"Complete",IF(J171='Start-Up Information'!$B$40,"Complete",IF(J171='Start-Up Information'!$B$41,"Complete",IF(J171='Start-Up Information'!$B$42,"Complete",IF(J171='Start-Up Information'!$B$43,"Complete",IF(J171='Start-Up Information'!$B$44,"Complete",IF(J171='Start-Up Information'!$B$45,"Complete",IF(J171='Start-Up Information'!$B$46,"Complete",IF(J171='Start-Up Information'!$B$47,"Complete",IF(J171='Start-Up Information'!$B$48,"Complete",IF(LEFT(J171,5)="Split","Complete",IF(J171='Start-Up Information'!$B$49,"Complete",IF(J171='Start-Up Information'!$B$50,"Complete",IF(J171='Start-Up Information'!$B$51,"Complete",IF(J171='Start-Up Information'!$B$52,"Complete","Enter a Correct Sub-Account")))))))))))))))))))))))))))))))))))))))))))))))))</f>
        <v>Form Number Error</v>
      </c>
      <c r="P171" s="63" t="str">
        <f t="shared" si="5"/>
        <v>Pending</v>
      </c>
      <c r="Q171" s="62"/>
      <c r="R171" s="70">
        <f t="shared" si="6"/>
        <v>0</v>
      </c>
      <c r="S171" s="65"/>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row>
    <row r="172" spans="1:59" s="34" customFormat="1" ht="33" customHeight="1">
      <c r="A172" s="65"/>
      <c r="B172" s="99"/>
      <c r="C172" s="100"/>
      <c r="D172" s="100"/>
      <c r="E172" s="100"/>
      <c r="F172" s="100"/>
      <c r="G172" s="100"/>
      <c r="H172" s="100"/>
      <c r="I172" s="100"/>
      <c r="J172" s="100"/>
      <c r="K172" s="99"/>
      <c r="L172" s="101"/>
      <c r="M172" s="102"/>
      <c r="N172" s="101"/>
      <c r="O172" s="63" t="str">
        <f>IF(B172="","Form Number Error",IF(C172="","Payment Type Error",IF(H172="","Purchase Description Error",IF(I172="","Store or Vedor Error",IF(K172="","Card or Ckeck # Error",IF(L172="","Date Error",IF(J172="","Enter Correct Sub-Account",IF(M172="","Amount Error",IF(J172='Start-Up Information'!$B$13,"Complete",IF(J172='Start-Up Information'!$B$14,"Complete",IF(J172='Start-Up Information'!$B$15,"Complete",IF(J172='Start-Up Information'!$B$16,"Complete",IF(J172='Start-Up Information'!$B$17,"Complete",IF(J172='Start-Up Information'!$B$18,"Complete",IF(J172='Start-Up Information'!$B$19,"Complete",IF(J172='Start-Up Information'!$B$20,"Complete",IF(J172='Start-Up Information'!$B$21,"complete",IF(J172='Start-Up Information'!$B$22,"Complete",IF(J172='Start-Up Information'!$B$23,"Complete",IF(J172='Start-Up Information'!$B$24,"Complete",IF(J172='Start-Up Information'!$B$25,"Complete",IF(J172='Start-Up Information'!$B$26,"Complete",IF(J172='Start-Up Information'!$B$27,"Complete",IF(J172='Start-Up Information'!$B$28,"Complete",IF(J172='Start-Up Information'!$B$29,"Complete",IF(J172='Start-Up Information'!$B$30,"Complete",IF(J172='Start-Up Information'!$B$31,"Complete",IF(J172='Start-Up Information'!$B$32,"Complete",IF(J172='Start-Up Information'!$B$33,"Complete",IF(J172='Start-Up Information'!$B$34,"Complete",IF(J172='Start-Up Information'!$B$35,"Complete",IF(J172='Start-Up Information'!$B$36,"Complete",IF(J172='Start-Up Information'!$B$37,"Complete",IF(J172='Start-Up Information'!$B$38,"Complete",IF(J172='Start-Up Information'!$B$39,"Complete",IF(J172='Start-Up Information'!$B$40,"Complete",IF(J172='Start-Up Information'!$B$41,"Complete",IF(J172='Start-Up Information'!$B$42,"Complete",IF(J172='Start-Up Information'!$B$43,"Complete",IF(J172='Start-Up Information'!$B$44,"Complete",IF(J172='Start-Up Information'!$B$45,"Complete",IF(J172='Start-Up Information'!$B$46,"Complete",IF(J172='Start-Up Information'!$B$47,"Complete",IF(J172='Start-Up Information'!$B$48,"Complete",IF(LEFT(J172,5)="Split","Complete",IF(J172='Start-Up Information'!$B$49,"Complete",IF(J172='Start-Up Information'!$B$50,"Complete",IF(J172='Start-Up Information'!$B$51,"Complete",IF(J172='Start-Up Information'!$B$52,"Complete","Enter a Correct Sub-Account")))))))))))))))))))))))))))))))))))))))))))))))))</f>
        <v>Form Number Error</v>
      </c>
      <c r="P172" s="63" t="str">
        <f t="shared" si="5"/>
        <v>Pending</v>
      </c>
      <c r="Q172" s="62"/>
      <c r="R172" s="70">
        <f t="shared" si="6"/>
        <v>0</v>
      </c>
      <c r="S172" s="65"/>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row>
    <row r="173" spans="1:59" s="34" customFormat="1" ht="33" customHeight="1">
      <c r="A173" s="65"/>
      <c r="B173" s="99"/>
      <c r="C173" s="100"/>
      <c r="D173" s="100"/>
      <c r="E173" s="100"/>
      <c r="F173" s="100"/>
      <c r="G173" s="100"/>
      <c r="H173" s="100"/>
      <c r="I173" s="100"/>
      <c r="J173" s="100"/>
      <c r="K173" s="99"/>
      <c r="L173" s="101"/>
      <c r="M173" s="102"/>
      <c r="N173" s="101"/>
      <c r="O173" s="63" t="str">
        <f>IF(B173="","Form Number Error",IF(C173="","Payment Type Error",IF(H173="","Purchase Description Error",IF(I173="","Store or Vedor Error",IF(K173="","Card or Ckeck # Error",IF(L173="","Date Error",IF(J173="","Enter Correct Sub-Account",IF(M173="","Amount Error",IF(J173='Start-Up Information'!$B$13,"Complete",IF(J173='Start-Up Information'!$B$14,"Complete",IF(J173='Start-Up Information'!$B$15,"Complete",IF(J173='Start-Up Information'!$B$16,"Complete",IF(J173='Start-Up Information'!$B$17,"Complete",IF(J173='Start-Up Information'!$B$18,"Complete",IF(J173='Start-Up Information'!$B$19,"Complete",IF(J173='Start-Up Information'!$B$20,"Complete",IF(J173='Start-Up Information'!$B$21,"complete",IF(J173='Start-Up Information'!$B$22,"Complete",IF(J173='Start-Up Information'!$B$23,"Complete",IF(J173='Start-Up Information'!$B$24,"Complete",IF(J173='Start-Up Information'!$B$25,"Complete",IF(J173='Start-Up Information'!$B$26,"Complete",IF(J173='Start-Up Information'!$B$27,"Complete",IF(J173='Start-Up Information'!$B$28,"Complete",IF(J173='Start-Up Information'!$B$29,"Complete",IF(J173='Start-Up Information'!$B$30,"Complete",IF(J173='Start-Up Information'!$B$31,"Complete",IF(J173='Start-Up Information'!$B$32,"Complete",IF(J173='Start-Up Information'!$B$33,"Complete",IF(J173='Start-Up Information'!$B$34,"Complete",IF(J173='Start-Up Information'!$B$35,"Complete",IF(J173='Start-Up Information'!$B$36,"Complete",IF(J173='Start-Up Information'!$B$37,"Complete",IF(J173='Start-Up Information'!$B$38,"Complete",IF(J173='Start-Up Information'!$B$39,"Complete",IF(J173='Start-Up Information'!$B$40,"Complete",IF(J173='Start-Up Information'!$B$41,"Complete",IF(J173='Start-Up Information'!$B$42,"Complete",IF(J173='Start-Up Information'!$B$43,"Complete",IF(J173='Start-Up Information'!$B$44,"Complete",IF(J173='Start-Up Information'!$B$45,"Complete",IF(J173='Start-Up Information'!$B$46,"Complete",IF(J173='Start-Up Information'!$B$47,"Complete",IF(J173='Start-Up Information'!$B$48,"Complete",IF(LEFT(J173,5)="Split","Complete",IF(J173='Start-Up Information'!$B$49,"Complete",IF(J173='Start-Up Information'!$B$50,"Complete",IF(J173='Start-Up Information'!$B$51,"Complete",IF(J173='Start-Up Information'!$B$52,"Complete","Enter a Correct Sub-Account")))))))))))))))))))))))))))))))))))))))))))))))))</f>
        <v>Form Number Error</v>
      </c>
      <c r="P173" s="63" t="str">
        <f t="shared" si="5"/>
        <v>Pending</v>
      </c>
      <c r="Q173" s="62"/>
      <c r="R173" s="70">
        <f t="shared" si="6"/>
        <v>0</v>
      </c>
      <c r="S173" s="65"/>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row>
    <row r="174" spans="1:59" s="34" customFormat="1" ht="33" customHeight="1">
      <c r="A174" s="65"/>
      <c r="B174" s="99"/>
      <c r="C174" s="100"/>
      <c r="D174" s="100"/>
      <c r="E174" s="100"/>
      <c r="F174" s="100"/>
      <c r="G174" s="100"/>
      <c r="H174" s="100"/>
      <c r="I174" s="100"/>
      <c r="J174" s="100"/>
      <c r="K174" s="99"/>
      <c r="L174" s="101"/>
      <c r="M174" s="102"/>
      <c r="N174" s="101"/>
      <c r="O174" s="63" t="str">
        <f>IF(B174="","Form Number Error",IF(C174="","Payment Type Error",IF(H174="","Purchase Description Error",IF(I174="","Store or Vedor Error",IF(K174="","Card or Ckeck # Error",IF(L174="","Date Error",IF(J174="","Enter Correct Sub-Account",IF(M174="","Amount Error",IF(J174='Start-Up Information'!$B$13,"Complete",IF(J174='Start-Up Information'!$B$14,"Complete",IF(J174='Start-Up Information'!$B$15,"Complete",IF(J174='Start-Up Information'!$B$16,"Complete",IF(J174='Start-Up Information'!$B$17,"Complete",IF(J174='Start-Up Information'!$B$18,"Complete",IF(J174='Start-Up Information'!$B$19,"Complete",IF(J174='Start-Up Information'!$B$20,"Complete",IF(J174='Start-Up Information'!$B$21,"complete",IF(J174='Start-Up Information'!$B$22,"Complete",IF(J174='Start-Up Information'!$B$23,"Complete",IF(J174='Start-Up Information'!$B$24,"Complete",IF(J174='Start-Up Information'!$B$25,"Complete",IF(J174='Start-Up Information'!$B$26,"Complete",IF(J174='Start-Up Information'!$B$27,"Complete",IF(J174='Start-Up Information'!$B$28,"Complete",IF(J174='Start-Up Information'!$B$29,"Complete",IF(J174='Start-Up Information'!$B$30,"Complete",IF(J174='Start-Up Information'!$B$31,"Complete",IF(J174='Start-Up Information'!$B$32,"Complete",IF(J174='Start-Up Information'!$B$33,"Complete",IF(J174='Start-Up Information'!$B$34,"Complete",IF(J174='Start-Up Information'!$B$35,"Complete",IF(J174='Start-Up Information'!$B$36,"Complete",IF(J174='Start-Up Information'!$B$37,"Complete",IF(J174='Start-Up Information'!$B$38,"Complete",IF(J174='Start-Up Information'!$B$39,"Complete",IF(J174='Start-Up Information'!$B$40,"Complete",IF(J174='Start-Up Information'!$B$41,"Complete",IF(J174='Start-Up Information'!$B$42,"Complete",IF(J174='Start-Up Information'!$B$43,"Complete",IF(J174='Start-Up Information'!$B$44,"Complete",IF(J174='Start-Up Information'!$B$45,"Complete",IF(J174='Start-Up Information'!$B$46,"Complete",IF(J174='Start-Up Information'!$B$47,"Complete",IF(J174='Start-Up Information'!$B$48,"Complete",IF(LEFT(J174,5)="Split","Complete",IF(J174='Start-Up Information'!$B$49,"Complete",IF(J174='Start-Up Information'!$B$50,"Complete",IF(J174='Start-Up Information'!$B$51,"Complete",IF(J174='Start-Up Information'!$B$52,"Complete","Enter a Correct Sub-Account")))))))))))))))))))))))))))))))))))))))))))))))))</f>
        <v>Form Number Error</v>
      </c>
      <c r="P174" s="63" t="str">
        <f t="shared" si="5"/>
        <v>Pending</v>
      </c>
      <c r="Q174" s="62"/>
      <c r="R174" s="70">
        <f t="shared" si="6"/>
        <v>0</v>
      </c>
      <c r="S174" s="65"/>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row>
    <row r="175" spans="1:59" s="34" customFormat="1" ht="33" customHeight="1">
      <c r="A175" s="65"/>
      <c r="B175" s="99"/>
      <c r="C175" s="100"/>
      <c r="D175" s="100"/>
      <c r="E175" s="100"/>
      <c r="F175" s="100"/>
      <c r="G175" s="100"/>
      <c r="H175" s="100"/>
      <c r="I175" s="100"/>
      <c r="J175" s="100"/>
      <c r="K175" s="99"/>
      <c r="L175" s="101"/>
      <c r="M175" s="102"/>
      <c r="N175" s="101"/>
      <c r="O175" s="63" t="str">
        <f>IF(B175="","Form Number Error",IF(C175="","Payment Type Error",IF(H175="","Purchase Description Error",IF(I175="","Store or Vedor Error",IF(K175="","Card or Ckeck # Error",IF(L175="","Date Error",IF(J175="","Enter Correct Sub-Account",IF(M175="","Amount Error",IF(J175='Start-Up Information'!$B$13,"Complete",IF(J175='Start-Up Information'!$B$14,"Complete",IF(J175='Start-Up Information'!$B$15,"Complete",IF(J175='Start-Up Information'!$B$16,"Complete",IF(J175='Start-Up Information'!$B$17,"Complete",IF(J175='Start-Up Information'!$B$18,"Complete",IF(J175='Start-Up Information'!$B$19,"Complete",IF(J175='Start-Up Information'!$B$20,"Complete",IF(J175='Start-Up Information'!$B$21,"complete",IF(J175='Start-Up Information'!$B$22,"Complete",IF(J175='Start-Up Information'!$B$23,"Complete",IF(J175='Start-Up Information'!$B$24,"Complete",IF(J175='Start-Up Information'!$B$25,"Complete",IF(J175='Start-Up Information'!$B$26,"Complete",IF(J175='Start-Up Information'!$B$27,"Complete",IF(J175='Start-Up Information'!$B$28,"Complete",IF(J175='Start-Up Information'!$B$29,"Complete",IF(J175='Start-Up Information'!$B$30,"Complete",IF(J175='Start-Up Information'!$B$31,"Complete",IF(J175='Start-Up Information'!$B$32,"Complete",IF(J175='Start-Up Information'!$B$33,"Complete",IF(J175='Start-Up Information'!$B$34,"Complete",IF(J175='Start-Up Information'!$B$35,"Complete",IF(J175='Start-Up Information'!$B$36,"Complete",IF(J175='Start-Up Information'!$B$37,"Complete",IF(J175='Start-Up Information'!$B$38,"Complete",IF(J175='Start-Up Information'!$B$39,"Complete",IF(J175='Start-Up Information'!$B$40,"Complete",IF(J175='Start-Up Information'!$B$41,"Complete",IF(J175='Start-Up Information'!$B$42,"Complete",IF(J175='Start-Up Information'!$B$43,"Complete",IF(J175='Start-Up Information'!$B$44,"Complete",IF(J175='Start-Up Information'!$B$45,"Complete",IF(J175='Start-Up Information'!$B$46,"Complete",IF(J175='Start-Up Information'!$B$47,"Complete",IF(J175='Start-Up Information'!$B$48,"Complete",IF(LEFT(J175,5)="Split","Complete",IF(J175='Start-Up Information'!$B$49,"Complete",IF(J175='Start-Up Information'!$B$50,"Complete",IF(J175='Start-Up Information'!$B$51,"Complete",IF(J175='Start-Up Information'!$B$52,"Complete","Enter a Correct Sub-Account")))))))))))))))))))))))))))))))))))))))))))))))))</f>
        <v>Form Number Error</v>
      </c>
      <c r="P175" s="63" t="str">
        <f t="shared" si="5"/>
        <v>Pending</v>
      </c>
      <c r="Q175" s="62"/>
      <c r="R175" s="70">
        <f t="shared" si="6"/>
        <v>0</v>
      </c>
      <c r="S175" s="65"/>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row>
    <row r="176" spans="1:59" s="34" customFormat="1" ht="33" customHeight="1">
      <c r="A176" s="65"/>
      <c r="B176" s="99"/>
      <c r="C176" s="100"/>
      <c r="D176" s="100"/>
      <c r="E176" s="100"/>
      <c r="F176" s="100"/>
      <c r="G176" s="100"/>
      <c r="H176" s="100"/>
      <c r="I176" s="100"/>
      <c r="J176" s="100"/>
      <c r="K176" s="99"/>
      <c r="L176" s="101"/>
      <c r="M176" s="102"/>
      <c r="N176" s="101"/>
      <c r="O176" s="63" t="str">
        <f>IF(B176="","Form Number Error",IF(C176="","Payment Type Error",IF(H176="","Purchase Description Error",IF(I176="","Store or Vedor Error",IF(K176="","Card or Ckeck # Error",IF(L176="","Date Error",IF(J176="","Enter Correct Sub-Account",IF(M176="","Amount Error",IF(J176='Start-Up Information'!$B$13,"Complete",IF(J176='Start-Up Information'!$B$14,"Complete",IF(J176='Start-Up Information'!$B$15,"Complete",IF(J176='Start-Up Information'!$B$16,"Complete",IF(J176='Start-Up Information'!$B$17,"Complete",IF(J176='Start-Up Information'!$B$18,"Complete",IF(J176='Start-Up Information'!$B$19,"Complete",IF(J176='Start-Up Information'!$B$20,"Complete",IF(J176='Start-Up Information'!$B$21,"complete",IF(J176='Start-Up Information'!$B$22,"Complete",IF(J176='Start-Up Information'!$B$23,"Complete",IF(J176='Start-Up Information'!$B$24,"Complete",IF(J176='Start-Up Information'!$B$25,"Complete",IF(J176='Start-Up Information'!$B$26,"Complete",IF(J176='Start-Up Information'!$B$27,"Complete",IF(J176='Start-Up Information'!$B$28,"Complete",IF(J176='Start-Up Information'!$B$29,"Complete",IF(J176='Start-Up Information'!$B$30,"Complete",IF(J176='Start-Up Information'!$B$31,"Complete",IF(J176='Start-Up Information'!$B$32,"Complete",IF(J176='Start-Up Information'!$B$33,"Complete",IF(J176='Start-Up Information'!$B$34,"Complete",IF(J176='Start-Up Information'!$B$35,"Complete",IF(J176='Start-Up Information'!$B$36,"Complete",IF(J176='Start-Up Information'!$B$37,"Complete",IF(J176='Start-Up Information'!$B$38,"Complete",IF(J176='Start-Up Information'!$B$39,"Complete",IF(J176='Start-Up Information'!$B$40,"Complete",IF(J176='Start-Up Information'!$B$41,"Complete",IF(J176='Start-Up Information'!$B$42,"Complete",IF(J176='Start-Up Information'!$B$43,"Complete",IF(J176='Start-Up Information'!$B$44,"Complete",IF(J176='Start-Up Information'!$B$45,"Complete",IF(J176='Start-Up Information'!$B$46,"Complete",IF(J176='Start-Up Information'!$B$47,"Complete",IF(J176='Start-Up Information'!$B$48,"Complete",IF(LEFT(J176,5)="Split","Complete",IF(J176='Start-Up Information'!$B$49,"Complete",IF(J176='Start-Up Information'!$B$50,"Complete",IF(J176='Start-Up Information'!$B$51,"Complete",IF(J176='Start-Up Information'!$B$52,"Complete","Enter a Correct Sub-Account")))))))))))))))))))))))))))))))))))))))))))))))))</f>
        <v>Form Number Error</v>
      </c>
      <c r="P176" s="63" t="str">
        <f t="shared" si="5"/>
        <v>Pending</v>
      </c>
      <c r="Q176" s="62"/>
      <c r="R176" s="70">
        <f t="shared" si="6"/>
        <v>0</v>
      </c>
      <c r="S176" s="65"/>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row>
    <row r="177" spans="1:59" s="34" customFormat="1" ht="33" customHeight="1">
      <c r="A177" s="65"/>
      <c r="B177" s="99"/>
      <c r="C177" s="100"/>
      <c r="D177" s="100"/>
      <c r="E177" s="100"/>
      <c r="F177" s="100"/>
      <c r="G177" s="100"/>
      <c r="H177" s="100"/>
      <c r="I177" s="100"/>
      <c r="J177" s="100"/>
      <c r="K177" s="99"/>
      <c r="L177" s="101"/>
      <c r="M177" s="102"/>
      <c r="N177" s="101"/>
      <c r="O177" s="63" t="str">
        <f>IF(B177="","Form Number Error",IF(C177="","Payment Type Error",IF(H177="","Purchase Description Error",IF(I177="","Store or Vedor Error",IF(K177="","Card or Ckeck # Error",IF(L177="","Date Error",IF(J177="","Enter Correct Sub-Account",IF(M177="","Amount Error",IF(J177='Start-Up Information'!$B$13,"Complete",IF(J177='Start-Up Information'!$B$14,"Complete",IF(J177='Start-Up Information'!$B$15,"Complete",IF(J177='Start-Up Information'!$B$16,"Complete",IF(J177='Start-Up Information'!$B$17,"Complete",IF(J177='Start-Up Information'!$B$18,"Complete",IF(J177='Start-Up Information'!$B$19,"Complete",IF(J177='Start-Up Information'!$B$20,"Complete",IF(J177='Start-Up Information'!$B$21,"complete",IF(J177='Start-Up Information'!$B$22,"Complete",IF(J177='Start-Up Information'!$B$23,"Complete",IF(J177='Start-Up Information'!$B$24,"Complete",IF(J177='Start-Up Information'!$B$25,"Complete",IF(J177='Start-Up Information'!$B$26,"Complete",IF(J177='Start-Up Information'!$B$27,"Complete",IF(J177='Start-Up Information'!$B$28,"Complete",IF(J177='Start-Up Information'!$B$29,"Complete",IF(J177='Start-Up Information'!$B$30,"Complete",IF(J177='Start-Up Information'!$B$31,"Complete",IF(J177='Start-Up Information'!$B$32,"Complete",IF(J177='Start-Up Information'!$B$33,"Complete",IF(J177='Start-Up Information'!$B$34,"Complete",IF(J177='Start-Up Information'!$B$35,"Complete",IF(J177='Start-Up Information'!$B$36,"Complete",IF(J177='Start-Up Information'!$B$37,"Complete",IF(J177='Start-Up Information'!$B$38,"Complete",IF(J177='Start-Up Information'!$B$39,"Complete",IF(J177='Start-Up Information'!$B$40,"Complete",IF(J177='Start-Up Information'!$B$41,"Complete",IF(J177='Start-Up Information'!$B$42,"Complete",IF(J177='Start-Up Information'!$B$43,"Complete",IF(J177='Start-Up Information'!$B$44,"Complete",IF(J177='Start-Up Information'!$B$45,"Complete",IF(J177='Start-Up Information'!$B$46,"Complete",IF(J177='Start-Up Information'!$B$47,"Complete",IF(J177='Start-Up Information'!$B$48,"Complete",IF(LEFT(J177,5)="Split","Complete",IF(J177='Start-Up Information'!$B$49,"Complete",IF(J177='Start-Up Information'!$B$50,"Complete",IF(J177='Start-Up Information'!$B$51,"Complete",IF(J177='Start-Up Information'!$B$52,"Complete","Enter a Correct Sub-Account")))))))))))))))))))))))))))))))))))))))))))))))))</f>
        <v>Form Number Error</v>
      </c>
      <c r="P177" s="63" t="str">
        <f t="shared" si="5"/>
        <v>Pending</v>
      </c>
      <c r="Q177" s="62"/>
      <c r="R177" s="70">
        <f t="shared" si="6"/>
        <v>0</v>
      </c>
      <c r="S177" s="65"/>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row>
    <row r="178" spans="1:59" s="34" customFormat="1" ht="33" customHeight="1">
      <c r="A178" s="65"/>
      <c r="B178" s="99"/>
      <c r="C178" s="100"/>
      <c r="D178" s="100"/>
      <c r="E178" s="100"/>
      <c r="F178" s="100"/>
      <c r="G178" s="100"/>
      <c r="H178" s="100"/>
      <c r="I178" s="100"/>
      <c r="J178" s="100"/>
      <c r="K178" s="99"/>
      <c r="L178" s="101"/>
      <c r="M178" s="102"/>
      <c r="N178" s="101"/>
      <c r="O178" s="63" t="str">
        <f>IF(B178="","Form Number Error",IF(C178="","Payment Type Error",IF(H178="","Purchase Description Error",IF(I178="","Store or Vedor Error",IF(K178="","Card or Ckeck # Error",IF(L178="","Date Error",IF(J178="","Enter Correct Sub-Account",IF(M178="","Amount Error",IF(J178='Start-Up Information'!$B$13,"Complete",IF(J178='Start-Up Information'!$B$14,"Complete",IF(J178='Start-Up Information'!$B$15,"Complete",IF(J178='Start-Up Information'!$B$16,"Complete",IF(J178='Start-Up Information'!$B$17,"Complete",IF(J178='Start-Up Information'!$B$18,"Complete",IF(J178='Start-Up Information'!$B$19,"Complete",IF(J178='Start-Up Information'!$B$20,"Complete",IF(J178='Start-Up Information'!$B$21,"complete",IF(J178='Start-Up Information'!$B$22,"Complete",IF(J178='Start-Up Information'!$B$23,"Complete",IF(J178='Start-Up Information'!$B$24,"Complete",IF(J178='Start-Up Information'!$B$25,"Complete",IF(J178='Start-Up Information'!$B$26,"Complete",IF(J178='Start-Up Information'!$B$27,"Complete",IF(J178='Start-Up Information'!$B$28,"Complete",IF(J178='Start-Up Information'!$B$29,"Complete",IF(J178='Start-Up Information'!$B$30,"Complete",IF(J178='Start-Up Information'!$B$31,"Complete",IF(J178='Start-Up Information'!$B$32,"Complete",IF(J178='Start-Up Information'!$B$33,"Complete",IF(J178='Start-Up Information'!$B$34,"Complete",IF(J178='Start-Up Information'!$B$35,"Complete",IF(J178='Start-Up Information'!$B$36,"Complete",IF(J178='Start-Up Information'!$B$37,"Complete",IF(J178='Start-Up Information'!$B$38,"Complete",IF(J178='Start-Up Information'!$B$39,"Complete",IF(J178='Start-Up Information'!$B$40,"Complete",IF(J178='Start-Up Information'!$B$41,"Complete",IF(J178='Start-Up Information'!$B$42,"Complete",IF(J178='Start-Up Information'!$B$43,"Complete",IF(J178='Start-Up Information'!$B$44,"Complete",IF(J178='Start-Up Information'!$B$45,"Complete",IF(J178='Start-Up Information'!$B$46,"Complete",IF(J178='Start-Up Information'!$B$47,"Complete",IF(J178='Start-Up Information'!$B$48,"Complete",IF(LEFT(J178,5)="Split","Complete",IF(J178='Start-Up Information'!$B$49,"Complete",IF(J178='Start-Up Information'!$B$50,"Complete",IF(J178='Start-Up Information'!$B$51,"Complete",IF(J178='Start-Up Information'!$B$52,"Complete","Enter a Correct Sub-Account")))))))))))))))))))))))))))))))))))))))))))))))))</f>
        <v>Form Number Error</v>
      </c>
      <c r="P178" s="63" t="str">
        <f t="shared" si="5"/>
        <v>Pending</v>
      </c>
      <c r="Q178" s="62"/>
      <c r="R178" s="70">
        <f t="shared" si="6"/>
        <v>0</v>
      </c>
      <c r="S178" s="65"/>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row>
    <row r="179" spans="1:59" s="34" customFormat="1" ht="33" customHeight="1">
      <c r="A179" s="65"/>
      <c r="B179" s="99"/>
      <c r="C179" s="100"/>
      <c r="D179" s="100"/>
      <c r="E179" s="100"/>
      <c r="F179" s="100"/>
      <c r="G179" s="100"/>
      <c r="H179" s="100"/>
      <c r="I179" s="100"/>
      <c r="J179" s="100"/>
      <c r="K179" s="99"/>
      <c r="L179" s="101"/>
      <c r="M179" s="102"/>
      <c r="N179" s="101"/>
      <c r="O179" s="63" t="str">
        <f>IF(B179="","Form Number Error",IF(C179="","Payment Type Error",IF(H179="","Purchase Description Error",IF(I179="","Store or Vedor Error",IF(K179="","Card or Ckeck # Error",IF(L179="","Date Error",IF(J179="","Enter Correct Sub-Account",IF(M179="","Amount Error",IF(J179='Start-Up Information'!$B$13,"Complete",IF(J179='Start-Up Information'!$B$14,"Complete",IF(J179='Start-Up Information'!$B$15,"Complete",IF(J179='Start-Up Information'!$B$16,"Complete",IF(J179='Start-Up Information'!$B$17,"Complete",IF(J179='Start-Up Information'!$B$18,"Complete",IF(J179='Start-Up Information'!$B$19,"Complete",IF(J179='Start-Up Information'!$B$20,"Complete",IF(J179='Start-Up Information'!$B$21,"complete",IF(J179='Start-Up Information'!$B$22,"Complete",IF(J179='Start-Up Information'!$B$23,"Complete",IF(J179='Start-Up Information'!$B$24,"Complete",IF(J179='Start-Up Information'!$B$25,"Complete",IF(J179='Start-Up Information'!$B$26,"Complete",IF(J179='Start-Up Information'!$B$27,"Complete",IF(J179='Start-Up Information'!$B$28,"Complete",IF(J179='Start-Up Information'!$B$29,"Complete",IF(J179='Start-Up Information'!$B$30,"Complete",IF(J179='Start-Up Information'!$B$31,"Complete",IF(J179='Start-Up Information'!$B$32,"Complete",IF(J179='Start-Up Information'!$B$33,"Complete",IF(J179='Start-Up Information'!$B$34,"Complete",IF(J179='Start-Up Information'!$B$35,"Complete",IF(J179='Start-Up Information'!$B$36,"Complete",IF(J179='Start-Up Information'!$B$37,"Complete",IF(J179='Start-Up Information'!$B$38,"Complete",IF(J179='Start-Up Information'!$B$39,"Complete",IF(J179='Start-Up Information'!$B$40,"Complete",IF(J179='Start-Up Information'!$B$41,"Complete",IF(J179='Start-Up Information'!$B$42,"Complete",IF(J179='Start-Up Information'!$B$43,"Complete",IF(J179='Start-Up Information'!$B$44,"Complete",IF(J179='Start-Up Information'!$B$45,"Complete",IF(J179='Start-Up Information'!$B$46,"Complete",IF(J179='Start-Up Information'!$B$47,"Complete",IF(J179='Start-Up Information'!$B$48,"Complete",IF(LEFT(J179,5)="Split","Complete",IF(J179='Start-Up Information'!$B$49,"Complete",IF(J179='Start-Up Information'!$B$50,"Complete",IF(J179='Start-Up Information'!$B$51,"Complete",IF(J179='Start-Up Information'!$B$52,"Complete","Enter a Correct Sub-Account")))))))))))))))))))))))))))))))))))))))))))))))))</f>
        <v>Form Number Error</v>
      </c>
      <c r="P179" s="63" t="str">
        <f t="shared" si="5"/>
        <v>Pending</v>
      </c>
      <c r="Q179" s="62"/>
      <c r="R179" s="70">
        <f t="shared" si="6"/>
        <v>0</v>
      </c>
      <c r="S179" s="65"/>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row>
    <row r="180" spans="1:59" s="34" customFormat="1" ht="33" customHeight="1">
      <c r="A180" s="65"/>
      <c r="B180" s="99"/>
      <c r="C180" s="100"/>
      <c r="D180" s="100"/>
      <c r="E180" s="100"/>
      <c r="F180" s="100"/>
      <c r="G180" s="100"/>
      <c r="H180" s="100"/>
      <c r="I180" s="100"/>
      <c r="J180" s="100"/>
      <c r="K180" s="99"/>
      <c r="L180" s="101"/>
      <c r="M180" s="102"/>
      <c r="N180" s="101"/>
      <c r="O180" s="63" t="str">
        <f>IF(B180="","Form Number Error",IF(C180="","Payment Type Error",IF(H180="","Purchase Description Error",IF(I180="","Store or Vedor Error",IF(K180="","Card or Ckeck # Error",IF(L180="","Date Error",IF(J180="","Enter Correct Sub-Account",IF(M180="","Amount Error",IF(J180='Start-Up Information'!$B$13,"Complete",IF(J180='Start-Up Information'!$B$14,"Complete",IF(J180='Start-Up Information'!$B$15,"Complete",IF(J180='Start-Up Information'!$B$16,"Complete",IF(J180='Start-Up Information'!$B$17,"Complete",IF(J180='Start-Up Information'!$B$18,"Complete",IF(J180='Start-Up Information'!$B$19,"Complete",IF(J180='Start-Up Information'!$B$20,"Complete",IF(J180='Start-Up Information'!$B$21,"complete",IF(J180='Start-Up Information'!$B$22,"Complete",IF(J180='Start-Up Information'!$B$23,"Complete",IF(J180='Start-Up Information'!$B$24,"Complete",IF(J180='Start-Up Information'!$B$25,"Complete",IF(J180='Start-Up Information'!$B$26,"Complete",IF(J180='Start-Up Information'!$B$27,"Complete",IF(J180='Start-Up Information'!$B$28,"Complete",IF(J180='Start-Up Information'!$B$29,"Complete",IF(J180='Start-Up Information'!$B$30,"Complete",IF(J180='Start-Up Information'!$B$31,"Complete",IF(J180='Start-Up Information'!$B$32,"Complete",IF(J180='Start-Up Information'!$B$33,"Complete",IF(J180='Start-Up Information'!$B$34,"Complete",IF(J180='Start-Up Information'!$B$35,"Complete",IF(J180='Start-Up Information'!$B$36,"Complete",IF(J180='Start-Up Information'!$B$37,"Complete",IF(J180='Start-Up Information'!$B$38,"Complete",IF(J180='Start-Up Information'!$B$39,"Complete",IF(J180='Start-Up Information'!$B$40,"Complete",IF(J180='Start-Up Information'!$B$41,"Complete",IF(J180='Start-Up Information'!$B$42,"Complete",IF(J180='Start-Up Information'!$B$43,"Complete",IF(J180='Start-Up Information'!$B$44,"Complete",IF(J180='Start-Up Information'!$B$45,"Complete",IF(J180='Start-Up Information'!$B$46,"Complete",IF(J180='Start-Up Information'!$B$47,"Complete",IF(J180='Start-Up Information'!$B$48,"Complete",IF(LEFT(J180,5)="Split","Complete",IF(J180='Start-Up Information'!$B$49,"Complete",IF(J180='Start-Up Information'!$B$50,"Complete",IF(J180='Start-Up Information'!$B$51,"Complete",IF(J180='Start-Up Information'!$B$52,"Complete","Enter a Correct Sub-Account")))))))))))))))))))))))))))))))))))))))))))))))))</f>
        <v>Form Number Error</v>
      </c>
      <c r="P180" s="63" t="str">
        <f t="shared" si="5"/>
        <v>Pending</v>
      </c>
      <c r="Q180" s="62"/>
      <c r="R180" s="70">
        <f t="shared" si="6"/>
        <v>0</v>
      </c>
      <c r="S180" s="65"/>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row>
    <row r="181" spans="1:59" s="34" customFormat="1" ht="33" customHeight="1">
      <c r="A181" s="65"/>
      <c r="B181" s="99"/>
      <c r="C181" s="100"/>
      <c r="D181" s="100"/>
      <c r="E181" s="100"/>
      <c r="F181" s="100"/>
      <c r="G181" s="100"/>
      <c r="H181" s="100"/>
      <c r="I181" s="100"/>
      <c r="J181" s="100"/>
      <c r="K181" s="99"/>
      <c r="L181" s="101"/>
      <c r="M181" s="102"/>
      <c r="N181" s="101"/>
      <c r="O181" s="63" t="str">
        <f>IF(B181="","Form Number Error",IF(C181="","Payment Type Error",IF(H181="","Purchase Description Error",IF(I181="","Store or Vedor Error",IF(K181="","Card or Ckeck # Error",IF(L181="","Date Error",IF(J181="","Enter Correct Sub-Account",IF(M181="","Amount Error",IF(J181='Start-Up Information'!$B$13,"Complete",IF(J181='Start-Up Information'!$B$14,"Complete",IF(J181='Start-Up Information'!$B$15,"Complete",IF(J181='Start-Up Information'!$B$16,"Complete",IF(J181='Start-Up Information'!$B$17,"Complete",IF(J181='Start-Up Information'!$B$18,"Complete",IF(J181='Start-Up Information'!$B$19,"Complete",IF(J181='Start-Up Information'!$B$20,"Complete",IF(J181='Start-Up Information'!$B$21,"complete",IF(J181='Start-Up Information'!$B$22,"Complete",IF(J181='Start-Up Information'!$B$23,"Complete",IF(J181='Start-Up Information'!$B$24,"Complete",IF(J181='Start-Up Information'!$B$25,"Complete",IF(J181='Start-Up Information'!$B$26,"Complete",IF(J181='Start-Up Information'!$B$27,"Complete",IF(J181='Start-Up Information'!$B$28,"Complete",IF(J181='Start-Up Information'!$B$29,"Complete",IF(J181='Start-Up Information'!$B$30,"Complete",IF(J181='Start-Up Information'!$B$31,"Complete",IF(J181='Start-Up Information'!$B$32,"Complete",IF(J181='Start-Up Information'!$B$33,"Complete",IF(J181='Start-Up Information'!$B$34,"Complete",IF(J181='Start-Up Information'!$B$35,"Complete",IF(J181='Start-Up Information'!$B$36,"Complete",IF(J181='Start-Up Information'!$B$37,"Complete",IF(J181='Start-Up Information'!$B$38,"Complete",IF(J181='Start-Up Information'!$B$39,"Complete",IF(J181='Start-Up Information'!$B$40,"Complete",IF(J181='Start-Up Information'!$B$41,"Complete",IF(J181='Start-Up Information'!$B$42,"Complete",IF(J181='Start-Up Information'!$B$43,"Complete",IF(J181='Start-Up Information'!$B$44,"Complete",IF(J181='Start-Up Information'!$B$45,"Complete",IF(J181='Start-Up Information'!$B$46,"Complete",IF(J181='Start-Up Information'!$B$47,"Complete",IF(J181='Start-Up Information'!$B$48,"Complete",IF(LEFT(J181,5)="Split","Complete",IF(J181='Start-Up Information'!$B$49,"Complete",IF(J181='Start-Up Information'!$B$50,"Complete",IF(J181='Start-Up Information'!$B$51,"Complete",IF(J181='Start-Up Information'!$B$52,"Complete","Enter a Correct Sub-Account")))))))))))))))))))))))))))))))))))))))))))))))))</f>
        <v>Form Number Error</v>
      </c>
      <c r="P181" s="63" t="str">
        <f t="shared" si="5"/>
        <v>Pending</v>
      </c>
      <c r="Q181" s="62"/>
      <c r="R181" s="70">
        <f t="shared" si="6"/>
        <v>0</v>
      </c>
      <c r="S181" s="65"/>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row>
    <row r="182" spans="1:59" s="34" customFormat="1" ht="33" customHeight="1">
      <c r="A182" s="65"/>
      <c r="B182" s="99"/>
      <c r="C182" s="100"/>
      <c r="D182" s="100"/>
      <c r="E182" s="100"/>
      <c r="F182" s="100"/>
      <c r="G182" s="100"/>
      <c r="H182" s="100"/>
      <c r="I182" s="100"/>
      <c r="J182" s="100"/>
      <c r="K182" s="99"/>
      <c r="L182" s="101"/>
      <c r="M182" s="102"/>
      <c r="N182" s="101"/>
      <c r="O182" s="63" t="str">
        <f>IF(B182="","Form Number Error",IF(C182="","Payment Type Error",IF(H182="","Purchase Description Error",IF(I182="","Store or Vedor Error",IF(K182="","Card or Ckeck # Error",IF(L182="","Date Error",IF(J182="","Enter Correct Sub-Account",IF(M182="","Amount Error",IF(J182='Start-Up Information'!$B$13,"Complete",IF(J182='Start-Up Information'!$B$14,"Complete",IF(J182='Start-Up Information'!$B$15,"Complete",IF(J182='Start-Up Information'!$B$16,"Complete",IF(J182='Start-Up Information'!$B$17,"Complete",IF(J182='Start-Up Information'!$B$18,"Complete",IF(J182='Start-Up Information'!$B$19,"Complete",IF(J182='Start-Up Information'!$B$20,"Complete",IF(J182='Start-Up Information'!$B$21,"complete",IF(J182='Start-Up Information'!$B$22,"Complete",IF(J182='Start-Up Information'!$B$23,"Complete",IF(J182='Start-Up Information'!$B$24,"Complete",IF(J182='Start-Up Information'!$B$25,"Complete",IF(J182='Start-Up Information'!$B$26,"Complete",IF(J182='Start-Up Information'!$B$27,"Complete",IF(J182='Start-Up Information'!$B$28,"Complete",IF(J182='Start-Up Information'!$B$29,"Complete",IF(J182='Start-Up Information'!$B$30,"Complete",IF(J182='Start-Up Information'!$B$31,"Complete",IF(J182='Start-Up Information'!$B$32,"Complete",IF(J182='Start-Up Information'!$B$33,"Complete",IF(J182='Start-Up Information'!$B$34,"Complete",IF(J182='Start-Up Information'!$B$35,"Complete",IF(J182='Start-Up Information'!$B$36,"Complete",IF(J182='Start-Up Information'!$B$37,"Complete",IF(J182='Start-Up Information'!$B$38,"Complete",IF(J182='Start-Up Information'!$B$39,"Complete",IF(J182='Start-Up Information'!$B$40,"Complete",IF(J182='Start-Up Information'!$B$41,"Complete",IF(J182='Start-Up Information'!$B$42,"Complete",IF(J182='Start-Up Information'!$B$43,"Complete",IF(J182='Start-Up Information'!$B$44,"Complete",IF(J182='Start-Up Information'!$B$45,"Complete",IF(J182='Start-Up Information'!$B$46,"Complete",IF(J182='Start-Up Information'!$B$47,"Complete",IF(J182='Start-Up Information'!$B$48,"Complete",IF(LEFT(J182,5)="Split","Complete",IF(J182='Start-Up Information'!$B$49,"Complete",IF(J182='Start-Up Information'!$B$50,"Complete",IF(J182='Start-Up Information'!$B$51,"Complete",IF(J182='Start-Up Information'!$B$52,"Complete","Enter a Correct Sub-Account")))))))))))))))))))))))))))))))))))))))))))))))))</f>
        <v>Form Number Error</v>
      </c>
      <c r="P182" s="63" t="str">
        <f t="shared" si="5"/>
        <v>Pending</v>
      </c>
      <c r="Q182" s="62"/>
      <c r="R182" s="70">
        <f t="shared" si="6"/>
        <v>0</v>
      </c>
      <c r="S182" s="65"/>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row>
    <row r="183" spans="1:59" s="34" customFormat="1" ht="33" customHeight="1">
      <c r="A183" s="65"/>
      <c r="B183" s="99"/>
      <c r="C183" s="100"/>
      <c r="D183" s="100"/>
      <c r="E183" s="100"/>
      <c r="F183" s="100"/>
      <c r="G183" s="100"/>
      <c r="H183" s="100"/>
      <c r="I183" s="100"/>
      <c r="J183" s="100"/>
      <c r="K183" s="99"/>
      <c r="L183" s="101"/>
      <c r="M183" s="102"/>
      <c r="N183" s="101"/>
      <c r="O183" s="63" t="str">
        <f>IF(B183="","Form Number Error",IF(C183="","Payment Type Error",IF(H183="","Purchase Description Error",IF(I183="","Store or Vedor Error",IF(K183="","Card or Ckeck # Error",IF(L183="","Date Error",IF(J183="","Enter Correct Sub-Account",IF(M183="","Amount Error",IF(J183='Start-Up Information'!$B$13,"Complete",IF(J183='Start-Up Information'!$B$14,"Complete",IF(J183='Start-Up Information'!$B$15,"Complete",IF(J183='Start-Up Information'!$B$16,"Complete",IF(J183='Start-Up Information'!$B$17,"Complete",IF(J183='Start-Up Information'!$B$18,"Complete",IF(J183='Start-Up Information'!$B$19,"Complete",IF(J183='Start-Up Information'!$B$20,"Complete",IF(J183='Start-Up Information'!$B$21,"complete",IF(J183='Start-Up Information'!$B$22,"Complete",IF(J183='Start-Up Information'!$B$23,"Complete",IF(J183='Start-Up Information'!$B$24,"Complete",IF(J183='Start-Up Information'!$B$25,"Complete",IF(J183='Start-Up Information'!$B$26,"Complete",IF(J183='Start-Up Information'!$B$27,"Complete",IF(J183='Start-Up Information'!$B$28,"Complete",IF(J183='Start-Up Information'!$B$29,"Complete",IF(J183='Start-Up Information'!$B$30,"Complete",IF(J183='Start-Up Information'!$B$31,"Complete",IF(J183='Start-Up Information'!$B$32,"Complete",IF(J183='Start-Up Information'!$B$33,"Complete",IF(J183='Start-Up Information'!$B$34,"Complete",IF(J183='Start-Up Information'!$B$35,"Complete",IF(J183='Start-Up Information'!$B$36,"Complete",IF(J183='Start-Up Information'!$B$37,"Complete",IF(J183='Start-Up Information'!$B$38,"Complete",IF(J183='Start-Up Information'!$B$39,"Complete",IF(J183='Start-Up Information'!$B$40,"Complete",IF(J183='Start-Up Information'!$B$41,"Complete",IF(J183='Start-Up Information'!$B$42,"Complete",IF(J183='Start-Up Information'!$B$43,"Complete",IF(J183='Start-Up Information'!$B$44,"Complete",IF(J183='Start-Up Information'!$B$45,"Complete",IF(J183='Start-Up Information'!$B$46,"Complete",IF(J183='Start-Up Information'!$B$47,"Complete",IF(J183='Start-Up Information'!$B$48,"Complete",IF(LEFT(J183,5)="Split","Complete",IF(J183='Start-Up Information'!$B$49,"Complete",IF(J183='Start-Up Information'!$B$50,"Complete",IF(J183='Start-Up Information'!$B$51,"Complete",IF(J183='Start-Up Information'!$B$52,"Complete","Enter a Correct Sub-Account")))))))))))))))))))))))))))))))))))))))))))))))))</f>
        <v>Form Number Error</v>
      </c>
      <c r="P183" s="63" t="str">
        <f t="shared" si="5"/>
        <v>Pending</v>
      </c>
      <c r="Q183" s="62"/>
      <c r="R183" s="70">
        <f t="shared" si="6"/>
        <v>0</v>
      </c>
      <c r="S183" s="65"/>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row>
    <row r="184" spans="1:59" s="34" customFormat="1" ht="33" customHeight="1">
      <c r="A184" s="65"/>
      <c r="B184" s="99"/>
      <c r="C184" s="100"/>
      <c r="D184" s="100"/>
      <c r="E184" s="100"/>
      <c r="F184" s="100"/>
      <c r="G184" s="100"/>
      <c r="H184" s="100"/>
      <c r="I184" s="100"/>
      <c r="J184" s="100"/>
      <c r="K184" s="99"/>
      <c r="L184" s="101"/>
      <c r="M184" s="102"/>
      <c r="N184" s="101"/>
      <c r="O184" s="63" t="str">
        <f>IF(B184="","Form Number Error",IF(C184="","Payment Type Error",IF(H184="","Purchase Description Error",IF(I184="","Store or Vedor Error",IF(K184="","Card or Ckeck # Error",IF(L184="","Date Error",IF(J184="","Enter Correct Sub-Account",IF(M184="","Amount Error",IF(J184='Start-Up Information'!$B$13,"Complete",IF(J184='Start-Up Information'!$B$14,"Complete",IF(J184='Start-Up Information'!$B$15,"Complete",IF(J184='Start-Up Information'!$B$16,"Complete",IF(J184='Start-Up Information'!$B$17,"Complete",IF(J184='Start-Up Information'!$B$18,"Complete",IF(J184='Start-Up Information'!$B$19,"Complete",IF(J184='Start-Up Information'!$B$20,"Complete",IF(J184='Start-Up Information'!$B$21,"complete",IF(J184='Start-Up Information'!$B$22,"Complete",IF(J184='Start-Up Information'!$B$23,"Complete",IF(J184='Start-Up Information'!$B$24,"Complete",IF(J184='Start-Up Information'!$B$25,"Complete",IF(J184='Start-Up Information'!$B$26,"Complete",IF(J184='Start-Up Information'!$B$27,"Complete",IF(J184='Start-Up Information'!$B$28,"Complete",IF(J184='Start-Up Information'!$B$29,"Complete",IF(J184='Start-Up Information'!$B$30,"Complete",IF(J184='Start-Up Information'!$B$31,"Complete",IF(J184='Start-Up Information'!$B$32,"Complete",IF(J184='Start-Up Information'!$B$33,"Complete",IF(J184='Start-Up Information'!$B$34,"Complete",IF(J184='Start-Up Information'!$B$35,"Complete",IF(J184='Start-Up Information'!$B$36,"Complete",IF(J184='Start-Up Information'!$B$37,"Complete",IF(J184='Start-Up Information'!$B$38,"Complete",IF(J184='Start-Up Information'!$B$39,"Complete",IF(J184='Start-Up Information'!$B$40,"Complete",IF(J184='Start-Up Information'!$B$41,"Complete",IF(J184='Start-Up Information'!$B$42,"Complete",IF(J184='Start-Up Information'!$B$43,"Complete",IF(J184='Start-Up Information'!$B$44,"Complete",IF(J184='Start-Up Information'!$B$45,"Complete",IF(J184='Start-Up Information'!$B$46,"Complete",IF(J184='Start-Up Information'!$B$47,"Complete",IF(J184='Start-Up Information'!$B$48,"Complete",IF(LEFT(J184,5)="Split","Complete",IF(J184='Start-Up Information'!$B$49,"Complete",IF(J184='Start-Up Information'!$B$50,"Complete",IF(J184='Start-Up Information'!$B$51,"Complete",IF(J184='Start-Up Information'!$B$52,"Complete","Enter a Correct Sub-Account")))))))))))))))))))))))))))))))))))))))))))))))))</f>
        <v>Form Number Error</v>
      </c>
      <c r="P184" s="63" t="str">
        <f t="shared" si="5"/>
        <v>Pending</v>
      </c>
      <c r="Q184" s="62"/>
      <c r="R184" s="70">
        <f t="shared" si="6"/>
        <v>0</v>
      </c>
      <c r="S184" s="65"/>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row>
    <row r="185" spans="1:59" s="34" customFormat="1" ht="33" customHeight="1">
      <c r="A185" s="65"/>
      <c r="B185" s="99"/>
      <c r="C185" s="100"/>
      <c r="D185" s="100"/>
      <c r="E185" s="100"/>
      <c r="F185" s="100"/>
      <c r="G185" s="100"/>
      <c r="H185" s="100"/>
      <c r="I185" s="100"/>
      <c r="J185" s="100"/>
      <c r="K185" s="99"/>
      <c r="L185" s="101"/>
      <c r="M185" s="102"/>
      <c r="N185" s="101"/>
      <c r="O185" s="63" t="str">
        <f>IF(B185="","Form Number Error",IF(C185="","Payment Type Error",IF(H185="","Purchase Description Error",IF(I185="","Store or Vedor Error",IF(K185="","Card or Ckeck # Error",IF(L185="","Date Error",IF(J185="","Enter Correct Sub-Account",IF(M185="","Amount Error",IF(J185='Start-Up Information'!$B$13,"Complete",IF(J185='Start-Up Information'!$B$14,"Complete",IF(J185='Start-Up Information'!$B$15,"Complete",IF(J185='Start-Up Information'!$B$16,"Complete",IF(J185='Start-Up Information'!$B$17,"Complete",IF(J185='Start-Up Information'!$B$18,"Complete",IF(J185='Start-Up Information'!$B$19,"Complete",IF(J185='Start-Up Information'!$B$20,"Complete",IF(J185='Start-Up Information'!$B$21,"complete",IF(J185='Start-Up Information'!$B$22,"Complete",IF(J185='Start-Up Information'!$B$23,"Complete",IF(J185='Start-Up Information'!$B$24,"Complete",IF(J185='Start-Up Information'!$B$25,"Complete",IF(J185='Start-Up Information'!$B$26,"Complete",IF(J185='Start-Up Information'!$B$27,"Complete",IF(J185='Start-Up Information'!$B$28,"Complete",IF(J185='Start-Up Information'!$B$29,"Complete",IF(J185='Start-Up Information'!$B$30,"Complete",IF(J185='Start-Up Information'!$B$31,"Complete",IF(J185='Start-Up Information'!$B$32,"Complete",IF(J185='Start-Up Information'!$B$33,"Complete",IF(J185='Start-Up Information'!$B$34,"Complete",IF(J185='Start-Up Information'!$B$35,"Complete",IF(J185='Start-Up Information'!$B$36,"Complete",IF(J185='Start-Up Information'!$B$37,"Complete",IF(J185='Start-Up Information'!$B$38,"Complete",IF(J185='Start-Up Information'!$B$39,"Complete",IF(J185='Start-Up Information'!$B$40,"Complete",IF(J185='Start-Up Information'!$B$41,"Complete",IF(J185='Start-Up Information'!$B$42,"Complete",IF(J185='Start-Up Information'!$B$43,"Complete",IF(J185='Start-Up Information'!$B$44,"Complete",IF(J185='Start-Up Information'!$B$45,"Complete",IF(J185='Start-Up Information'!$B$46,"Complete",IF(J185='Start-Up Information'!$B$47,"Complete",IF(J185='Start-Up Information'!$B$48,"Complete",IF(LEFT(J185,5)="Split","Complete",IF(J185='Start-Up Information'!$B$49,"Complete",IF(J185='Start-Up Information'!$B$50,"Complete",IF(J185='Start-Up Information'!$B$51,"Complete",IF(J185='Start-Up Information'!$B$52,"Complete","Enter a Correct Sub-Account")))))))))))))))))))))))))))))))))))))))))))))))))</f>
        <v>Form Number Error</v>
      </c>
      <c r="P185" s="63" t="str">
        <f t="shared" si="5"/>
        <v>Pending</v>
      </c>
      <c r="Q185" s="62"/>
      <c r="R185" s="70">
        <f t="shared" si="6"/>
        <v>0</v>
      </c>
      <c r="S185" s="65"/>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row>
    <row r="186" spans="1:59" s="34" customFormat="1" ht="33" customHeight="1">
      <c r="A186" s="65"/>
      <c r="B186" s="99"/>
      <c r="C186" s="100"/>
      <c r="D186" s="100"/>
      <c r="E186" s="100"/>
      <c r="F186" s="100"/>
      <c r="G186" s="100"/>
      <c r="H186" s="100"/>
      <c r="I186" s="100"/>
      <c r="J186" s="100"/>
      <c r="K186" s="99"/>
      <c r="L186" s="101"/>
      <c r="M186" s="102"/>
      <c r="N186" s="101"/>
      <c r="O186" s="63" t="str">
        <f>IF(B186="","Form Number Error",IF(C186="","Payment Type Error",IF(H186="","Purchase Description Error",IF(I186="","Store or Vedor Error",IF(K186="","Card or Ckeck # Error",IF(L186="","Date Error",IF(J186="","Enter Correct Sub-Account",IF(M186="","Amount Error",IF(J186='Start-Up Information'!$B$13,"Complete",IF(J186='Start-Up Information'!$B$14,"Complete",IF(J186='Start-Up Information'!$B$15,"Complete",IF(J186='Start-Up Information'!$B$16,"Complete",IF(J186='Start-Up Information'!$B$17,"Complete",IF(J186='Start-Up Information'!$B$18,"Complete",IF(J186='Start-Up Information'!$B$19,"Complete",IF(J186='Start-Up Information'!$B$20,"Complete",IF(J186='Start-Up Information'!$B$21,"complete",IF(J186='Start-Up Information'!$B$22,"Complete",IF(J186='Start-Up Information'!$B$23,"Complete",IF(J186='Start-Up Information'!$B$24,"Complete",IF(J186='Start-Up Information'!$B$25,"Complete",IF(J186='Start-Up Information'!$B$26,"Complete",IF(J186='Start-Up Information'!$B$27,"Complete",IF(J186='Start-Up Information'!$B$28,"Complete",IF(J186='Start-Up Information'!$B$29,"Complete",IF(J186='Start-Up Information'!$B$30,"Complete",IF(J186='Start-Up Information'!$B$31,"Complete",IF(J186='Start-Up Information'!$B$32,"Complete",IF(J186='Start-Up Information'!$B$33,"Complete",IF(J186='Start-Up Information'!$B$34,"Complete",IF(J186='Start-Up Information'!$B$35,"Complete",IF(J186='Start-Up Information'!$B$36,"Complete",IF(J186='Start-Up Information'!$B$37,"Complete",IF(J186='Start-Up Information'!$B$38,"Complete",IF(J186='Start-Up Information'!$B$39,"Complete",IF(J186='Start-Up Information'!$B$40,"Complete",IF(J186='Start-Up Information'!$B$41,"Complete",IF(J186='Start-Up Information'!$B$42,"Complete",IF(J186='Start-Up Information'!$B$43,"Complete",IF(J186='Start-Up Information'!$B$44,"Complete",IF(J186='Start-Up Information'!$B$45,"Complete",IF(J186='Start-Up Information'!$B$46,"Complete",IF(J186='Start-Up Information'!$B$47,"Complete",IF(J186='Start-Up Information'!$B$48,"Complete",IF(LEFT(J186,5)="Split","Complete",IF(J186='Start-Up Information'!$B$49,"Complete",IF(J186='Start-Up Information'!$B$50,"Complete",IF(J186='Start-Up Information'!$B$51,"Complete",IF(J186='Start-Up Information'!$B$52,"Complete","Enter a Correct Sub-Account")))))))))))))))))))))))))))))))))))))))))))))))))</f>
        <v>Form Number Error</v>
      </c>
      <c r="P186" s="63" t="str">
        <f t="shared" si="5"/>
        <v>Pending</v>
      </c>
      <c r="Q186" s="62"/>
      <c r="R186" s="70">
        <f t="shared" si="6"/>
        <v>0</v>
      </c>
      <c r="S186" s="65"/>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row>
    <row r="187" spans="1:59" s="34" customFormat="1" ht="33" customHeight="1">
      <c r="A187" s="65"/>
      <c r="B187" s="99"/>
      <c r="C187" s="100"/>
      <c r="D187" s="100"/>
      <c r="E187" s="100"/>
      <c r="F187" s="100"/>
      <c r="G187" s="100"/>
      <c r="H187" s="100"/>
      <c r="I187" s="100"/>
      <c r="J187" s="100"/>
      <c r="K187" s="99"/>
      <c r="L187" s="101"/>
      <c r="M187" s="102"/>
      <c r="N187" s="101"/>
      <c r="O187" s="63" t="str">
        <f>IF(B187="","Form Number Error",IF(C187="","Payment Type Error",IF(H187="","Purchase Description Error",IF(I187="","Store or Vedor Error",IF(K187="","Card or Ckeck # Error",IF(L187="","Date Error",IF(J187="","Enter Correct Sub-Account",IF(M187="","Amount Error",IF(J187='Start-Up Information'!$B$13,"Complete",IF(J187='Start-Up Information'!$B$14,"Complete",IF(J187='Start-Up Information'!$B$15,"Complete",IF(J187='Start-Up Information'!$B$16,"Complete",IF(J187='Start-Up Information'!$B$17,"Complete",IF(J187='Start-Up Information'!$B$18,"Complete",IF(J187='Start-Up Information'!$B$19,"Complete",IF(J187='Start-Up Information'!$B$20,"Complete",IF(J187='Start-Up Information'!$B$21,"complete",IF(J187='Start-Up Information'!$B$22,"Complete",IF(J187='Start-Up Information'!$B$23,"Complete",IF(J187='Start-Up Information'!$B$24,"Complete",IF(J187='Start-Up Information'!$B$25,"Complete",IF(J187='Start-Up Information'!$B$26,"Complete",IF(J187='Start-Up Information'!$B$27,"Complete",IF(J187='Start-Up Information'!$B$28,"Complete",IF(J187='Start-Up Information'!$B$29,"Complete",IF(J187='Start-Up Information'!$B$30,"Complete",IF(J187='Start-Up Information'!$B$31,"Complete",IF(J187='Start-Up Information'!$B$32,"Complete",IF(J187='Start-Up Information'!$B$33,"Complete",IF(J187='Start-Up Information'!$B$34,"Complete",IF(J187='Start-Up Information'!$B$35,"Complete",IF(J187='Start-Up Information'!$B$36,"Complete",IF(J187='Start-Up Information'!$B$37,"Complete",IF(J187='Start-Up Information'!$B$38,"Complete",IF(J187='Start-Up Information'!$B$39,"Complete",IF(J187='Start-Up Information'!$B$40,"Complete",IF(J187='Start-Up Information'!$B$41,"Complete",IF(J187='Start-Up Information'!$B$42,"Complete",IF(J187='Start-Up Information'!$B$43,"Complete",IF(J187='Start-Up Information'!$B$44,"Complete",IF(J187='Start-Up Information'!$B$45,"Complete",IF(J187='Start-Up Information'!$B$46,"Complete",IF(J187='Start-Up Information'!$B$47,"Complete",IF(J187='Start-Up Information'!$B$48,"Complete",IF(LEFT(J187,5)="Split","Complete",IF(J187='Start-Up Information'!$B$49,"Complete",IF(J187='Start-Up Information'!$B$50,"Complete",IF(J187='Start-Up Information'!$B$51,"Complete",IF(J187='Start-Up Information'!$B$52,"Complete","Enter a Correct Sub-Account")))))))))))))))))))))))))))))))))))))))))))))))))</f>
        <v>Form Number Error</v>
      </c>
      <c r="P187" s="63" t="str">
        <f t="shared" si="5"/>
        <v>Pending</v>
      </c>
      <c r="Q187" s="62"/>
      <c r="R187" s="70">
        <f t="shared" si="6"/>
        <v>0</v>
      </c>
      <c r="S187" s="65"/>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row>
    <row r="188" spans="1:59" s="34" customFormat="1" ht="33" customHeight="1">
      <c r="A188" s="65"/>
      <c r="B188" s="99"/>
      <c r="C188" s="100"/>
      <c r="D188" s="100"/>
      <c r="E188" s="100"/>
      <c r="F188" s="100"/>
      <c r="G188" s="100"/>
      <c r="H188" s="100"/>
      <c r="I188" s="100"/>
      <c r="J188" s="100"/>
      <c r="K188" s="99"/>
      <c r="L188" s="101"/>
      <c r="M188" s="102"/>
      <c r="N188" s="101"/>
      <c r="O188" s="63" t="str">
        <f>IF(B188="","Form Number Error",IF(C188="","Payment Type Error",IF(H188="","Purchase Description Error",IF(I188="","Store or Vedor Error",IF(K188="","Card or Ckeck # Error",IF(L188="","Date Error",IF(J188="","Enter Correct Sub-Account",IF(M188="","Amount Error",IF(J188='Start-Up Information'!$B$13,"Complete",IF(J188='Start-Up Information'!$B$14,"Complete",IF(J188='Start-Up Information'!$B$15,"Complete",IF(J188='Start-Up Information'!$B$16,"Complete",IF(J188='Start-Up Information'!$B$17,"Complete",IF(J188='Start-Up Information'!$B$18,"Complete",IF(J188='Start-Up Information'!$B$19,"Complete",IF(J188='Start-Up Information'!$B$20,"Complete",IF(J188='Start-Up Information'!$B$21,"complete",IF(J188='Start-Up Information'!$B$22,"Complete",IF(J188='Start-Up Information'!$B$23,"Complete",IF(J188='Start-Up Information'!$B$24,"Complete",IF(J188='Start-Up Information'!$B$25,"Complete",IF(J188='Start-Up Information'!$B$26,"Complete",IF(J188='Start-Up Information'!$B$27,"Complete",IF(J188='Start-Up Information'!$B$28,"Complete",IF(J188='Start-Up Information'!$B$29,"Complete",IF(J188='Start-Up Information'!$B$30,"Complete",IF(J188='Start-Up Information'!$B$31,"Complete",IF(J188='Start-Up Information'!$B$32,"Complete",IF(J188='Start-Up Information'!$B$33,"Complete",IF(J188='Start-Up Information'!$B$34,"Complete",IF(J188='Start-Up Information'!$B$35,"Complete",IF(J188='Start-Up Information'!$B$36,"Complete",IF(J188='Start-Up Information'!$B$37,"Complete",IF(J188='Start-Up Information'!$B$38,"Complete",IF(J188='Start-Up Information'!$B$39,"Complete",IF(J188='Start-Up Information'!$B$40,"Complete",IF(J188='Start-Up Information'!$B$41,"Complete",IF(J188='Start-Up Information'!$B$42,"Complete",IF(J188='Start-Up Information'!$B$43,"Complete",IF(J188='Start-Up Information'!$B$44,"Complete",IF(J188='Start-Up Information'!$B$45,"Complete",IF(J188='Start-Up Information'!$B$46,"Complete",IF(J188='Start-Up Information'!$B$47,"Complete",IF(J188='Start-Up Information'!$B$48,"Complete",IF(LEFT(J188,5)="Split","Complete",IF(J188='Start-Up Information'!$B$49,"Complete",IF(J188='Start-Up Information'!$B$50,"Complete",IF(J188='Start-Up Information'!$B$51,"Complete",IF(J188='Start-Up Information'!$B$52,"Complete","Enter a Correct Sub-Account")))))))))))))))))))))))))))))))))))))))))))))))))</f>
        <v>Form Number Error</v>
      </c>
      <c r="P188" s="63" t="str">
        <f t="shared" si="5"/>
        <v>Pending</v>
      </c>
      <c r="Q188" s="62"/>
      <c r="R188" s="70">
        <f t="shared" si="6"/>
        <v>0</v>
      </c>
      <c r="S188" s="65"/>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row>
    <row r="189" spans="1:59" s="34" customFormat="1" ht="33" customHeight="1">
      <c r="A189" s="65"/>
      <c r="B189" s="99"/>
      <c r="C189" s="100"/>
      <c r="D189" s="100"/>
      <c r="E189" s="100"/>
      <c r="F189" s="100"/>
      <c r="G189" s="100"/>
      <c r="H189" s="100"/>
      <c r="I189" s="100"/>
      <c r="J189" s="100"/>
      <c r="K189" s="99"/>
      <c r="L189" s="101"/>
      <c r="M189" s="102"/>
      <c r="N189" s="101"/>
      <c r="O189" s="63" t="str">
        <f>IF(B189="","Form Number Error",IF(C189="","Payment Type Error",IF(H189="","Purchase Description Error",IF(I189="","Store or Vedor Error",IF(K189="","Card or Ckeck # Error",IF(L189="","Date Error",IF(J189="","Enter Correct Sub-Account",IF(M189="","Amount Error",IF(J189='Start-Up Information'!$B$13,"Complete",IF(J189='Start-Up Information'!$B$14,"Complete",IF(J189='Start-Up Information'!$B$15,"Complete",IF(J189='Start-Up Information'!$B$16,"Complete",IF(J189='Start-Up Information'!$B$17,"Complete",IF(J189='Start-Up Information'!$B$18,"Complete",IF(J189='Start-Up Information'!$B$19,"Complete",IF(J189='Start-Up Information'!$B$20,"Complete",IF(J189='Start-Up Information'!$B$21,"complete",IF(J189='Start-Up Information'!$B$22,"Complete",IF(J189='Start-Up Information'!$B$23,"Complete",IF(J189='Start-Up Information'!$B$24,"Complete",IF(J189='Start-Up Information'!$B$25,"Complete",IF(J189='Start-Up Information'!$B$26,"Complete",IF(J189='Start-Up Information'!$B$27,"Complete",IF(J189='Start-Up Information'!$B$28,"Complete",IF(J189='Start-Up Information'!$B$29,"Complete",IF(J189='Start-Up Information'!$B$30,"Complete",IF(J189='Start-Up Information'!$B$31,"Complete",IF(J189='Start-Up Information'!$B$32,"Complete",IF(J189='Start-Up Information'!$B$33,"Complete",IF(J189='Start-Up Information'!$B$34,"Complete",IF(J189='Start-Up Information'!$B$35,"Complete",IF(J189='Start-Up Information'!$B$36,"Complete",IF(J189='Start-Up Information'!$B$37,"Complete",IF(J189='Start-Up Information'!$B$38,"Complete",IF(J189='Start-Up Information'!$B$39,"Complete",IF(J189='Start-Up Information'!$B$40,"Complete",IF(J189='Start-Up Information'!$B$41,"Complete",IF(J189='Start-Up Information'!$B$42,"Complete",IF(J189='Start-Up Information'!$B$43,"Complete",IF(J189='Start-Up Information'!$B$44,"Complete",IF(J189='Start-Up Information'!$B$45,"Complete",IF(J189='Start-Up Information'!$B$46,"Complete",IF(J189='Start-Up Information'!$B$47,"Complete",IF(J189='Start-Up Information'!$B$48,"Complete",IF(LEFT(J189,5)="Split","Complete",IF(J189='Start-Up Information'!$B$49,"Complete",IF(J189='Start-Up Information'!$B$50,"Complete",IF(J189='Start-Up Information'!$B$51,"Complete",IF(J189='Start-Up Information'!$B$52,"Complete","Enter a Correct Sub-Account")))))))))))))))))))))))))))))))))))))))))))))))))</f>
        <v>Form Number Error</v>
      </c>
      <c r="P189" s="63" t="str">
        <f t="shared" si="5"/>
        <v>Pending</v>
      </c>
      <c r="Q189" s="62"/>
      <c r="R189" s="70">
        <f t="shared" si="6"/>
        <v>0</v>
      </c>
      <c r="S189" s="65"/>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row>
    <row r="190" spans="1:59" s="34" customFormat="1" ht="33" customHeight="1">
      <c r="A190" s="65"/>
      <c r="B190" s="99"/>
      <c r="C190" s="100"/>
      <c r="D190" s="100"/>
      <c r="E190" s="100"/>
      <c r="F190" s="100"/>
      <c r="G190" s="100"/>
      <c r="H190" s="100"/>
      <c r="I190" s="100"/>
      <c r="J190" s="100"/>
      <c r="K190" s="99"/>
      <c r="L190" s="101"/>
      <c r="M190" s="102"/>
      <c r="N190" s="101"/>
      <c r="O190" s="63" t="str">
        <f>IF(B190="","Form Number Error",IF(C190="","Payment Type Error",IF(H190="","Purchase Description Error",IF(I190="","Store or Vedor Error",IF(K190="","Card or Ckeck # Error",IF(L190="","Date Error",IF(J190="","Enter Correct Sub-Account",IF(M190="","Amount Error",IF(J190='Start-Up Information'!$B$13,"Complete",IF(J190='Start-Up Information'!$B$14,"Complete",IF(J190='Start-Up Information'!$B$15,"Complete",IF(J190='Start-Up Information'!$B$16,"Complete",IF(J190='Start-Up Information'!$B$17,"Complete",IF(J190='Start-Up Information'!$B$18,"Complete",IF(J190='Start-Up Information'!$B$19,"Complete",IF(J190='Start-Up Information'!$B$20,"Complete",IF(J190='Start-Up Information'!$B$21,"complete",IF(J190='Start-Up Information'!$B$22,"Complete",IF(J190='Start-Up Information'!$B$23,"Complete",IF(J190='Start-Up Information'!$B$24,"Complete",IF(J190='Start-Up Information'!$B$25,"Complete",IF(J190='Start-Up Information'!$B$26,"Complete",IF(J190='Start-Up Information'!$B$27,"Complete",IF(J190='Start-Up Information'!$B$28,"Complete",IF(J190='Start-Up Information'!$B$29,"Complete",IF(J190='Start-Up Information'!$B$30,"Complete",IF(J190='Start-Up Information'!$B$31,"Complete",IF(J190='Start-Up Information'!$B$32,"Complete",IF(J190='Start-Up Information'!$B$33,"Complete",IF(J190='Start-Up Information'!$B$34,"Complete",IF(J190='Start-Up Information'!$B$35,"Complete",IF(J190='Start-Up Information'!$B$36,"Complete",IF(J190='Start-Up Information'!$B$37,"Complete",IF(J190='Start-Up Information'!$B$38,"Complete",IF(J190='Start-Up Information'!$B$39,"Complete",IF(J190='Start-Up Information'!$B$40,"Complete",IF(J190='Start-Up Information'!$B$41,"Complete",IF(J190='Start-Up Information'!$B$42,"Complete",IF(J190='Start-Up Information'!$B$43,"Complete",IF(J190='Start-Up Information'!$B$44,"Complete",IF(J190='Start-Up Information'!$B$45,"Complete",IF(J190='Start-Up Information'!$B$46,"Complete",IF(J190='Start-Up Information'!$B$47,"Complete",IF(J190='Start-Up Information'!$B$48,"Complete",IF(LEFT(J190,5)="Split","Complete",IF(J190='Start-Up Information'!$B$49,"Complete",IF(J190='Start-Up Information'!$B$50,"Complete",IF(J190='Start-Up Information'!$B$51,"Complete",IF(J190='Start-Up Information'!$B$52,"Complete","Enter a Correct Sub-Account")))))))))))))))))))))))))))))))))))))))))))))))))</f>
        <v>Form Number Error</v>
      </c>
      <c r="P190" s="63" t="str">
        <f t="shared" si="5"/>
        <v>Pending</v>
      </c>
      <c r="Q190" s="62"/>
      <c r="R190" s="70">
        <f t="shared" si="6"/>
        <v>0</v>
      </c>
      <c r="S190" s="65"/>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row>
    <row r="191" spans="1:59" s="34" customFormat="1" ht="33" customHeight="1">
      <c r="A191" s="65"/>
      <c r="B191" s="99"/>
      <c r="C191" s="100"/>
      <c r="D191" s="100"/>
      <c r="E191" s="100"/>
      <c r="F191" s="100"/>
      <c r="G191" s="100"/>
      <c r="H191" s="100"/>
      <c r="I191" s="100"/>
      <c r="J191" s="100"/>
      <c r="K191" s="99"/>
      <c r="L191" s="101"/>
      <c r="M191" s="102"/>
      <c r="N191" s="101"/>
      <c r="O191" s="63" t="str">
        <f>IF(B191="","Form Number Error",IF(C191="","Payment Type Error",IF(H191="","Purchase Description Error",IF(I191="","Store or Vedor Error",IF(K191="","Card or Ckeck # Error",IF(L191="","Date Error",IF(J191="","Enter Correct Sub-Account",IF(M191="","Amount Error",IF(J191='Start-Up Information'!$B$13,"Complete",IF(J191='Start-Up Information'!$B$14,"Complete",IF(J191='Start-Up Information'!$B$15,"Complete",IF(J191='Start-Up Information'!$B$16,"Complete",IF(J191='Start-Up Information'!$B$17,"Complete",IF(J191='Start-Up Information'!$B$18,"Complete",IF(J191='Start-Up Information'!$B$19,"Complete",IF(J191='Start-Up Information'!$B$20,"Complete",IF(J191='Start-Up Information'!$B$21,"complete",IF(J191='Start-Up Information'!$B$22,"Complete",IF(J191='Start-Up Information'!$B$23,"Complete",IF(J191='Start-Up Information'!$B$24,"Complete",IF(J191='Start-Up Information'!$B$25,"Complete",IF(J191='Start-Up Information'!$B$26,"Complete",IF(J191='Start-Up Information'!$B$27,"Complete",IF(J191='Start-Up Information'!$B$28,"Complete",IF(J191='Start-Up Information'!$B$29,"Complete",IF(J191='Start-Up Information'!$B$30,"Complete",IF(J191='Start-Up Information'!$B$31,"Complete",IF(J191='Start-Up Information'!$B$32,"Complete",IF(J191='Start-Up Information'!$B$33,"Complete",IF(J191='Start-Up Information'!$B$34,"Complete",IF(J191='Start-Up Information'!$B$35,"Complete",IF(J191='Start-Up Information'!$B$36,"Complete",IF(J191='Start-Up Information'!$B$37,"Complete",IF(J191='Start-Up Information'!$B$38,"Complete",IF(J191='Start-Up Information'!$B$39,"Complete",IF(J191='Start-Up Information'!$B$40,"Complete",IF(J191='Start-Up Information'!$B$41,"Complete",IF(J191='Start-Up Information'!$B$42,"Complete",IF(J191='Start-Up Information'!$B$43,"Complete",IF(J191='Start-Up Information'!$B$44,"Complete",IF(J191='Start-Up Information'!$B$45,"Complete",IF(J191='Start-Up Information'!$B$46,"Complete",IF(J191='Start-Up Information'!$B$47,"Complete",IF(J191='Start-Up Information'!$B$48,"Complete",IF(LEFT(J191,5)="Split","Complete",IF(J191='Start-Up Information'!$B$49,"Complete",IF(J191='Start-Up Information'!$B$50,"Complete",IF(J191='Start-Up Information'!$B$51,"Complete",IF(J191='Start-Up Information'!$B$52,"Complete","Enter a Correct Sub-Account")))))))))))))))))))))))))))))))))))))))))))))))))</f>
        <v>Form Number Error</v>
      </c>
      <c r="P191" s="63" t="str">
        <f t="shared" si="5"/>
        <v>Pending</v>
      </c>
      <c r="Q191" s="62"/>
      <c r="R191" s="70">
        <f t="shared" si="6"/>
        <v>0</v>
      </c>
      <c r="S191" s="65"/>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row>
    <row r="192" spans="1:59" s="34" customFormat="1" ht="33" customHeight="1">
      <c r="A192" s="65"/>
      <c r="B192" s="99"/>
      <c r="C192" s="100"/>
      <c r="D192" s="100"/>
      <c r="E192" s="100"/>
      <c r="F192" s="100"/>
      <c r="G192" s="100"/>
      <c r="H192" s="100"/>
      <c r="I192" s="100"/>
      <c r="J192" s="100"/>
      <c r="K192" s="99"/>
      <c r="L192" s="101"/>
      <c r="M192" s="102"/>
      <c r="N192" s="101"/>
      <c r="O192" s="63" t="str">
        <f>IF(B192="","Form Number Error",IF(C192="","Payment Type Error",IF(H192="","Purchase Description Error",IF(I192="","Store or Vedor Error",IF(K192="","Card or Ckeck # Error",IF(L192="","Date Error",IF(J192="","Enter Correct Sub-Account",IF(M192="","Amount Error",IF(J192='Start-Up Information'!$B$13,"Complete",IF(J192='Start-Up Information'!$B$14,"Complete",IF(J192='Start-Up Information'!$B$15,"Complete",IF(J192='Start-Up Information'!$B$16,"Complete",IF(J192='Start-Up Information'!$B$17,"Complete",IF(J192='Start-Up Information'!$B$18,"Complete",IF(J192='Start-Up Information'!$B$19,"Complete",IF(J192='Start-Up Information'!$B$20,"Complete",IF(J192='Start-Up Information'!$B$21,"complete",IF(J192='Start-Up Information'!$B$22,"Complete",IF(J192='Start-Up Information'!$B$23,"Complete",IF(J192='Start-Up Information'!$B$24,"Complete",IF(J192='Start-Up Information'!$B$25,"Complete",IF(J192='Start-Up Information'!$B$26,"Complete",IF(J192='Start-Up Information'!$B$27,"Complete",IF(J192='Start-Up Information'!$B$28,"Complete",IF(J192='Start-Up Information'!$B$29,"Complete",IF(J192='Start-Up Information'!$B$30,"Complete",IF(J192='Start-Up Information'!$B$31,"Complete",IF(J192='Start-Up Information'!$B$32,"Complete",IF(J192='Start-Up Information'!$B$33,"Complete",IF(J192='Start-Up Information'!$B$34,"Complete",IF(J192='Start-Up Information'!$B$35,"Complete",IF(J192='Start-Up Information'!$B$36,"Complete",IF(J192='Start-Up Information'!$B$37,"Complete",IF(J192='Start-Up Information'!$B$38,"Complete",IF(J192='Start-Up Information'!$B$39,"Complete",IF(J192='Start-Up Information'!$B$40,"Complete",IF(J192='Start-Up Information'!$B$41,"Complete",IF(J192='Start-Up Information'!$B$42,"Complete",IF(J192='Start-Up Information'!$B$43,"Complete",IF(J192='Start-Up Information'!$B$44,"Complete",IF(J192='Start-Up Information'!$B$45,"Complete",IF(J192='Start-Up Information'!$B$46,"Complete",IF(J192='Start-Up Information'!$B$47,"Complete",IF(J192='Start-Up Information'!$B$48,"Complete",IF(LEFT(J192,5)="Split","Complete",IF(J192='Start-Up Information'!$B$49,"Complete",IF(J192='Start-Up Information'!$B$50,"Complete",IF(J192='Start-Up Information'!$B$51,"Complete",IF(J192='Start-Up Information'!$B$52,"Complete","Enter a Correct Sub-Account")))))))))))))))))))))))))))))))))))))))))))))))))</f>
        <v>Form Number Error</v>
      </c>
      <c r="P192" s="63" t="str">
        <f t="shared" si="5"/>
        <v>Pending</v>
      </c>
      <c r="Q192" s="62"/>
      <c r="R192" s="70">
        <f t="shared" si="6"/>
        <v>0</v>
      </c>
      <c r="S192" s="65"/>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row>
    <row r="193" spans="1:59" s="34" customFormat="1" ht="33" customHeight="1">
      <c r="A193" s="65"/>
      <c r="B193" s="99"/>
      <c r="C193" s="100"/>
      <c r="D193" s="100"/>
      <c r="E193" s="100"/>
      <c r="F193" s="100"/>
      <c r="G193" s="100"/>
      <c r="H193" s="100"/>
      <c r="I193" s="100"/>
      <c r="J193" s="100"/>
      <c r="K193" s="99"/>
      <c r="L193" s="101"/>
      <c r="M193" s="102"/>
      <c r="N193" s="101"/>
      <c r="O193" s="63" t="str">
        <f>IF(B193="","Form Number Error",IF(C193="","Payment Type Error",IF(H193="","Purchase Description Error",IF(I193="","Store or Vedor Error",IF(K193="","Card or Ckeck # Error",IF(L193="","Date Error",IF(J193="","Enter Correct Sub-Account",IF(M193="","Amount Error",IF(J193='Start-Up Information'!$B$13,"Complete",IF(J193='Start-Up Information'!$B$14,"Complete",IF(J193='Start-Up Information'!$B$15,"Complete",IF(J193='Start-Up Information'!$B$16,"Complete",IF(J193='Start-Up Information'!$B$17,"Complete",IF(J193='Start-Up Information'!$B$18,"Complete",IF(J193='Start-Up Information'!$B$19,"Complete",IF(J193='Start-Up Information'!$B$20,"Complete",IF(J193='Start-Up Information'!$B$21,"complete",IF(J193='Start-Up Information'!$B$22,"Complete",IF(J193='Start-Up Information'!$B$23,"Complete",IF(J193='Start-Up Information'!$B$24,"Complete",IF(J193='Start-Up Information'!$B$25,"Complete",IF(J193='Start-Up Information'!$B$26,"Complete",IF(J193='Start-Up Information'!$B$27,"Complete",IF(J193='Start-Up Information'!$B$28,"Complete",IF(J193='Start-Up Information'!$B$29,"Complete",IF(J193='Start-Up Information'!$B$30,"Complete",IF(J193='Start-Up Information'!$B$31,"Complete",IF(J193='Start-Up Information'!$B$32,"Complete",IF(J193='Start-Up Information'!$B$33,"Complete",IF(J193='Start-Up Information'!$B$34,"Complete",IF(J193='Start-Up Information'!$B$35,"Complete",IF(J193='Start-Up Information'!$B$36,"Complete",IF(J193='Start-Up Information'!$B$37,"Complete",IF(J193='Start-Up Information'!$B$38,"Complete",IF(J193='Start-Up Information'!$B$39,"Complete",IF(J193='Start-Up Information'!$B$40,"Complete",IF(J193='Start-Up Information'!$B$41,"Complete",IF(J193='Start-Up Information'!$B$42,"Complete",IF(J193='Start-Up Information'!$B$43,"Complete",IF(J193='Start-Up Information'!$B$44,"Complete",IF(J193='Start-Up Information'!$B$45,"Complete",IF(J193='Start-Up Information'!$B$46,"Complete",IF(J193='Start-Up Information'!$B$47,"Complete",IF(J193='Start-Up Information'!$B$48,"Complete",IF(LEFT(J193,5)="Split","Complete",IF(J193='Start-Up Information'!$B$49,"Complete",IF(J193='Start-Up Information'!$B$50,"Complete",IF(J193='Start-Up Information'!$B$51,"Complete",IF(J193='Start-Up Information'!$B$52,"Complete","Enter a Correct Sub-Account")))))))))))))))))))))))))))))))))))))))))))))))))</f>
        <v>Form Number Error</v>
      </c>
      <c r="P193" s="63" t="str">
        <f t="shared" si="5"/>
        <v>Pending</v>
      </c>
      <c r="Q193" s="62"/>
      <c r="R193" s="70">
        <f t="shared" si="6"/>
        <v>0</v>
      </c>
      <c r="S193" s="65"/>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row>
    <row r="194" spans="1:59" s="34" customFormat="1" ht="33" customHeight="1">
      <c r="A194" s="65"/>
      <c r="B194" s="99"/>
      <c r="C194" s="100"/>
      <c r="D194" s="100"/>
      <c r="E194" s="100"/>
      <c r="F194" s="100"/>
      <c r="G194" s="100"/>
      <c r="H194" s="100"/>
      <c r="I194" s="100"/>
      <c r="J194" s="100"/>
      <c r="K194" s="99"/>
      <c r="L194" s="101"/>
      <c r="M194" s="102"/>
      <c r="N194" s="101"/>
      <c r="O194" s="63" t="str">
        <f>IF(B194="","Form Number Error",IF(C194="","Payment Type Error",IF(H194="","Purchase Description Error",IF(I194="","Store or Vedor Error",IF(K194="","Card or Ckeck # Error",IF(L194="","Date Error",IF(J194="","Enter Correct Sub-Account",IF(M194="","Amount Error",IF(J194='Start-Up Information'!$B$13,"Complete",IF(J194='Start-Up Information'!$B$14,"Complete",IF(J194='Start-Up Information'!$B$15,"Complete",IF(J194='Start-Up Information'!$B$16,"Complete",IF(J194='Start-Up Information'!$B$17,"Complete",IF(J194='Start-Up Information'!$B$18,"Complete",IF(J194='Start-Up Information'!$B$19,"Complete",IF(J194='Start-Up Information'!$B$20,"Complete",IF(J194='Start-Up Information'!$B$21,"complete",IF(J194='Start-Up Information'!$B$22,"Complete",IF(J194='Start-Up Information'!$B$23,"Complete",IF(J194='Start-Up Information'!$B$24,"Complete",IF(J194='Start-Up Information'!$B$25,"Complete",IF(J194='Start-Up Information'!$B$26,"Complete",IF(J194='Start-Up Information'!$B$27,"Complete",IF(J194='Start-Up Information'!$B$28,"Complete",IF(J194='Start-Up Information'!$B$29,"Complete",IF(J194='Start-Up Information'!$B$30,"Complete",IF(J194='Start-Up Information'!$B$31,"Complete",IF(J194='Start-Up Information'!$B$32,"Complete",IF(J194='Start-Up Information'!$B$33,"Complete",IF(J194='Start-Up Information'!$B$34,"Complete",IF(J194='Start-Up Information'!$B$35,"Complete",IF(J194='Start-Up Information'!$B$36,"Complete",IF(J194='Start-Up Information'!$B$37,"Complete",IF(J194='Start-Up Information'!$B$38,"Complete",IF(J194='Start-Up Information'!$B$39,"Complete",IF(J194='Start-Up Information'!$B$40,"Complete",IF(J194='Start-Up Information'!$B$41,"Complete",IF(J194='Start-Up Information'!$B$42,"Complete",IF(J194='Start-Up Information'!$B$43,"Complete",IF(J194='Start-Up Information'!$B$44,"Complete",IF(J194='Start-Up Information'!$B$45,"Complete",IF(J194='Start-Up Information'!$B$46,"Complete",IF(J194='Start-Up Information'!$B$47,"Complete",IF(J194='Start-Up Information'!$B$48,"Complete",IF(LEFT(J194,5)="Split","Complete",IF(J194='Start-Up Information'!$B$49,"Complete",IF(J194='Start-Up Information'!$B$50,"Complete",IF(J194='Start-Up Information'!$B$51,"Complete",IF(J194='Start-Up Information'!$B$52,"Complete","Enter a Correct Sub-Account")))))))))))))))))))))))))))))))))))))))))))))))))</f>
        <v>Form Number Error</v>
      </c>
      <c r="P194" s="63" t="str">
        <f t="shared" si="5"/>
        <v>Pending</v>
      </c>
      <c r="Q194" s="62"/>
      <c r="R194" s="70">
        <f t="shared" si="6"/>
        <v>0</v>
      </c>
      <c r="S194" s="65"/>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row>
    <row r="195" spans="1:59" s="34" customFormat="1" ht="33" customHeight="1">
      <c r="A195" s="65"/>
      <c r="B195" s="99"/>
      <c r="C195" s="100"/>
      <c r="D195" s="100"/>
      <c r="E195" s="100"/>
      <c r="F195" s="100"/>
      <c r="G195" s="100"/>
      <c r="H195" s="100"/>
      <c r="I195" s="100"/>
      <c r="J195" s="100"/>
      <c r="K195" s="99"/>
      <c r="L195" s="101"/>
      <c r="M195" s="102"/>
      <c r="N195" s="101"/>
      <c r="O195" s="63" t="str">
        <f>IF(B195="","Form Number Error",IF(C195="","Payment Type Error",IF(H195="","Purchase Description Error",IF(I195="","Store or Vedor Error",IF(K195="","Card or Ckeck # Error",IF(L195="","Date Error",IF(J195="","Enter Correct Sub-Account",IF(M195="","Amount Error",IF(J195='Start-Up Information'!$B$13,"Complete",IF(J195='Start-Up Information'!$B$14,"Complete",IF(J195='Start-Up Information'!$B$15,"Complete",IF(J195='Start-Up Information'!$B$16,"Complete",IF(J195='Start-Up Information'!$B$17,"Complete",IF(J195='Start-Up Information'!$B$18,"Complete",IF(J195='Start-Up Information'!$B$19,"Complete",IF(J195='Start-Up Information'!$B$20,"Complete",IF(J195='Start-Up Information'!$B$21,"complete",IF(J195='Start-Up Information'!$B$22,"Complete",IF(J195='Start-Up Information'!$B$23,"Complete",IF(J195='Start-Up Information'!$B$24,"Complete",IF(J195='Start-Up Information'!$B$25,"Complete",IF(J195='Start-Up Information'!$B$26,"Complete",IF(J195='Start-Up Information'!$B$27,"Complete",IF(J195='Start-Up Information'!$B$28,"Complete",IF(J195='Start-Up Information'!$B$29,"Complete",IF(J195='Start-Up Information'!$B$30,"Complete",IF(J195='Start-Up Information'!$B$31,"Complete",IF(J195='Start-Up Information'!$B$32,"Complete",IF(J195='Start-Up Information'!$B$33,"Complete",IF(J195='Start-Up Information'!$B$34,"Complete",IF(J195='Start-Up Information'!$B$35,"Complete",IF(J195='Start-Up Information'!$B$36,"Complete",IF(J195='Start-Up Information'!$B$37,"Complete",IF(J195='Start-Up Information'!$B$38,"Complete",IF(J195='Start-Up Information'!$B$39,"Complete",IF(J195='Start-Up Information'!$B$40,"Complete",IF(J195='Start-Up Information'!$B$41,"Complete",IF(J195='Start-Up Information'!$B$42,"Complete",IF(J195='Start-Up Information'!$B$43,"Complete",IF(J195='Start-Up Information'!$B$44,"Complete",IF(J195='Start-Up Information'!$B$45,"Complete",IF(J195='Start-Up Information'!$B$46,"Complete",IF(J195='Start-Up Information'!$B$47,"Complete",IF(J195='Start-Up Information'!$B$48,"Complete",IF(LEFT(J195,5)="Split","Complete",IF(J195='Start-Up Information'!$B$49,"Complete",IF(J195='Start-Up Information'!$B$50,"Complete",IF(J195='Start-Up Information'!$B$51,"Complete",IF(J195='Start-Up Information'!$B$52,"Complete","Enter a Correct Sub-Account")))))))))))))))))))))))))))))))))))))))))))))))))</f>
        <v>Form Number Error</v>
      </c>
      <c r="P195" s="63" t="str">
        <f t="shared" si="5"/>
        <v>Pending</v>
      </c>
      <c r="Q195" s="62"/>
      <c r="R195" s="70">
        <f t="shared" si="6"/>
        <v>0</v>
      </c>
      <c r="S195" s="65"/>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row>
    <row r="196" spans="1:59" s="34" customFormat="1" ht="33" customHeight="1">
      <c r="A196" s="65"/>
      <c r="B196" s="99"/>
      <c r="C196" s="100"/>
      <c r="D196" s="100"/>
      <c r="E196" s="100"/>
      <c r="F196" s="100"/>
      <c r="G196" s="100"/>
      <c r="H196" s="100"/>
      <c r="I196" s="100"/>
      <c r="J196" s="100"/>
      <c r="K196" s="99"/>
      <c r="L196" s="101"/>
      <c r="M196" s="102"/>
      <c r="N196" s="101"/>
      <c r="O196" s="63" t="str">
        <f>IF(B196="","Form Number Error",IF(C196="","Payment Type Error",IF(H196="","Purchase Description Error",IF(I196="","Store or Vedor Error",IF(K196="","Card or Ckeck # Error",IF(L196="","Date Error",IF(J196="","Enter Correct Sub-Account",IF(M196="","Amount Error",IF(J196='Start-Up Information'!$B$13,"Complete",IF(J196='Start-Up Information'!$B$14,"Complete",IF(J196='Start-Up Information'!$B$15,"Complete",IF(J196='Start-Up Information'!$B$16,"Complete",IF(J196='Start-Up Information'!$B$17,"Complete",IF(J196='Start-Up Information'!$B$18,"Complete",IF(J196='Start-Up Information'!$B$19,"Complete",IF(J196='Start-Up Information'!$B$20,"Complete",IF(J196='Start-Up Information'!$B$21,"complete",IF(J196='Start-Up Information'!$B$22,"Complete",IF(J196='Start-Up Information'!$B$23,"Complete",IF(J196='Start-Up Information'!$B$24,"Complete",IF(J196='Start-Up Information'!$B$25,"Complete",IF(J196='Start-Up Information'!$B$26,"Complete",IF(J196='Start-Up Information'!$B$27,"Complete",IF(J196='Start-Up Information'!$B$28,"Complete",IF(J196='Start-Up Information'!$B$29,"Complete",IF(J196='Start-Up Information'!$B$30,"Complete",IF(J196='Start-Up Information'!$B$31,"Complete",IF(J196='Start-Up Information'!$B$32,"Complete",IF(J196='Start-Up Information'!$B$33,"Complete",IF(J196='Start-Up Information'!$B$34,"Complete",IF(J196='Start-Up Information'!$B$35,"Complete",IF(J196='Start-Up Information'!$B$36,"Complete",IF(J196='Start-Up Information'!$B$37,"Complete",IF(J196='Start-Up Information'!$B$38,"Complete",IF(J196='Start-Up Information'!$B$39,"Complete",IF(J196='Start-Up Information'!$B$40,"Complete",IF(J196='Start-Up Information'!$B$41,"Complete",IF(J196='Start-Up Information'!$B$42,"Complete",IF(J196='Start-Up Information'!$B$43,"Complete",IF(J196='Start-Up Information'!$B$44,"Complete",IF(J196='Start-Up Information'!$B$45,"Complete",IF(J196='Start-Up Information'!$B$46,"Complete",IF(J196='Start-Up Information'!$B$47,"Complete",IF(J196='Start-Up Information'!$B$48,"Complete",IF(LEFT(J196,5)="Split","Complete",IF(J196='Start-Up Information'!$B$49,"Complete",IF(J196='Start-Up Information'!$B$50,"Complete",IF(J196='Start-Up Information'!$B$51,"Complete",IF(J196='Start-Up Information'!$B$52,"Complete","Enter a Correct Sub-Account")))))))))))))))))))))))))))))))))))))))))))))))))</f>
        <v>Form Number Error</v>
      </c>
      <c r="P196" s="63" t="str">
        <f t="shared" si="5"/>
        <v>Pending</v>
      </c>
      <c r="Q196" s="62"/>
      <c r="R196" s="70">
        <f t="shared" si="6"/>
        <v>0</v>
      </c>
      <c r="S196" s="65"/>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row>
    <row r="197" spans="1:59" s="34" customFormat="1" ht="33" customHeight="1">
      <c r="A197" s="65"/>
      <c r="B197" s="99"/>
      <c r="C197" s="100"/>
      <c r="D197" s="100"/>
      <c r="E197" s="100"/>
      <c r="F197" s="100"/>
      <c r="G197" s="100"/>
      <c r="H197" s="100"/>
      <c r="I197" s="100"/>
      <c r="J197" s="100"/>
      <c r="K197" s="99"/>
      <c r="L197" s="101"/>
      <c r="M197" s="102"/>
      <c r="N197" s="101"/>
      <c r="O197" s="63" t="str">
        <f>IF(B197="","Form Number Error",IF(C197="","Payment Type Error",IF(H197="","Purchase Description Error",IF(I197="","Store or Vedor Error",IF(K197="","Card or Ckeck # Error",IF(L197="","Date Error",IF(J197="","Enter Correct Sub-Account",IF(M197="","Amount Error",IF(J197='Start-Up Information'!$B$13,"Complete",IF(J197='Start-Up Information'!$B$14,"Complete",IF(J197='Start-Up Information'!$B$15,"Complete",IF(J197='Start-Up Information'!$B$16,"Complete",IF(J197='Start-Up Information'!$B$17,"Complete",IF(J197='Start-Up Information'!$B$18,"Complete",IF(J197='Start-Up Information'!$B$19,"Complete",IF(J197='Start-Up Information'!$B$20,"Complete",IF(J197='Start-Up Information'!$B$21,"complete",IF(J197='Start-Up Information'!$B$22,"Complete",IF(J197='Start-Up Information'!$B$23,"Complete",IF(J197='Start-Up Information'!$B$24,"Complete",IF(J197='Start-Up Information'!$B$25,"Complete",IF(J197='Start-Up Information'!$B$26,"Complete",IF(J197='Start-Up Information'!$B$27,"Complete",IF(J197='Start-Up Information'!$B$28,"Complete",IF(J197='Start-Up Information'!$B$29,"Complete",IF(J197='Start-Up Information'!$B$30,"Complete",IF(J197='Start-Up Information'!$B$31,"Complete",IF(J197='Start-Up Information'!$B$32,"Complete",IF(J197='Start-Up Information'!$B$33,"Complete",IF(J197='Start-Up Information'!$B$34,"Complete",IF(J197='Start-Up Information'!$B$35,"Complete",IF(J197='Start-Up Information'!$B$36,"Complete",IF(J197='Start-Up Information'!$B$37,"Complete",IF(J197='Start-Up Information'!$B$38,"Complete",IF(J197='Start-Up Information'!$B$39,"Complete",IF(J197='Start-Up Information'!$B$40,"Complete",IF(J197='Start-Up Information'!$B$41,"Complete",IF(J197='Start-Up Information'!$B$42,"Complete",IF(J197='Start-Up Information'!$B$43,"Complete",IF(J197='Start-Up Information'!$B$44,"Complete",IF(J197='Start-Up Information'!$B$45,"Complete",IF(J197='Start-Up Information'!$B$46,"Complete",IF(J197='Start-Up Information'!$B$47,"Complete",IF(J197='Start-Up Information'!$B$48,"Complete",IF(LEFT(J197,5)="Split","Complete",IF(J197='Start-Up Information'!$B$49,"Complete",IF(J197='Start-Up Information'!$B$50,"Complete",IF(J197='Start-Up Information'!$B$51,"Complete",IF(J197='Start-Up Information'!$B$52,"Complete","Enter a Correct Sub-Account")))))))))))))))))))))))))))))))))))))))))))))))))</f>
        <v>Form Number Error</v>
      </c>
      <c r="P197" s="63" t="str">
        <f t="shared" si="5"/>
        <v>Pending</v>
      </c>
      <c r="Q197" s="62"/>
      <c r="R197" s="70">
        <f t="shared" si="6"/>
        <v>0</v>
      </c>
      <c r="S197" s="65"/>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row>
    <row r="198" spans="1:59" s="34" customFormat="1" ht="33" customHeight="1">
      <c r="A198" s="65"/>
      <c r="B198" s="99"/>
      <c r="C198" s="100"/>
      <c r="D198" s="100"/>
      <c r="E198" s="100"/>
      <c r="F198" s="100"/>
      <c r="G198" s="100"/>
      <c r="H198" s="100"/>
      <c r="I198" s="100"/>
      <c r="J198" s="100"/>
      <c r="K198" s="99"/>
      <c r="L198" s="101"/>
      <c r="M198" s="102"/>
      <c r="N198" s="101"/>
      <c r="O198" s="63" t="str">
        <f>IF(B198="","Form Number Error",IF(C198="","Payment Type Error",IF(H198="","Purchase Description Error",IF(I198="","Store or Vedor Error",IF(K198="","Card or Ckeck # Error",IF(L198="","Date Error",IF(J198="","Enter Correct Sub-Account",IF(M198="","Amount Error",IF(J198='Start-Up Information'!$B$13,"Complete",IF(J198='Start-Up Information'!$B$14,"Complete",IF(J198='Start-Up Information'!$B$15,"Complete",IF(J198='Start-Up Information'!$B$16,"Complete",IF(J198='Start-Up Information'!$B$17,"Complete",IF(J198='Start-Up Information'!$B$18,"Complete",IF(J198='Start-Up Information'!$B$19,"Complete",IF(J198='Start-Up Information'!$B$20,"Complete",IF(J198='Start-Up Information'!$B$21,"complete",IF(J198='Start-Up Information'!$B$22,"Complete",IF(J198='Start-Up Information'!$B$23,"Complete",IF(J198='Start-Up Information'!$B$24,"Complete",IF(J198='Start-Up Information'!$B$25,"Complete",IF(J198='Start-Up Information'!$B$26,"Complete",IF(J198='Start-Up Information'!$B$27,"Complete",IF(J198='Start-Up Information'!$B$28,"Complete",IF(J198='Start-Up Information'!$B$29,"Complete",IF(J198='Start-Up Information'!$B$30,"Complete",IF(J198='Start-Up Information'!$B$31,"Complete",IF(J198='Start-Up Information'!$B$32,"Complete",IF(J198='Start-Up Information'!$B$33,"Complete",IF(J198='Start-Up Information'!$B$34,"Complete",IF(J198='Start-Up Information'!$B$35,"Complete",IF(J198='Start-Up Information'!$B$36,"Complete",IF(J198='Start-Up Information'!$B$37,"Complete",IF(J198='Start-Up Information'!$B$38,"Complete",IF(J198='Start-Up Information'!$B$39,"Complete",IF(J198='Start-Up Information'!$B$40,"Complete",IF(J198='Start-Up Information'!$B$41,"Complete",IF(J198='Start-Up Information'!$B$42,"Complete",IF(J198='Start-Up Information'!$B$43,"Complete",IF(J198='Start-Up Information'!$B$44,"Complete",IF(J198='Start-Up Information'!$B$45,"Complete",IF(J198='Start-Up Information'!$B$46,"Complete",IF(J198='Start-Up Information'!$B$47,"Complete",IF(J198='Start-Up Information'!$B$48,"Complete",IF(LEFT(J198,5)="Split","Complete",IF(J198='Start-Up Information'!$B$49,"Complete",IF(J198='Start-Up Information'!$B$50,"Complete",IF(J198='Start-Up Information'!$B$51,"Complete",IF(J198='Start-Up Information'!$B$52,"Complete","Enter a Correct Sub-Account")))))))))))))))))))))))))))))))))))))))))))))))))</f>
        <v>Form Number Error</v>
      </c>
      <c r="P198" s="63" t="str">
        <f t="shared" si="5"/>
        <v>Pending</v>
      </c>
      <c r="Q198" s="62"/>
      <c r="R198" s="70">
        <f t="shared" si="6"/>
        <v>0</v>
      </c>
      <c r="S198" s="65"/>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row>
    <row r="199" spans="1:59" s="34" customFormat="1" ht="33" customHeight="1">
      <c r="A199" s="65"/>
      <c r="B199" s="99"/>
      <c r="C199" s="100"/>
      <c r="D199" s="100"/>
      <c r="E199" s="100"/>
      <c r="F199" s="100"/>
      <c r="G199" s="100"/>
      <c r="H199" s="100"/>
      <c r="I199" s="100"/>
      <c r="J199" s="100"/>
      <c r="K199" s="99"/>
      <c r="L199" s="101"/>
      <c r="M199" s="102"/>
      <c r="N199" s="101"/>
      <c r="O199" s="63" t="str">
        <f>IF(B199="","Form Number Error",IF(C199="","Payment Type Error",IF(H199="","Purchase Description Error",IF(I199="","Store or Vedor Error",IF(K199="","Card or Ckeck # Error",IF(L199="","Date Error",IF(J199="","Enter Correct Sub-Account",IF(M199="","Amount Error",IF(J199='Start-Up Information'!$B$13,"Complete",IF(J199='Start-Up Information'!$B$14,"Complete",IF(J199='Start-Up Information'!$B$15,"Complete",IF(J199='Start-Up Information'!$B$16,"Complete",IF(J199='Start-Up Information'!$B$17,"Complete",IF(J199='Start-Up Information'!$B$18,"Complete",IF(J199='Start-Up Information'!$B$19,"Complete",IF(J199='Start-Up Information'!$B$20,"Complete",IF(J199='Start-Up Information'!$B$21,"complete",IF(J199='Start-Up Information'!$B$22,"Complete",IF(J199='Start-Up Information'!$B$23,"Complete",IF(J199='Start-Up Information'!$B$24,"Complete",IF(J199='Start-Up Information'!$B$25,"Complete",IF(J199='Start-Up Information'!$B$26,"Complete",IF(J199='Start-Up Information'!$B$27,"Complete",IF(J199='Start-Up Information'!$B$28,"Complete",IF(J199='Start-Up Information'!$B$29,"Complete",IF(J199='Start-Up Information'!$B$30,"Complete",IF(J199='Start-Up Information'!$B$31,"Complete",IF(J199='Start-Up Information'!$B$32,"Complete",IF(J199='Start-Up Information'!$B$33,"Complete",IF(J199='Start-Up Information'!$B$34,"Complete",IF(J199='Start-Up Information'!$B$35,"Complete",IF(J199='Start-Up Information'!$B$36,"Complete",IF(J199='Start-Up Information'!$B$37,"Complete",IF(J199='Start-Up Information'!$B$38,"Complete",IF(J199='Start-Up Information'!$B$39,"Complete",IF(J199='Start-Up Information'!$B$40,"Complete",IF(J199='Start-Up Information'!$B$41,"Complete",IF(J199='Start-Up Information'!$B$42,"Complete",IF(J199='Start-Up Information'!$B$43,"Complete",IF(J199='Start-Up Information'!$B$44,"Complete",IF(J199='Start-Up Information'!$B$45,"Complete",IF(J199='Start-Up Information'!$B$46,"Complete",IF(J199='Start-Up Information'!$B$47,"Complete",IF(J199='Start-Up Information'!$B$48,"Complete",IF(LEFT(J199,5)="Split","Complete",IF(J199='Start-Up Information'!$B$49,"Complete",IF(J199='Start-Up Information'!$B$50,"Complete",IF(J199='Start-Up Information'!$B$51,"Complete",IF(J199='Start-Up Information'!$B$52,"Complete","Enter a Correct Sub-Account")))))))))))))))))))))))))))))))))))))))))))))))))</f>
        <v>Form Number Error</v>
      </c>
      <c r="P199" s="63" t="str">
        <f t="shared" ref="P199:P262" si="7">IF(N199="","Pending","Cleared")</f>
        <v>Pending</v>
      </c>
      <c r="Q199" s="62"/>
      <c r="R199" s="70">
        <f t="shared" si="6"/>
        <v>0</v>
      </c>
      <c r="S199" s="65"/>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row>
    <row r="200" spans="1:59" s="34" customFormat="1" ht="33" customHeight="1">
      <c r="A200" s="65"/>
      <c r="B200" s="99"/>
      <c r="C200" s="100"/>
      <c r="D200" s="100"/>
      <c r="E200" s="100"/>
      <c r="F200" s="100"/>
      <c r="G200" s="100"/>
      <c r="H200" s="100"/>
      <c r="I200" s="100"/>
      <c r="J200" s="100"/>
      <c r="K200" s="99"/>
      <c r="L200" s="101"/>
      <c r="M200" s="102"/>
      <c r="N200" s="101"/>
      <c r="O200" s="63" t="str">
        <f>IF(B200="","Form Number Error",IF(C200="","Payment Type Error",IF(H200="","Purchase Description Error",IF(I200="","Store or Vedor Error",IF(K200="","Card or Ckeck # Error",IF(L200="","Date Error",IF(J200="","Enter Correct Sub-Account",IF(M200="","Amount Error",IF(J200='Start-Up Information'!$B$13,"Complete",IF(J200='Start-Up Information'!$B$14,"Complete",IF(J200='Start-Up Information'!$B$15,"Complete",IF(J200='Start-Up Information'!$B$16,"Complete",IF(J200='Start-Up Information'!$B$17,"Complete",IF(J200='Start-Up Information'!$B$18,"Complete",IF(J200='Start-Up Information'!$B$19,"Complete",IF(J200='Start-Up Information'!$B$20,"Complete",IF(J200='Start-Up Information'!$B$21,"complete",IF(J200='Start-Up Information'!$B$22,"Complete",IF(J200='Start-Up Information'!$B$23,"Complete",IF(J200='Start-Up Information'!$B$24,"Complete",IF(J200='Start-Up Information'!$B$25,"Complete",IF(J200='Start-Up Information'!$B$26,"Complete",IF(J200='Start-Up Information'!$B$27,"Complete",IF(J200='Start-Up Information'!$B$28,"Complete",IF(J200='Start-Up Information'!$B$29,"Complete",IF(J200='Start-Up Information'!$B$30,"Complete",IF(J200='Start-Up Information'!$B$31,"Complete",IF(J200='Start-Up Information'!$B$32,"Complete",IF(J200='Start-Up Information'!$B$33,"Complete",IF(J200='Start-Up Information'!$B$34,"Complete",IF(J200='Start-Up Information'!$B$35,"Complete",IF(J200='Start-Up Information'!$B$36,"Complete",IF(J200='Start-Up Information'!$B$37,"Complete",IF(J200='Start-Up Information'!$B$38,"Complete",IF(J200='Start-Up Information'!$B$39,"Complete",IF(J200='Start-Up Information'!$B$40,"Complete",IF(J200='Start-Up Information'!$B$41,"Complete",IF(J200='Start-Up Information'!$B$42,"Complete",IF(J200='Start-Up Information'!$B$43,"Complete",IF(J200='Start-Up Information'!$B$44,"Complete",IF(J200='Start-Up Information'!$B$45,"Complete",IF(J200='Start-Up Information'!$B$46,"Complete",IF(J200='Start-Up Information'!$B$47,"Complete",IF(J200='Start-Up Information'!$B$48,"Complete",IF(LEFT(J200,5)="Split","Complete",IF(J200='Start-Up Information'!$B$49,"Complete",IF(J200='Start-Up Information'!$B$50,"Complete",IF(J200='Start-Up Information'!$B$51,"Complete",IF(J200='Start-Up Information'!$B$52,"Complete","Enter a Correct Sub-Account")))))))))))))))))))))))))))))))))))))))))))))))))</f>
        <v>Form Number Error</v>
      </c>
      <c r="P200" s="63" t="str">
        <f t="shared" si="7"/>
        <v>Pending</v>
      </c>
      <c r="Q200" s="62"/>
      <c r="R200" s="70">
        <f t="shared" ref="R200:R263" si="8">IF(AND(IF(LEFT(J200,5)="Split",M200-SUM(T200:BG200),0)&gt;0,IF(LEFT(J200,5)="Split",M200-SUM(T200:BG200),0)&lt;0.01),0,IF(LEFT(J200,5)="Split",M200-SUM(T200:BG200),0))</f>
        <v>0</v>
      </c>
      <c r="S200" s="65"/>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row>
    <row r="201" spans="1:59" s="34" customFormat="1" ht="33" customHeight="1">
      <c r="A201" s="65"/>
      <c r="B201" s="99"/>
      <c r="C201" s="100"/>
      <c r="D201" s="100"/>
      <c r="E201" s="100"/>
      <c r="F201" s="100"/>
      <c r="G201" s="100"/>
      <c r="H201" s="100"/>
      <c r="I201" s="100"/>
      <c r="J201" s="100"/>
      <c r="K201" s="99"/>
      <c r="L201" s="101"/>
      <c r="M201" s="102"/>
      <c r="N201" s="101"/>
      <c r="O201" s="63" t="str">
        <f>IF(B201="","Form Number Error",IF(C201="","Payment Type Error",IF(H201="","Purchase Description Error",IF(I201="","Store or Vedor Error",IF(K201="","Card or Ckeck # Error",IF(L201="","Date Error",IF(J201="","Enter Correct Sub-Account",IF(M201="","Amount Error",IF(J201='Start-Up Information'!$B$13,"Complete",IF(J201='Start-Up Information'!$B$14,"Complete",IF(J201='Start-Up Information'!$B$15,"Complete",IF(J201='Start-Up Information'!$B$16,"Complete",IF(J201='Start-Up Information'!$B$17,"Complete",IF(J201='Start-Up Information'!$B$18,"Complete",IF(J201='Start-Up Information'!$B$19,"Complete",IF(J201='Start-Up Information'!$B$20,"Complete",IF(J201='Start-Up Information'!$B$21,"complete",IF(J201='Start-Up Information'!$B$22,"Complete",IF(J201='Start-Up Information'!$B$23,"Complete",IF(J201='Start-Up Information'!$B$24,"Complete",IF(J201='Start-Up Information'!$B$25,"Complete",IF(J201='Start-Up Information'!$B$26,"Complete",IF(J201='Start-Up Information'!$B$27,"Complete",IF(J201='Start-Up Information'!$B$28,"Complete",IF(J201='Start-Up Information'!$B$29,"Complete",IF(J201='Start-Up Information'!$B$30,"Complete",IF(J201='Start-Up Information'!$B$31,"Complete",IF(J201='Start-Up Information'!$B$32,"Complete",IF(J201='Start-Up Information'!$B$33,"Complete",IF(J201='Start-Up Information'!$B$34,"Complete",IF(J201='Start-Up Information'!$B$35,"Complete",IF(J201='Start-Up Information'!$B$36,"Complete",IF(J201='Start-Up Information'!$B$37,"Complete",IF(J201='Start-Up Information'!$B$38,"Complete",IF(J201='Start-Up Information'!$B$39,"Complete",IF(J201='Start-Up Information'!$B$40,"Complete",IF(J201='Start-Up Information'!$B$41,"Complete",IF(J201='Start-Up Information'!$B$42,"Complete",IF(J201='Start-Up Information'!$B$43,"Complete",IF(J201='Start-Up Information'!$B$44,"Complete",IF(J201='Start-Up Information'!$B$45,"Complete",IF(J201='Start-Up Information'!$B$46,"Complete",IF(J201='Start-Up Information'!$B$47,"Complete",IF(J201='Start-Up Information'!$B$48,"Complete",IF(LEFT(J201,5)="Split","Complete",IF(J201='Start-Up Information'!$B$49,"Complete",IF(J201='Start-Up Information'!$B$50,"Complete",IF(J201='Start-Up Information'!$B$51,"Complete",IF(J201='Start-Up Information'!$B$52,"Complete","Enter a Correct Sub-Account")))))))))))))))))))))))))))))))))))))))))))))))))</f>
        <v>Form Number Error</v>
      </c>
      <c r="P201" s="63" t="str">
        <f t="shared" si="7"/>
        <v>Pending</v>
      </c>
      <c r="Q201" s="62"/>
      <c r="R201" s="70">
        <f t="shared" si="8"/>
        <v>0</v>
      </c>
      <c r="S201" s="65"/>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row>
    <row r="202" spans="1:59" s="34" customFormat="1" ht="33" customHeight="1">
      <c r="A202" s="65"/>
      <c r="B202" s="99"/>
      <c r="C202" s="100"/>
      <c r="D202" s="100"/>
      <c r="E202" s="100"/>
      <c r="F202" s="100"/>
      <c r="G202" s="100"/>
      <c r="H202" s="100"/>
      <c r="I202" s="100"/>
      <c r="J202" s="100"/>
      <c r="K202" s="99"/>
      <c r="L202" s="101"/>
      <c r="M202" s="102"/>
      <c r="N202" s="101"/>
      <c r="O202" s="63" t="str">
        <f>IF(B202="","Form Number Error",IF(C202="","Payment Type Error",IF(H202="","Purchase Description Error",IF(I202="","Store or Vedor Error",IF(K202="","Card or Ckeck # Error",IF(L202="","Date Error",IF(J202="","Enter Correct Sub-Account",IF(M202="","Amount Error",IF(J202='Start-Up Information'!$B$13,"Complete",IF(J202='Start-Up Information'!$B$14,"Complete",IF(J202='Start-Up Information'!$B$15,"Complete",IF(J202='Start-Up Information'!$B$16,"Complete",IF(J202='Start-Up Information'!$B$17,"Complete",IF(J202='Start-Up Information'!$B$18,"Complete",IF(J202='Start-Up Information'!$B$19,"Complete",IF(J202='Start-Up Information'!$B$20,"Complete",IF(J202='Start-Up Information'!$B$21,"complete",IF(J202='Start-Up Information'!$B$22,"Complete",IF(J202='Start-Up Information'!$B$23,"Complete",IF(J202='Start-Up Information'!$B$24,"Complete",IF(J202='Start-Up Information'!$B$25,"Complete",IF(J202='Start-Up Information'!$B$26,"Complete",IF(J202='Start-Up Information'!$B$27,"Complete",IF(J202='Start-Up Information'!$B$28,"Complete",IF(J202='Start-Up Information'!$B$29,"Complete",IF(J202='Start-Up Information'!$B$30,"Complete",IF(J202='Start-Up Information'!$B$31,"Complete",IF(J202='Start-Up Information'!$B$32,"Complete",IF(J202='Start-Up Information'!$B$33,"Complete",IF(J202='Start-Up Information'!$B$34,"Complete",IF(J202='Start-Up Information'!$B$35,"Complete",IF(J202='Start-Up Information'!$B$36,"Complete",IF(J202='Start-Up Information'!$B$37,"Complete",IF(J202='Start-Up Information'!$B$38,"Complete",IF(J202='Start-Up Information'!$B$39,"Complete",IF(J202='Start-Up Information'!$B$40,"Complete",IF(J202='Start-Up Information'!$B$41,"Complete",IF(J202='Start-Up Information'!$B$42,"Complete",IF(J202='Start-Up Information'!$B$43,"Complete",IF(J202='Start-Up Information'!$B$44,"Complete",IF(J202='Start-Up Information'!$B$45,"Complete",IF(J202='Start-Up Information'!$B$46,"Complete",IF(J202='Start-Up Information'!$B$47,"Complete",IF(J202='Start-Up Information'!$B$48,"Complete",IF(LEFT(J202,5)="Split","Complete",IF(J202='Start-Up Information'!$B$49,"Complete",IF(J202='Start-Up Information'!$B$50,"Complete",IF(J202='Start-Up Information'!$B$51,"Complete",IF(J202='Start-Up Information'!$B$52,"Complete","Enter a Correct Sub-Account")))))))))))))))))))))))))))))))))))))))))))))))))</f>
        <v>Form Number Error</v>
      </c>
      <c r="P202" s="63" t="str">
        <f t="shared" si="7"/>
        <v>Pending</v>
      </c>
      <c r="Q202" s="62"/>
      <c r="R202" s="70">
        <f t="shared" si="8"/>
        <v>0</v>
      </c>
      <c r="S202" s="65"/>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row>
    <row r="203" spans="1:59" s="34" customFormat="1" ht="33" customHeight="1">
      <c r="A203" s="65"/>
      <c r="B203" s="99"/>
      <c r="C203" s="100"/>
      <c r="D203" s="100"/>
      <c r="E203" s="100"/>
      <c r="F203" s="100"/>
      <c r="G203" s="100"/>
      <c r="H203" s="100"/>
      <c r="I203" s="100"/>
      <c r="J203" s="100"/>
      <c r="K203" s="99"/>
      <c r="L203" s="101"/>
      <c r="M203" s="102"/>
      <c r="N203" s="101"/>
      <c r="O203" s="63" t="str">
        <f>IF(B203="","Form Number Error",IF(C203="","Payment Type Error",IF(H203="","Purchase Description Error",IF(I203="","Store or Vedor Error",IF(K203="","Card or Ckeck # Error",IF(L203="","Date Error",IF(J203="","Enter Correct Sub-Account",IF(M203="","Amount Error",IF(J203='Start-Up Information'!$B$13,"Complete",IF(J203='Start-Up Information'!$B$14,"Complete",IF(J203='Start-Up Information'!$B$15,"Complete",IF(J203='Start-Up Information'!$B$16,"Complete",IF(J203='Start-Up Information'!$B$17,"Complete",IF(J203='Start-Up Information'!$B$18,"Complete",IF(J203='Start-Up Information'!$B$19,"Complete",IF(J203='Start-Up Information'!$B$20,"Complete",IF(J203='Start-Up Information'!$B$21,"complete",IF(J203='Start-Up Information'!$B$22,"Complete",IF(J203='Start-Up Information'!$B$23,"Complete",IF(J203='Start-Up Information'!$B$24,"Complete",IF(J203='Start-Up Information'!$B$25,"Complete",IF(J203='Start-Up Information'!$B$26,"Complete",IF(J203='Start-Up Information'!$B$27,"Complete",IF(J203='Start-Up Information'!$B$28,"Complete",IF(J203='Start-Up Information'!$B$29,"Complete",IF(J203='Start-Up Information'!$B$30,"Complete",IF(J203='Start-Up Information'!$B$31,"Complete",IF(J203='Start-Up Information'!$B$32,"Complete",IF(J203='Start-Up Information'!$B$33,"Complete",IF(J203='Start-Up Information'!$B$34,"Complete",IF(J203='Start-Up Information'!$B$35,"Complete",IF(J203='Start-Up Information'!$B$36,"Complete",IF(J203='Start-Up Information'!$B$37,"Complete",IF(J203='Start-Up Information'!$B$38,"Complete",IF(J203='Start-Up Information'!$B$39,"Complete",IF(J203='Start-Up Information'!$B$40,"Complete",IF(J203='Start-Up Information'!$B$41,"Complete",IF(J203='Start-Up Information'!$B$42,"Complete",IF(J203='Start-Up Information'!$B$43,"Complete",IF(J203='Start-Up Information'!$B$44,"Complete",IF(J203='Start-Up Information'!$B$45,"Complete",IF(J203='Start-Up Information'!$B$46,"Complete",IF(J203='Start-Up Information'!$B$47,"Complete",IF(J203='Start-Up Information'!$B$48,"Complete",IF(LEFT(J203,5)="Split","Complete",IF(J203='Start-Up Information'!$B$49,"Complete",IF(J203='Start-Up Information'!$B$50,"Complete",IF(J203='Start-Up Information'!$B$51,"Complete",IF(J203='Start-Up Information'!$B$52,"Complete","Enter a Correct Sub-Account")))))))))))))))))))))))))))))))))))))))))))))))))</f>
        <v>Form Number Error</v>
      </c>
      <c r="P203" s="63" t="str">
        <f t="shared" si="7"/>
        <v>Pending</v>
      </c>
      <c r="Q203" s="62"/>
      <c r="R203" s="70">
        <f t="shared" si="8"/>
        <v>0</v>
      </c>
      <c r="S203" s="65"/>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row>
    <row r="204" spans="1:59" s="34" customFormat="1" ht="33" customHeight="1">
      <c r="A204" s="65"/>
      <c r="B204" s="99"/>
      <c r="C204" s="100"/>
      <c r="D204" s="100"/>
      <c r="E204" s="100"/>
      <c r="F204" s="100"/>
      <c r="G204" s="100"/>
      <c r="H204" s="100"/>
      <c r="I204" s="100"/>
      <c r="J204" s="100"/>
      <c r="K204" s="99"/>
      <c r="L204" s="101"/>
      <c r="M204" s="102"/>
      <c r="N204" s="101"/>
      <c r="O204" s="63" t="str">
        <f>IF(B204="","Form Number Error",IF(C204="","Payment Type Error",IF(H204="","Purchase Description Error",IF(I204="","Store or Vedor Error",IF(K204="","Card or Ckeck # Error",IF(L204="","Date Error",IF(J204="","Enter Correct Sub-Account",IF(M204="","Amount Error",IF(J204='Start-Up Information'!$B$13,"Complete",IF(J204='Start-Up Information'!$B$14,"Complete",IF(J204='Start-Up Information'!$B$15,"Complete",IF(J204='Start-Up Information'!$B$16,"Complete",IF(J204='Start-Up Information'!$B$17,"Complete",IF(J204='Start-Up Information'!$B$18,"Complete",IF(J204='Start-Up Information'!$B$19,"Complete",IF(J204='Start-Up Information'!$B$20,"Complete",IF(J204='Start-Up Information'!$B$21,"complete",IF(J204='Start-Up Information'!$B$22,"Complete",IF(J204='Start-Up Information'!$B$23,"Complete",IF(J204='Start-Up Information'!$B$24,"Complete",IF(J204='Start-Up Information'!$B$25,"Complete",IF(J204='Start-Up Information'!$B$26,"Complete",IF(J204='Start-Up Information'!$B$27,"Complete",IF(J204='Start-Up Information'!$B$28,"Complete",IF(J204='Start-Up Information'!$B$29,"Complete",IF(J204='Start-Up Information'!$B$30,"Complete",IF(J204='Start-Up Information'!$B$31,"Complete",IF(J204='Start-Up Information'!$B$32,"Complete",IF(J204='Start-Up Information'!$B$33,"Complete",IF(J204='Start-Up Information'!$B$34,"Complete",IF(J204='Start-Up Information'!$B$35,"Complete",IF(J204='Start-Up Information'!$B$36,"Complete",IF(J204='Start-Up Information'!$B$37,"Complete",IF(J204='Start-Up Information'!$B$38,"Complete",IF(J204='Start-Up Information'!$B$39,"Complete",IF(J204='Start-Up Information'!$B$40,"Complete",IF(J204='Start-Up Information'!$B$41,"Complete",IF(J204='Start-Up Information'!$B$42,"Complete",IF(J204='Start-Up Information'!$B$43,"Complete",IF(J204='Start-Up Information'!$B$44,"Complete",IF(J204='Start-Up Information'!$B$45,"Complete",IF(J204='Start-Up Information'!$B$46,"Complete",IF(J204='Start-Up Information'!$B$47,"Complete",IF(J204='Start-Up Information'!$B$48,"Complete",IF(LEFT(J204,5)="Split","Complete",IF(J204='Start-Up Information'!$B$49,"Complete",IF(J204='Start-Up Information'!$B$50,"Complete",IF(J204='Start-Up Information'!$B$51,"Complete",IF(J204='Start-Up Information'!$B$52,"Complete","Enter a Correct Sub-Account")))))))))))))))))))))))))))))))))))))))))))))))))</f>
        <v>Form Number Error</v>
      </c>
      <c r="P204" s="63" t="str">
        <f t="shared" si="7"/>
        <v>Pending</v>
      </c>
      <c r="Q204" s="62"/>
      <c r="R204" s="70">
        <f t="shared" si="8"/>
        <v>0</v>
      </c>
      <c r="S204" s="65"/>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row>
    <row r="205" spans="1:59" s="34" customFormat="1" ht="33" customHeight="1">
      <c r="A205" s="65"/>
      <c r="B205" s="99"/>
      <c r="C205" s="100"/>
      <c r="D205" s="100"/>
      <c r="E205" s="100"/>
      <c r="F205" s="100"/>
      <c r="G205" s="100"/>
      <c r="H205" s="100"/>
      <c r="I205" s="100"/>
      <c r="J205" s="100"/>
      <c r="K205" s="99"/>
      <c r="L205" s="101"/>
      <c r="M205" s="102"/>
      <c r="N205" s="101"/>
      <c r="O205" s="63" t="str">
        <f>IF(B205="","Form Number Error",IF(C205="","Payment Type Error",IF(H205="","Purchase Description Error",IF(I205="","Store or Vedor Error",IF(K205="","Card or Ckeck # Error",IF(L205="","Date Error",IF(J205="","Enter Correct Sub-Account",IF(M205="","Amount Error",IF(J205='Start-Up Information'!$B$13,"Complete",IF(J205='Start-Up Information'!$B$14,"Complete",IF(J205='Start-Up Information'!$B$15,"Complete",IF(J205='Start-Up Information'!$B$16,"Complete",IF(J205='Start-Up Information'!$B$17,"Complete",IF(J205='Start-Up Information'!$B$18,"Complete",IF(J205='Start-Up Information'!$B$19,"Complete",IF(J205='Start-Up Information'!$B$20,"Complete",IF(J205='Start-Up Information'!$B$21,"complete",IF(J205='Start-Up Information'!$B$22,"Complete",IF(J205='Start-Up Information'!$B$23,"Complete",IF(J205='Start-Up Information'!$B$24,"Complete",IF(J205='Start-Up Information'!$B$25,"Complete",IF(J205='Start-Up Information'!$B$26,"Complete",IF(J205='Start-Up Information'!$B$27,"Complete",IF(J205='Start-Up Information'!$B$28,"Complete",IF(J205='Start-Up Information'!$B$29,"Complete",IF(J205='Start-Up Information'!$B$30,"Complete",IF(J205='Start-Up Information'!$B$31,"Complete",IF(J205='Start-Up Information'!$B$32,"Complete",IF(J205='Start-Up Information'!$B$33,"Complete",IF(J205='Start-Up Information'!$B$34,"Complete",IF(J205='Start-Up Information'!$B$35,"Complete",IF(J205='Start-Up Information'!$B$36,"Complete",IF(J205='Start-Up Information'!$B$37,"Complete",IF(J205='Start-Up Information'!$B$38,"Complete",IF(J205='Start-Up Information'!$B$39,"Complete",IF(J205='Start-Up Information'!$B$40,"Complete",IF(J205='Start-Up Information'!$B$41,"Complete",IF(J205='Start-Up Information'!$B$42,"Complete",IF(J205='Start-Up Information'!$B$43,"Complete",IF(J205='Start-Up Information'!$B$44,"Complete",IF(J205='Start-Up Information'!$B$45,"Complete",IF(J205='Start-Up Information'!$B$46,"Complete",IF(J205='Start-Up Information'!$B$47,"Complete",IF(J205='Start-Up Information'!$B$48,"Complete",IF(LEFT(J205,5)="Split","Complete",IF(J205='Start-Up Information'!$B$49,"Complete",IF(J205='Start-Up Information'!$B$50,"Complete",IF(J205='Start-Up Information'!$B$51,"Complete",IF(J205='Start-Up Information'!$B$52,"Complete","Enter a Correct Sub-Account")))))))))))))))))))))))))))))))))))))))))))))))))</f>
        <v>Form Number Error</v>
      </c>
      <c r="P205" s="63" t="str">
        <f t="shared" si="7"/>
        <v>Pending</v>
      </c>
      <c r="Q205" s="62"/>
      <c r="R205" s="70">
        <f t="shared" si="8"/>
        <v>0</v>
      </c>
      <c r="S205" s="65"/>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row>
    <row r="206" spans="1:59" s="34" customFormat="1" ht="33" customHeight="1">
      <c r="A206" s="65"/>
      <c r="B206" s="99"/>
      <c r="C206" s="100"/>
      <c r="D206" s="100"/>
      <c r="E206" s="100"/>
      <c r="F206" s="100"/>
      <c r="G206" s="100"/>
      <c r="H206" s="100"/>
      <c r="I206" s="100"/>
      <c r="J206" s="100"/>
      <c r="K206" s="99"/>
      <c r="L206" s="101"/>
      <c r="M206" s="102"/>
      <c r="N206" s="101"/>
      <c r="O206" s="63" t="str">
        <f>IF(B206="","Form Number Error",IF(C206="","Payment Type Error",IF(H206="","Purchase Description Error",IF(I206="","Store or Vedor Error",IF(K206="","Card or Ckeck # Error",IF(L206="","Date Error",IF(J206="","Enter Correct Sub-Account",IF(M206="","Amount Error",IF(J206='Start-Up Information'!$B$13,"Complete",IF(J206='Start-Up Information'!$B$14,"Complete",IF(J206='Start-Up Information'!$B$15,"Complete",IF(J206='Start-Up Information'!$B$16,"Complete",IF(J206='Start-Up Information'!$B$17,"Complete",IF(J206='Start-Up Information'!$B$18,"Complete",IF(J206='Start-Up Information'!$B$19,"Complete",IF(J206='Start-Up Information'!$B$20,"Complete",IF(J206='Start-Up Information'!$B$21,"complete",IF(J206='Start-Up Information'!$B$22,"Complete",IF(J206='Start-Up Information'!$B$23,"Complete",IF(J206='Start-Up Information'!$B$24,"Complete",IF(J206='Start-Up Information'!$B$25,"Complete",IF(J206='Start-Up Information'!$B$26,"Complete",IF(J206='Start-Up Information'!$B$27,"Complete",IF(J206='Start-Up Information'!$B$28,"Complete",IF(J206='Start-Up Information'!$B$29,"Complete",IF(J206='Start-Up Information'!$B$30,"Complete",IF(J206='Start-Up Information'!$B$31,"Complete",IF(J206='Start-Up Information'!$B$32,"Complete",IF(J206='Start-Up Information'!$B$33,"Complete",IF(J206='Start-Up Information'!$B$34,"Complete",IF(J206='Start-Up Information'!$B$35,"Complete",IF(J206='Start-Up Information'!$B$36,"Complete",IF(J206='Start-Up Information'!$B$37,"Complete",IF(J206='Start-Up Information'!$B$38,"Complete",IF(J206='Start-Up Information'!$B$39,"Complete",IF(J206='Start-Up Information'!$B$40,"Complete",IF(J206='Start-Up Information'!$B$41,"Complete",IF(J206='Start-Up Information'!$B$42,"Complete",IF(J206='Start-Up Information'!$B$43,"Complete",IF(J206='Start-Up Information'!$B$44,"Complete",IF(J206='Start-Up Information'!$B$45,"Complete",IF(J206='Start-Up Information'!$B$46,"Complete",IF(J206='Start-Up Information'!$B$47,"Complete",IF(J206='Start-Up Information'!$B$48,"Complete",IF(LEFT(J206,5)="Split","Complete",IF(J206='Start-Up Information'!$B$49,"Complete",IF(J206='Start-Up Information'!$B$50,"Complete",IF(J206='Start-Up Information'!$B$51,"Complete",IF(J206='Start-Up Information'!$B$52,"Complete","Enter a Correct Sub-Account")))))))))))))))))))))))))))))))))))))))))))))))))</f>
        <v>Form Number Error</v>
      </c>
      <c r="P206" s="63" t="str">
        <f t="shared" si="7"/>
        <v>Pending</v>
      </c>
      <c r="Q206" s="62"/>
      <c r="R206" s="70">
        <f t="shared" si="8"/>
        <v>0</v>
      </c>
      <c r="S206" s="65"/>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row>
    <row r="207" spans="1:59" s="34" customFormat="1" ht="33" customHeight="1">
      <c r="A207" s="65"/>
      <c r="B207" s="99"/>
      <c r="C207" s="100"/>
      <c r="D207" s="100"/>
      <c r="E207" s="100"/>
      <c r="F207" s="100"/>
      <c r="G207" s="100"/>
      <c r="H207" s="100"/>
      <c r="I207" s="100"/>
      <c r="J207" s="100"/>
      <c r="K207" s="99"/>
      <c r="L207" s="101"/>
      <c r="M207" s="102"/>
      <c r="N207" s="101"/>
      <c r="O207" s="63" t="str">
        <f>IF(B207="","Form Number Error",IF(C207="","Payment Type Error",IF(H207="","Purchase Description Error",IF(I207="","Store or Vedor Error",IF(K207="","Card or Ckeck # Error",IF(L207="","Date Error",IF(J207="","Enter Correct Sub-Account",IF(M207="","Amount Error",IF(J207='Start-Up Information'!$B$13,"Complete",IF(J207='Start-Up Information'!$B$14,"Complete",IF(J207='Start-Up Information'!$B$15,"Complete",IF(J207='Start-Up Information'!$B$16,"Complete",IF(J207='Start-Up Information'!$B$17,"Complete",IF(J207='Start-Up Information'!$B$18,"Complete",IF(J207='Start-Up Information'!$B$19,"Complete",IF(J207='Start-Up Information'!$B$20,"Complete",IF(J207='Start-Up Information'!$B$21,"complete",IF(J207='Start-Up Information'!$B$22,"Complete",IF(J207='Start-Up Information'!$B$23,"Complete",IF(J207='Start-Up Information'!$B$24,"Complete",IF(J207='Start-Up Information'!$B$25,"Complete",IF(J207='Start-Up Information'!$B$26,"Complete",IF(J207='Start-Up Information'!$B$27,"Complete",IF(J207='Start-Up Information'!$B$28,"Complete",IF(J207='Start-Up Information'!$B$29,"Complete",IF(J207='Start-Up Information'!$B$30,"Complete",IF(J207='Start-Up Information'!$B$31,"Complete",IF(J207='Start-Up Information'!$B$32,"Complete",IF(J207='Start-Up Information'!$B$33,"Complete",IF(J207='Start-Up Information'!$B$34,"Complete",IF(J207='Start-Up Information'!$B$35,"Complete",IF(J207='Start-Up Information'!$B$36,"Complete",IF(J207='Start-Up Information'!$B$37,"Complete",IF(J207='Start-Up Information'!$B$38,"Complete",IF(J207='Start-Up Information'!$B$39,"Complete",IF(J207='Start-Up Information'!$B$40,"Complete",IF(J207='Start-Up Information'!$B$41,"Complete",IF(J207='Start-Up Information'!$B$42,"Complete",IF(J207='Start-Up Information'!$B$43,"Complete",IF(J207='Start-Up Information'!$B$44,"Complete",IF(J207='Start-Up Information'!$B$45,"Complete",IF(J207='Start-Up Information'!$B$46,"Complete",IF(J207='Start-Up Information'!$B$47,"Complete",IF(J207='Start-Up Information'!$B$48,"Complete",IF(LEFT(J207,5)="Split","Complete",IF(J207='Start-Up Information'!$B$49,"Complete",IF(J207='Start-Up Information'!$B$50,"Complete",IF(J207='Start-Up Information'!$B$51,"Complete",IF(J207='Start-Up Information'!$B$52,"Complete","Enter a Correct Sub-Account")))))))))))))))))))))))))))))))))))))))))))))))))</f>
        <v>Form Number Error</v>
      </c>
      <c r="P207" s="63" t="str">
        <f t="shared" si="7"/>
        <v>Pending</v>
      </c>
      <c r="Q207" s="62"/>
      <c r="R207" s="70">
        <f t="shared" si="8"/>
        <v>0</v>
      </c>
      <c r="S207" s="65"/>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row>
    <row r="208" spans="1:59" s="34" customFormat="1" ht="33" customHeight="1">
      <c r="A208" s="65"/>
      <c r="B208" s="99"/>
      <c r="C208" s="100"/>
      <c r="D208" s="100"/>
      <c r="E208" s="100"/>
      <c r="F208" s="100"/>
      <c r="G208" s="100"/>
      <c r="H208" s="100"/>
      <c r="I208" s="100"/>
      <c r="J208" s="100"/>
      <c r="K208" s="99"/>
      <c r="L208" s="101"/>
      <c r="M208" s="102"/>
      <c r="N208" s="101"/>
      <c r="O208" s="63" t="str">
        <f>IF(B208="","Form Number Error",IF(C208="","Payment Type Error",IF(H208="","Purchase Description Error",IF(I208="","Store or Vedor Error",IF(K208="","Card or Ckeck # Error",IF(L208="","Date Error",IF(J208="","Enter Correct Sub-Account",IF(M208="","Amount Error",IF(J208='Start-Up Information'!$B$13,"Complete",IF(J208='Start-Up Information'!$B$14,"Complete",IF(J208='Start-Up Information'!$B$15,"Complete",IF(J208='Start-Up Information'!$B$16,"Complete",IF(J208='Start-Up Information'!$B$17,"Complete",IF(J208='Start-Up Information'!$B$18,"Complete",IF(J208='Start-Up Information'!$B$19,"Complete",IF(J208='Start-Up Information'!$B$20,"Complete",IF(J208='Start-Up Information'!$B$21,"complete",IF(J208='Start-Up Information'!$B$22,"Complete",IF(J208='Start-Up Information'!$B$23,"Complete",IF(J208='Start-Up Information'!$B$24,"Complete",IF(J208='Start-Up Information'!$B$25,"Complete",IF(J208='Start-Up Information'!$B$26,"Complete",IF(J208='Start-Up Information'!$B$27,"Complete",IF(J208='Start-Up Information'!$B$28,"Complete",IF(J208='Start-Up Information'!$B$29,"Complete",IF(J208='Start-Up Information'!$B$30,"Complete",IF(J208='Start-Up Information'!$B$31,"Complete",IF(J208='Start-Up Information'!$B$32,"Complete",IF(J208='Start-Up Information'!$B$33,"Complete",IF(J208='Start-Up Information'!$B$34,"Complete",IF(J208='Start-Up Information'!$B$35,"Complete",IF(J208='Start-Up Information'!$B$36,"Complete",IF(J208='Start-Up Information'!$B$37,"Complete",IF(J208='Start-Up Information'!$B$38,"Complete",IF(J208='Start-Up Information'!$B$39,"Complete",IF(J208='Start-Up Information'!$B$40,"Complete",IF(J208='Start-Up Information'!$B$41,"Complete",IF(J208='Start-Up Information'!$B$42,"Complete",IF(J208='Start-Up Information'!$B$43,"Complete",IF(J208='Start-Up Information'!$B$44,"Complete",IF(J208='Start-Up Information'!$B$45,"Complete",IF(J208='Start-Up Information'!$B$46,"Complete",IF(J208='Start-Up Information'!$B$47,"Complete",IF(J208='Start-Up Information'!$B$48,"Complete",IF(LEFT(J208,5)="Split","Complete",IF(J208='Start-Up Information'!$B$49,"Complete",IF(J208='Start-Up Information'!$B$50,"Complete",IF(J208='Start-Up Information'!$B$51,"Complete",IF(J208='Start-Up Information'!$B$52,"Complete","Enter a Correct Sub-Account")))))))))))))))))))))))))))))))))))))))))))))))))</f>
        <v>Form Number Error</v>
      </c>
      <c r="P208" s="63" t="str">
        <f t="shared" si="7"/>
        <v>Pending</v>
      </c>
      <c r="Q208" s="62"/>
      <c r="R208" s="70">
        <f t="shared" si="8"/>
        <v>0</v>
      </c>
      <c r="S208" s="65"/>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row>
    <row r="209" spans="1:59" s="34" customFormat="1" ht="33" customHeight="1">
      <c r="A209" s="65"/>
      <c r="B209" s="99"/>
      <c r="C209" s="100"/>
      <c r="D209" s="100"/>
      <c r="E209" s="100"/>
      <c r="F209" s="100"/>
      <c r="G209" s="100"/>
      <c r="H209" s="100"/>
      <c r="I209" s="100"/>
      <c r="J209" s="100"/>
      <c r="K209" s="99"/>
      <c r="L209" s="101"/>
      <c r="M209" s="102"/>
      <c r="N209" s="101"/>
      <c r="O209" s="63" t="str">
        <f>IF(B209="","Form Number Error",IF(C209="","Payment Type Error",IF(H209="","Purchase Description Error",IF(I209="","Store or Vedor Error",IF(K209="","Card or Ckeck # Error",IF(L209="","Date Error",IF(J209="","Enter Correct Sub-Account",IF(M209="","Amount Error",IF(J209='Start-Up Information'!$B$13,"Complete",IF(J209='Start-Up Information'!$B$14,"Complete",IF(J209='Start-Up Information'!$B$15,"Complete",IF(J209='Start-Up Information'!$B$16,"Complete",IF(J209='Start-Up Information'!$B$17,"Complete",IF(J209='Start-Up Information'!$B$18,"Complete",IF(J209='Start-Up Information'!$B$19,"Complete",IF(J209='Start-Up Information'!$B$20,"Complete",IF(J209='Start-Up Information'!$B$21,"complete",IF(J209='Start-Up Information'!$B$22,"Complete",IF(J209='Start-Up Information'!$B$23,"Complete",IF(J209='Start-Up Information'!$B$24,"Complete",IF(J209='Start-Up Information'!$B$25,"Complete",IF(J209='Start-Up Information'!$B$26,"Complete",IF(J209='Start-Up Information'!$B$27,"Complete",IF(J209='Start-Up Information'!$B$28,"Complete",IF(J209='Start-Up Information'!$B$29,"Complete",IF(J209='Start-Up Information'!$B$30,"Complete",IF(J209='Start-Up Information'!$B$31,"Complete",IF(J209='Start-Up Information'!$B$32,"Complete",IF(J209='Start-Up Information'!$B$33,"Complete",IF(J209='Start-Up Information'!$B$34,"Complete",IF(J209='Start-Up Information'!$B$35,"Complete",IF(J209='Start-Up Information'!$B$36,"Complete",IF(J209='Start-Up Information'!$B$37,"Complete",IF(J209='Start-Up Information'!$B$38,"Complete",IF(J209='Start-Up Information'!$B$39,"Complete",IF(J209='Start-Up Information'!$B$40,"Complete",IF(J209='Start-Up Information'!$B$41,"Complete",IF(J209='Start-Up Information'!$B$42,"Complete",IF(J209='Start-Up Information'!$B$43,"Complete",IF(J209='Start-Up Information'!$B$44,"Complete",IF(J209='Start-Up Information'!$B$45,"Complete",IF(J209='Start-Up Information'!$B$46,"Complete",IF(J209='Start-Up Information'!$B$47,"Complete",IF(J209='Start-Up Information'!$B$48,"Complete",IF(LEFT(J209,5)="Split","Complete",IF(J209='Start-Up Information'!$B$49,"Complete",IF(J209='Start-Up Information'!$B$50,"Complete",IF(J209='Start-Up Information'!$B$51,"Complete",IF(J209='Start-Up Information'!$B$52,"Complete","Enter a Correct Sub-Account")))))))))))))))))))))))))))))))))))))))))))))))))</f>
        <v>Form Number Error</v>
      </c>
      <c r="P209" s="63" t="str">
        <f t="shared" si="7"/>
        <v>Pending</v>
      </c>
      <c r="Q209" s="62"/>
      <c r="R209" s="70">
        <f t="shared" si="8"/>
        <v>0</v>
      </c>
      <c r="S209" s="65"/>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row>
    <row r="210" spans="1:59" s="34" customFormat="1" ht="33" customHeight="1">
      <c r="A210" s="65"/>
      <c r="B210" s="99"/>
      <c r="C210" s="100"/>
      <c r="D210" s="100"/>
      <c r="E210" s="100"/>
      <c r="F210" s="100"/>
      <c r="G210" s="100"/>
      <c r="H210" s="100"/>
      <c r="I210" s="100"/>
      <c r="J210" s="100"/>
      <c r="K210" s="99"/>
      <c r="L210" s="101"/>
      <c r="M210" s="102"/>
      <c r="N210" s="101"/>
      <c r="O210" s="63" t="str">
        <f>IF(B210="","Form Number Error",IF(C210="","Payment Type Error",IF(H210="","Purchase Description Error",IF(I210="","Store or Vedor Error",IF(K210="","Card or Ckeck # Error",IF(L210="","Date Error",IF(J210="","Enter Correct Sub-Account",IF(M210="","Amount Error",IF(J210='Start-Up Information'!$B$13,"Complete",IF(J210='Start-Up Information'!$B$14,"Complete",IF(J210='Start-Up Information'!$B$15,"Complete",IF(J210='Start-Up Information'!$B$16,"Complete",IF(J210='Start-Up Information'!$B$17,"Complete",IF(J210='Start-Up Information'!$B$18,"Complete",IF(J210='Start-Up Information'!$B$19,"Complete",IF(J210='Start-Up Information'!$B$20,"Complete",IF(J210='Start-Up Information'!$B$21,"complete",IF(J210='Start-Up Information'!$B$22,"Complete",IF(J210='Start-Up Information'!$B$23,"Complete",IF(J210='Start-Up Information'!$B$24,"Complete",IF(J210='Start-Up Information'!$B$25,"Complete",IF(J210='Start-Up Information'!$B$26,"Complete",IF(J210='Start-Up Information'!$B$27,"Complete",IF(J210='Start-Up Information'!$B$28,"Complete",IF(J210='Start-Up Information'!$B$29,"Complete",IF(J210='Start-Up Information'!$B$30,"Complete",IF(J210='Start-Up Information'!$B$31,"Complete",IF(J210='Start-Up Information'!$B$32,"Complete",IF(J210='Start-Up Information'!$B$33,"Complete",IF(J210='Start-Up Information'!$B$34,"Complete",IF(J210='Start-Up Information'!$B$35,"Complete",IF(J210='Start-Up Information'!$B$36,"Complete",IF(J210='Start-Up Information'!$B$37,"Complete",IF(J210='Start-Up Information'!$B$38,"Complete",IF(J210='Start-Up Information'!$B$39,"Complete",IF(J210='Start-Up Information'!$B$40,"Complete",IF(J210='Start-Up Information'!$B$41,"Complete",IF(J210='Start-Up Information'!$B$42,"Complete",IF(J210='Start-Up Information'!$B$43,"Complete",IF(J210='Start-Up Information'!$B$44,"Complete",IF(J210='Start-Up Information'!$B$45,"Complete",IF(J210='Start-Up Information'!$B$46,"Complete",IF(J210='Start-Up Information'!$B$47,"Complete",IF(J210='Start-Up Information'!$B$48,"Complete",IF(LEFT(J210,5)="Split","Complete",IF(J210='Start-Up Information'!$B$49,"Complete",IF(J210='Start-Up Information'!$B$50,"Complete",IF(J210='Start-Up Information'!$B$51,"Complete",IF(J210='Start-Up Information'!$B$52,"Complete","Enter a Correct Sub-Account")))))))))))))))))))))))))))))))))))))))))))))))))</f>
        <v>Form Number Error</v>
      </c>
      <c r="P210" s="63" t="str">
        <f t="shared" si="7"/>
        <v>Pending</v>
      </c>
      <c r="Q210" s="62"/>
      <c r="R210" s="70">
        <f t="shared" si="8"/>
        <v>0</v>
      </c>
      <c r="S210" s="65"/>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row>
    <row r="211" spans="1:59" s="34" customFormat="1" ht="33" customHeight="1">
      <c r="A211" s="65"/>
      <c r="B211" s="99"/>
      <c r="C211" s="100"/>
      <c r="D211" s="100"/>
      <c r="E211" s="100"/>
      <c r="F211" s="100"/>
      <c r="G211" s="100"/>
      <c r="H211" s="100"/>
      <c r="I211" s="100"/>
      <c r="J211" s="100"/>
      <c r="K211" s="99"/>
      <c r="L211" s="101"/>
      <c r="M211" s="102"/>
      <c r="N211" s="101"/>
      <c r="O211" s="63" t="str">
        <f>IF(B211="","Form Number Error",IF(C211="","Payment Type Error",IF(H211="","Purchase Description Error",IF(I211="","Store or Vedor Error",IF(K211="","Card or Ckeck # Error",IF(L211="","Date Error",IF(J211="","Enter Correct Sub-Account",IF(M211="","Amount Error",IF(J211='Start-Up Information'!$B$13,"Complete",IF(J211='Start-Up Information'!$B$14,"Complete",IF(J211='Start-Up Information'!$B$15,"Complete",IF(J211='Start-Up Information'!$B$16,"Complete",IF(J211='Start-Up Information'!$B$17,"Complete",IF(J211='Start-Up Information'!$B$18,"Complete",IF(J211='Start-Up Information'!$B$19,"Complete",IF(J211='Start-Up Information'!$B$20,"Complete",IF(J211='Start-Up Information'!$B$21,"complete",IF(J211='Start-Up Information'!$B$22,"Complete",IF(J211='Start-Up Information'!$B$23,"Complete",IF(J211='Start-Up Information'!$B$24,"Complete",IF(J211='Start-Up Information'!$B$25,"Complete",IF(J211='Start-Up Information'!$B$26,"Complete",IF(J211='Start-Up Information'!$B$27,"Complete",IF(J211='Start-Up Information'!$B$28,"Complete",IF(J211='Start-Up Information'!$B$29,"Complete",IF(J211='Start-Up Information'!$B$30,"Complete",IF(J211='Start-Up Information'!$B$31,"Complete",IF(J211='Start-Up Information'!$B$32,"Complete",IF(J211='Start-Up Information'!$B$33,"Complete",IF(J211='Start-Up Information'!$B$34,"Complete",IF(J211='Start-Up Information'!$B$35,"Complete",IF(J211='Start-Up Information'!$B$36,"Complete",IF(J211='Start-Up Information'!$B$37,"Complete",IF(J211='Start-Up Information'!$B$38,"Complete",IF(J211='Start-Up Information'!$B$39,"Complete",IF(J211='Start-Up Information'!$B$40,"Complete",IF(J211='Start-Up Information'!$B$41,"Complete",IF(J211='Start-Up Information'!$B$42,"Complete",IF(J211='Start-Up Information'!$B$43,"Complete",IF(J211='Start-Up Information'!$B$44,"Complete",IF(J211='Start-Up Information'!$B$45,"Complete",IF(J211='Start-Up Information'!$B$46,"Complete",IF(J211='Start-Up Information'!$B$47,"Complete",IF(J211='Start-Up Information'!$B$48,"Complete",IF(LEFT(J211,5)="Split","Complete",IF(J211='Start-Up Information'!$B$49,"Complete",IF(J211='Start-Up Information'!$B$50,"Complete",IF(J211='Start-Up Information'!$B$51,"Complete",IF(J211='Start-Up Information'!$B$52,"Complete","Enter a Correct Sub-Account")))))))))))))))))))))))))))))))))))))))))))))))))</f>
        <v>Form Number Error</v>
      </c>
      <c r="P211" s="63" t="str">
        <f t="shared" si="7"/>
        <v>Pending</v>
      </c>
      <c r="Q211" s="62"/>
      <c r="R211" s="70">
        <f t="shared" si="8"/>
        <v>0</v>
      </c>
      <c r="S211" s="65"/>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row>
    <row r="212" spans="1:59" s="34" customFormat="1" ht="33" customHeight="1">
      <c r="A212" s="65"/>
      <c r="B212" s="99"/>
      <c r="C212" s="100"/>
      <c r="D212" s="100"/>
      <c r="E212" s="100"/>
      <c r="F212" s="100"/>
      <c r="G212" s="100"/>
      <c r="H212" s="100"/>
      <c r="I212" s="100"/>
      <c r="J212" s="100"/>
      <c r="K212" s="99"/>
      <c r="L212" s="101"/>
      <c r="M212" s="102"/>
      <c r="N212" s="101"/>
      <c r="O212" s="63" t="str">
        <f>IF(B212="","Form Number Error",IF(C212="","Payment Type Error",IF(H212="","Purchase Description Error",IF(I212="","Store or Vedor Error",IF(K212="","Card or Ckeck # Error",IF(L212="","Date Error",IF(J212="","Enter Correct Sub-Account",IF(M212="","Amount Error",IF(J212='Start-Up Information'!$B$13,"Complete",IF(J212='Start-Up Information'!$B$14,"Complete",IF(J212='Start-Up Information'!$B$15,"Complete",IF(J212='Start-Up Information'!$B$16,"Complete",IF(J212='Start-Up Information'!$B$17,"Complete",IF(J212='Start-Up Information'!$B$18,"Complete",IF(J212='Start-Up Information'!$B$19,"Complete",IF(J212='Start-Up Information'!$B$20,"Complete",IF(J212='Start-Up Information'!$B$21,"complete",IF(J212='Start-Up Information'!$B$22,"Complete",IF(J212='Start-Up Information'!$B$23,"Complete",IF(J212='Start-Up Information'!$B$24,"Complete",IF(J212='Start-Up Information'!$B$25,"Complete",IF(J212='Start-Up Information'!$B$26,"Complete",IF(J212='Start-Up Information'!$B$27,"Complete",IF(J212='Start-Up Information'!$B$28,"Complete",IF(J212='Start-Up Information'!$B$29,"Complete",IF(J212='Start-Up Information'!$B$30,"Complete",IF(J212='Start-Up Information'!$B$31,"Complete",IF(J212='Start-Up Information'!$B$32,"Complete",IF(J212='Start-Up Information'!$B$33,"Complete",IF(J212='Start-Up Information'!$B$34,"Complete",IF(J212='Start-Up Information'!$B$35,"Complete",IF(J212='Start-Up Information'!$B$36,"Complete",IF(J212='Start-Up Information'!$B$37,"Complete",IF(J212='Start-Up Information'!$B$38,"Complete",IF(J212='Start-Up Information'!$B$39,"Complete",IF(J212='Start-Up Information'!$B$40,"Complete",IF(J212='Start-Up Information'!$B$41,"Complete",IF(J212='Start-Up Information'!$B$42,"Complete",IF(J212='Start-Up Information'!$B$43,"Complete",IF(J212='Start-Up Information'!$B$44,"Complete",IF(J212='Start-Up Information'!$B$45,"Complete",IF(J212='Start-Up Information'!$B$46,"Complete",IF(J212='Start-Up Information'!$B$47,"Complete",IF(J212='Start-Up Information'!$B$48,"Complete",IF(LEFT(J212,5)="Split","Complete",IF(J212='Start-Up Information'!$B$49,"Complete",IF(J212='Start-Up Information'!$B$50,"Complete",IF(J212='Start-Up Information'!$B$51,"Complete",IF(J212='Start-Up Information'!$B$52,"Complete","Enter a Correct Sub-Account")))))))))))))))))))))))))))))))))))))))))))))))))</f>
        <v>Form Number Error</v>
      </c>
      <c r="P212" s="63" t="str">
        <f t="shared" si="7"/>
        <v>Pending</v>
      </c>
      <c r="Q212" s="62"/>
      <c r="R212" s="70">
        <f t="shared" si="8"/>
        <v>0</v>
      </c>
      <c r="S212" s="65"/>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row>
    <row r="213" spans="1:59" s="34" customFormat="1" ht="33" customHeight="1">
      <c r="A213" s="65"/>
      <c r="B213" s="99"/>
      <c r="C213" s="100"/>
      <c r="D213" s="100"/>
      <c r="E213" s="100"/>
      <c r="F213" s="100"/>
      <c r="G213" s="100"/>
      <c r="H213" s="100"/>
      <c r="I213" s="100"/>
      <c r="J213" s="100"/>
      <c r="K213" s="99"/>
      <c r="L213" s="101"/>
      <c r="M213" s="102"/>
      <c r="N213" s="101"/>
      <c r="O213" s="63" t="str">
        <f>IF(B213="","Form Number Error",IF(C213="","Payment Type Error",IF(H213="","Purchase Description Error",IF(I213="","Store or Vedor Error",IF(K213="","Card or Ckeck # Error",IF(L213="","Date Error",IF(J213="","Enter Correct Sub-Account",IF(M213="","Amount Error",IF(J213='Start-Up Information'!$B$13,"Complete",IF(J213='Start-Up Information'!$B$14,"Complete",IF(J213='Start-Up Information'!$B$15,"Complete",IF(J213='Start-Up Information'!$B$16,"Complete",IF(J213='Start-Up Information'!$B$17,"Complete",IF(J213='Start-Up Information'!$B$18,"Complete",IF(J213='Start-Up Information'!$B$19,"Complete",IF(J213='Start-Up Information'!$B$20,"Complete",IF(J213='Start-Up Information'!$B$21,"complete",IF(J213='Start-Up Information'!$B$22,"Complete",IF(J213='Start-Up Information'!$B$23,"Complete",IF(J213='Start-Up Information'!$B$24,"Complete",IF(J213='Start-Up Information'!$B$25,"Complete",IF(J213='Start-Up Information'!$B$26,"Complete",IF(J213='Start-Up Information'!$B$27,"Complete",IF(J213='Start-Up Information'!$B$28,"Complete",IF(J213='Start-Up Information'!$B$29,"Complete",IF(J213='Start-Up Information'!$B$30,"Complete",IF(J213='Start-Up Information'!$B$31,"Complete",IF(J213='Start-Up Information'!$B$32,"Complete",IF(J213='Start-Up Information'!$B$33,"Complete",IF(J213='Start-Up Information'!$B$34,"Complete",IF(J213='Start-Up Information'!$B$35,"Complete",IF(J213='Start-Up Information'!$B$36,"Complete",IF(J213='Start-Up Information'!$B$37,"Complete",IF(J213='Start-Up Information'!$B$38,"Complete",IF(J213='Start-Up Information'!$B$39,"Complete",IF(J213='Start-Up Information'!$B$40,"Complete",IF(J213='Start-Up Information'!$B$41,"Complete",IF(J213='Start-Up Information'!$B$42,"Complete",IF(J213='Start-Up Information'!$B$43,"Complete",IF(J213='Start-Up Information'!$B$44,"Complete",IF(J213='Start-Up Information'!$B$45,"Complete",IF(J213='Start-Up Information'!$B$46,"Complete",IF(J213='Start-Up Information'!$B$47,"Complete",IF(J213='Start-Up Information'!$B$48,"Complete",IF(LEFT(J213,5)="Split","Complete",IF(J213='Start-Up Information'!$B$49,"Complete",IF(J213='Start-Up Information'!$B$50,"Complete",IF(J213='Start-Up Information'!$B$51,"Complete",IF(J213='Start-Up Information'!$B$52,"Complete","Enter a Correct Sub-Account")))))))))))))))))))))))))))))))))))))))))))))))))</f>
        <v>Form Number Error</v>
      </c>
      <c r="P213" s="63" t="str">
        <f t="shared" si="7"/>
        <v>Pending</v>
      </c>
      <c r="Q213" s="62"/>
      <c r="R213" s="70">
        <f t="shared" si="8"/>
        <v>0</v>
      </c>
      <c r="S213" s="65"/>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row>
    <row r="214" spans="1:59" s="34" customFormat="1" ht="33" customHeight="1">
      <c r="A214" s="65"/>
      <c r="B214" s="99"/>
      <c r="C214" s="100"/>
      <c r="D214" s="100"/>
      <c r="E214" s="100"/>
      <c r="F214" s="100"/>
      <c r="G214" s="100"/>
      <c r="H214" s="100"/>
      <c r="I214" s="100"/>
      <c r="J214" s="100"/>
      <c r="K214" s="99"/>
      <c r="L214" s="101"/>
      <c r="M214" s="102"/>
      <c r="N214" s="101"/>
      <c r="O214" s="63" t="str">
        <f>IF(B214="","Form Number Error",IF(C214="","Payment Type Error",IF(H214="","Purchase Description Error",IF(I214="","Store or Vedor Error",IF(K214="","Card or Ckeck # Error",IF(L214="","Date Error",IF(J214="","Enter Correct Sub-Account",IF(M214="","Amount Error",IF(J214='Start-Up Information'!$B$13,"Complete",IF(J214='Start-Up Information'!$B$14,"Complete",IF(J214='Start-Up Information'!$B$15,"Complete",IF(J214='Start-Up Information'!$B$16,"Complete",IF(J214='Start-Up Information'!$B$17,"Complete",IF(J214='Start-Up Information'!$B$18,"Complete",IF(J214='Start-Up Information'!$B$19,"Complete",IF(J214='Start-Up Information'!$B$20,"Complete",IF(J214='Start-Up Information'!$B$21,"complete",IF(J214='Start-Up Information'!$B$22,"Complete",IF(J214='Start-Up Information'!$B$23,"Complete",IF(J214='Start-Up Information'!$B$24,"Complete",IF(J214='Start-Up Information'!$B$25,"Complete",IF(J214='Start-Up Information'!$B$26,"Complete",IF(J214='Start-Up Information'!$B$27,"Complete",IF(J214='Start-Up Information'!$B$28,"Complete",IF(J214='Start-Up Information'!$B$29,"Complete",IF(J214='Start-Up Information'!$B$30,"Complete",IF(J214='Start-Up Information'!$B$31,"Complete",IF(J214='Start-Up Information'!$B$32,"Complete",IF(J214='Start-Up Information'!$B$33,"Complete",IF(J214='Start-Up Information'!$B$34,"Complete",IF(J214='Start-Up Information'!$B$35,"Complete",IF(J214='Start-Up Information'!$B$36,"Complete",IF(J214='Start-Up Information'!$B$37,"Complete",IF(J214='Start-Up Information'!$B$38,"Complete",IF(J214='Start-Up Information'!$B$39,"Complete",IF(J214='Start-Up Information'!$B$40,"Complete",IF(J214='Start-Up Information'!$B$41,"Complete",IF(J214='Start-Up Information'!$B$42,"Complete",IF(J214='Start-Up Information'!$B$43,"Complete",IF(J214='Start-Up Information'!$B$44,"Complete",IF(J214='Start-Up Information'!$B$45,"Complete",IF(J214='Start-Up Information'!$B$46,"Complete",IF(J214='Start-Up Information'!$B$47,"Complete",IF(J214='Start-Up Information'!$B$48,"Complete",IF(LEFT(J214,5)="Split","Complete",IF(J214='Start-Up Information'!$B$49,"Complete",IF(J214='Start-Up Information'!$B$50,"Complete",IF(J214='Start-Up Information'!$B$51,"Complete",IF(J214='Start-Up Information'!$B$52,"Complete","Enter a Correct Sub-Account")))))))))))))))))))))))))))))))))))))))))))))))))</f>
        <v>Form Number Error</v>
      </c>
      <c r="P214" s="63" t="str">
        <f t="shared" si="7"/>
        <v>Pending</v>
      </c>
      <c r="Q214" s="62"/>
      <c r="R214" s="70">
        <f t="shared" si="8"/>
        <v>0</v>
      </c>
      <c r="S214" s="65"/>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row>
    <row r="215" spans="1:59" s="34" customFormat="1" ht="33" customHeight="1">
      <c r="A215" s="65"/>
      <c r="B215" s="99"/>
      <c r="C215" s="100"/>
      <c r="D215" s="100"/>
      <c r="E215" s="100"/>
      <c r="F215" s="100"/>
      <c r="G215" s="100"/>
      <c r="H215" s="100"/>
      <c r="I215" s="100"/>
      <c r="J215" s="100"/>
      <c r="K215" s="99"/>
      <c r="L215" s="101"/>
      <c r="M215" s="102"/>
      <c r="N215" s="101"/>
      <c r="O215" s="63" t="str">
        <f>IF(B215="","Form Number Error",IF(C215="","Payment Type Error",IF(H215="","Purchase Description Error",IF(I215="","Store or Vedor Error",IF(K215="","Card or Ckeck # Error",IF(L215="","Date Error",IF(J215="","Enter Correct Sub-Account",IF(M215="","Amount Error",IF(J215='Start-Up Information'!$B$13,"Complete",IF(J215='Start-Up Information'!$B$14,"Complete",IF(J215='Start-Up Information'!$B$15,"Complete",IF(J215='Start-Up Information'!$B$16,"Complete",IF(J215='Start-Up Information'!$B$17,"Complete",IF(J215='Start-Up Information'!$B$18,"Complete",IF(J215='Start-Up Information'!$B$19,"Complete",IF(J215='Start-Up Information'!$B$20,"Complete",IF(J215='Start-Up Information'!$B$21,"complete",IF(J215='Start-Up Information'!$B$22,"Complete",IF(J215='Start-Up Information'!$B$23,"Complete",IF(J215='Start-Up Information'!$B$24,"Complete",IF(J215='Start-Up Information'!$B$25,"Complete",IF(J215='Start-Up Information'!$B$26,"Complete",IF(J215='Start-Up Information'!$B$27,"Complete",IF(J215='Start-Up Information'!$B$28,"Complete",IF(J215='Start-Up Information'!$B$29,"Complete",IF(J215='Start-Up Information'!$B$30,"Complete",IF(J215='Start-Up Information'!$B$31,"Complete",IF(J215='Start-Up Information'!$B$32,"Complete",IF(J215='Start-Up Information'!$B$33,"Complete",IF(J215='Start-Up Information'!$B$34,"Complete",IF(J215='Start-Up Information'!$B$35,"Complete",IF(J215='Start-Up Information'!$B$36,"Complete",IF(J215='Start-Up Information'!$B$37,"Complete",IF(J215='Start-Up Information'!$B$38,"Complete",IF(J215='Start-Up Information'!$B$39,"Complete",IF(J215='Start-Up Information'!$B$40,"Complete",IF(J215='Start-Up Information'!$B$41,"Complete",IF(J215='Start-Up Information'!$B$42,"Complete",IF(J215='Start-Up Information'!$B$43,"Complete",IF(J215='Start-Up Information'!$B$44,"Complete",IF(J215='Start-Up Information'!$B$45,"Complete",IF(J215='Start-Up Information'!$B$46,"Complete",IF(J215='Start-Up Information'!$B$47,"Complete",IF(J215='Start-Up Information'!$B$48,"Complete",IF(LEFT(J215,5)="Split","Complete",IF(J215='Start-Up Information'!$B$49,"Complete",IF(J215='Start-Up Information'!$B$50,"Complete",IF(J215='Start-Up Information'!$B$51,"Complete",IF(J215='Start-Up Information'!$B$52,"Complete","Enter a Correct Sub-Account")))))))))))))))))))))))))))))))))))))))))))))))))</f>
        <v>Form Number Error</v>
      </c>
      <c r="P215" s="63" t="str">
        <f t="shared" si="7"/>
        <v>Pending</v>
      </c>
      <c r="Q215" s="62"/>
      <c r="R215" s="70">
        <f t="shared" si="8"/>
        <v>0</v>
      </c>
      <c r="S215" s="65"/>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row>
    <row r="216" spans="1:59" s="34" customFormat="1" ht="33" customHeight="1">
      <c r="A216" s="65"/>
      <c r="B216" s="99"/>
      <c r="C216" s="100"/>
      <c r="D216" s="100"/>
      <c r="E216" s="100"/>
      <c r="F216" s="100"/>
      <c r="G216" s="100"/>
      <c r="H216" s="100"/>
      <c r="I216" s="100"/>
      <c r="J216" s="100"/>
      <c r="K216" s="99"/>
      <c r="L216" s="101"/>
      <c r="M216" s="102"/>
      <c r="N216" s="101"/>
      <c r="O216" s="63" t="str">
        <f>IF(B216="","Form Number Error",IF(C216="","Payment Type Error",IF(H216="","Purchase Description Error",IF(I216="","Store or Vedor Error",IF(K216="","Card or Ckeck # Error",IF(L216="","Date Error",IF(J216="","Enter Correct Sub-Account",IF(M216="","Amount Error",IF(J216='Start-Up Information'!$B$13,"Complete",IF(J216='Start-Up Information'!$B$14,"Complete",IF(J216='Start-Up Information'!$B$15,"Complete",IF(J216='Start-Up Information'!$B$16,"Complete",IF(J216='Start-Up Information'!$B$17,"Complete",IF(J216='Start-Up Information'!$B$18,"Complete",IF(J216='Start-Up Information'!$B$19,"Complete",IF(J216='Start-Up Information'!$B$20,"Complete",IF(J216='Start-Up Information'!$B$21,"complete",IF(J216='Start-Up Information'!$B$22,"Complete",IF(J216='Start-Up Information'!$B$23,"Complete",IF(J216='Start-Up Information'!$B$24,"Complete",IF(J216='Start-Up Information'!$B$25,"Complete",IF(J216='Start-Up Information'!$B$26,"Complete",IF(J216='Start-Up Information'!$B$27,"Complete",IF(J216='Start-Up Information'!$B$28,"Complete",IF(J216='Start-Up Information'!$B$29,"Complete",IF(J216='Start-Up Information'!$B$30,"Complete",IF(J216='Start-Up Information'!$B$31,"Complete",IF(J216='Start-Up Information'!$B$32,"Complete",IF(J216='Start-Up Information'!$B$33,"Complete",IF(J216='Start-Up Information'!$B$34,"Complete",IF(J216='Start-Up Information'!$B$35,"Complete",IF(J216='Start-Up Information'!$B$36,"Complete",IF(J216='Start-Up Information'!$B$37,"Complete",IF(J216='Start-Up Information'!$B$38,"Complete",IF(J216='Start-Up Information'!$B$39,"Complete",IF(J216='Start-Up Information'!$B$40,"Complete",IF(J216='Start-Up Information'!$B$41,"Complete",IF(J216='Start-Up Information'!$B$42,"Complete",IF(J216='Start-Up Information'!$B$43,"Complete",IF(J216='Start-Up Information'!$B$44,"Complete",IF(J216='Start-Up Information'!$B$45,"Complete",IF(J216='Start-Up Information'!$B$46,"Complete",IF(J216='Start-Up Information'!$B$47,"Complete",IF(J216='Start-Up Information'!$B$48,"Complete",IF(LEFT(J216,5)="Split","Complete",IF(J216='Start-Up Information'!$B$49,"Complete",IF(J216='Start-Up Information'!$B$50,"Complete",IF(J216='Start-Up Information'!$B$51,"Complete",IF(J216='Start-Up Information'!$B$52,"Complete","Enter a Correct Sub-Account")))))))))))))))))))))))))))))))))))))))))))))))))</f>
        <v>Form Number Error</v>
      </c>
      <c r="P216" s="63" t="str">
        <f t="shared" si="7"/>
        <v>Pending</v>
      </c>
      <c r="Q216" s="62"/>
      <c r="R216" s="70">
        <f t="shared" si="8"/>
        <v>0</v>
      </c>
      <c r="S216" s="65"/>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row>
    <row r="217" spans="1:59" s="34" customFormat="1" ht="33" customHeight="1">
      <c r="A217" s="65"/>
      <c r="B217" s="99"/>
      <c r="C217" s="100"/>
      <c r="D217" s="100"/>
      <c r="E217" s="100"/>
      <c r="F217" s="100"/>
      <c r="G217" s="100"/>
      <c r="H217" s="100"/>
      <c r="I217" s="100"/>
      <c r="J217" s="100"/>
      <c r="K217" s="99"/>
      <c r="L217" s="101"/>
      <c r="M217" s="102"/>
      <c r="N217" s="101"/>
      <c r="O217" s="63" t="str">
        <f>IF(B217="","Form Number Error",IF(C217="","Payment Type Error",IF(H217="","Purchase Description Error",IF(I217="","Store or Vedor Error",IF(K217="","Card or Ckeck # Error",IF(L217="","Date Error",IF(J217="","Enter Correct Sub-Account",IF(M217="","Amount Error",IF(J217='Start-Up Information'!$B$13,"Complete",IF(J217='Start-Up Information'!$B$14,"Complete",IF(J217='Start-Up Information'!$B$15,"Complete",IF(J217='Start-Up Information'!$B$16,"Complete",IF(J217='Start-Up Information'!$B$17,"Complete",IF(J217='Start-Up Information'!$B$18,"Complete",IF(J217='Start-Up Information'!$B$19,"Complete",IF(J217='Start-Up Information'!$B$20,"Complete",IF(J217='Start-Up Information'!$B$21,"complete",IF(J217='Start-Up Information'!$B$22,"Complete",IF(J217='Start-Up Information'!$B$23,"Complete",IF(J217='Start-Up Information'!$B$24,"Complete",IF(J217='Start-Up Information'!$B$25,"Complete",IF(J217='Start-Up Information'!$B$26,"Complete",IF(J217='Start-Up Information'!$B$27,"Complete",IF(J217='Start-Up Information'!$B$28,"Complete",IF(J217='Start-Up Information'!$B$29,"Complete",IF(J217='Start-Up Information'!$B$30,"Complete",IF(J217='Start-Up Information'!$B$31,"Complete",IF(J217='Start-Up Information'!$B$32,"Complete",IF(J217='Start-Up Information'!$B$33,"Complete",IF(J217='Start-Up Information'!$B$34,"Complete",IF(J217='Start-Up Information'!$B$35,"Complete",IF(J217='Start-Up Information'!$B$36,"Complete",IF(J217='Start-Up Information'!$B$37,"Complete",IF(J217='Start-Up Information'!$B$38,"Complete",IF(J217='Start-Up Information'!$B$39,"Complete",IF(J217='Start-Up Information'!$B$40,"Complete",IF(J217='Start-Up Information'!$B$41,"Complete",IF(J217='Start-Up Information'!$B$42,"Complete",IF(J217='Start-Up Information'!$B$43,"Complete",IF(J217='Start-Up Information'!$B$44,"Complete",IF(J217='Start-Up Information'!$B$45,"Complete",IF(J217='Start-Up Information'!$B$46,"Complete",IF(J217='Start-Up Information'!$B$47,"Complete",IF(J217='Start-Up Information'!$B$48,"Complete",IF(LEFT(J217,5)="Split","Complete",IF(J217='Start-Up Information'!$B$49,"Complete",IF(J217='Start-Up Information'!$B$50,"Complete",IF(J217='Start-Up Information'!$B$51,"Complete",IF(J217='Start-Up Information'!$B$52,"Complete","Enter a Correct Sub-Account")))))))))))))))))))))))))))))))))))))))))))))))))</f>
        <v>Form Number Error</v>
      </c>
      <c r="P217" s="63" t="str">
        <f t="shared" si="7"/>
        <v>Pending</v>
      </c>
      <c r="Q217" s="62"/>
      <c r="R217" s="70">
        <f t="shared" si="8"/>
        <v>0</v>
      </c>
      <c r="S217" s="65"/>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row>
    <row r="218" spans="1:59" s="34" customFormat="1" ht="33" customHeight="1">
      <c r="A218" s="65"/>
      <c r="B218" s="99"/>
      <c r="C218" s="100"/>
      <c r="D218" s="100"/>
      <c r="E218" s="100"/>
      <c r="F218" s="100"/>
      <c r="G218" s="100"/>
      <c r="H218" s="100"/>
      <c r="I218" s="100"/>
      <c r="J218" s="100"/>
      <c r="K218" s="99"/>
      <c r="L218" s="101"/>
      <c r="M218" s="102"/>
      <c r="N218" s="101"/>
      <c r="O218" s="63" t="str">
        <f>IF(B218="","Form Number Error",IF(C218="","Payment Type Error",IF(H218="","Purchase Description Error",IF(I218="","Store or Vedor Error",IF(K218="","Card or Ckeck # Error",IF(L218="","Date Error",IF(J218="","Enter Correct Sub-Account",IF(M218="","Amount Error",IF(J218='Start-Up Information'!$B$13,"Complete",IF(J218='Start-Up Information'!$B$14,"Complete",IF(J218='Start-Up Information'!$B$15,"Complete",IF(J218='Start-Up Information'!$B$16,"Complete",IF(J218='Start-Up Information'!$B$17,"Complete",IF(J218='Start-Up Information'!$B$18,"Complete",IF(J218='Start-Up Information'!$B$19,"Complete",IF(J218='Start-Up Information'!$B$20,"Complete",IF(J218='Start-Up Information'!$B$21,"complete",IF(J218='Start-Up Information'!$B$22,"Complete",IF(J218='Start-Up Information'!$B$23,"Complete",IF(J218='Start-Up Information'!$B$24,"Complete",IF(J218='Start-Up Information'!$B$25,"Complete",IF(J218='Start-Up Information'!$B$26,"Complete",IF(J218='Start-Up Information'!$B$27,"Complete",IF(J218='Start-Up Information'!$B$28,"Complete",IF(J218='Start-Up Information'!$B$29,"Complete",IF(J218='Start-Up Information'!$B$30,"Complete",IF(J218='Start-Up Information'!$B$31,"Complete",IF(J218='Start-Up Information'!$B$32,"Complete",IF(J218='Start-Up Information'!$B$33,"Complete",IF(J218='Start-Up Information'!$B$34,"Complete",IF(J218='Start-Up Information'!$B$35,"Complete",IF(J218='Start-Up Information'!$B$36,"Complete",IF(J218='Start-Up Information'!$B$37,"Complete",IF(J218='Start-Up Information'!$B$38,"Complete",IF(J218='Start-Up Information'!$B$39,"Complete",IF(J218='Start-Up Information'!$B$40,"Complete",IF(J218='Start-Up Information'!$B$41,"Complete",IF(J218='Start-Up Information'!$B$42,"Complete",IF(J218='Start-Up Information'!$B$43,"Complete",IF(J218='Start-Up Information'!$B$44,"Complete",IF(J218='Start-Up Information'!$B$45,"Complete",IF(J218='Start-Up Information'!$B$46,"Complete",IF(J218='Start-Up Information'!$B$47,"Complete",IF(J218='Start-Up Information'!$B$48,"Complete",IF(LEFT(J218,5)="Split","Complete",IF(J218='Start-Up Information'!$B$49,"Complete",IF(J218='Start-Up Information'!$B$50,"Complete",IF(J218='Start-Up Information'!$B$51,"Complete",IF(J218='Start-Up Information'!$B$52,"Complete","Enter a Correct Sub-Account")))))))))))))))))))))))))))))))))))))))))))))))))</f>
        <v>Form Number Error</v>
      </c>
      <c r="P218" s="63" t="str">
        <f t="shared" si="7"/>
        <v>Pending</v>
      </c>
      <c r="Q218" s="62"/>
      <c r="R218" s="70">
        <f t="shared" si="8"/>
        <v>0</v>
      </c>
      <c r="S218" s="65"/>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row>
    <row r="219" spans="1:59" s="34" customFormat="1" ht="33" customHeight="1">
      <c r="A219" s="65"/>
      <c r="B219" s="99"/>
      <c r="C219" s="100"/>
      <c r="D219" s="100"/>
      <c r="E219" s="100"/>
      <c r="F219" s="100"/>
      <c r="G219" s="100"/>
      <c r="H219" s="100"/>
      <c r="I219" s="100"/>
      <c r="J219" s="100"/>
      <c r="K219" s="99"/>
      <c r="L219" s="101"/>
      <c r="M219" s="102"/>
      <c r="N219" s="101"/>
      <c r="O219" s="63" t="str">
        <f>IF(B219="","Form Number Error",IF(C219="","Payment Type Error",IF(H219="","Purchase Description Error",IF(I219="","Store or Vedor Error",IF(K219="","Card or Ckeck # Error",IF(L219="","Date Error",IF(J219="","Enter Correct Sub-Account",IF(M219="","Amount Error",IF(J219='Start-Up Information'!$B$13,"Complete",IF(J219='Start-Up Information'!$B$14,"Complete",IF(J219='Start-Up Information'!$B$15,"Complete",IF(J219='Start-Up Information'!$B$16,"Complete",IF(J219='Start-Up Information'!$B$17,"Complete",IF(J219='Start-Up Information'!$B$18,"Complete",IF(J219='Start-Up Information'!$B$19,"Complete",IF(J219='Start-Up Information'!$B$20,"Complete",IF(J219='Start-Up Information'!$B$21,"complete",IF(J219='Start-Up Information'!$B$22,"Complete",IF(J219='Start-Up Information'!$B$23,"Complete",IF(J219='Start-Up Information'!$B$24,"Complete",IF(J219='Start-Up Information'!$B$25,"Complete",IF(J219='Start-Up Information'!$B$26,"Complete",IF(J219='Start-Up Information'!$B$27,"Complete",IF(J219='Start-Up Information'!$B$28,"Complete",IF(J219='Start-Up Information'!$B$29,"Complete",IF(J219='Start-Up Information'!$B$30,"Complete",IF(J219='Start-Up Information'!$B$31,"Complete",IF(J219='Start-Up Information'!$B$32,"Complete",IF(J219='Start-Up Information'!$B$33,"Complete",IF(J219='Start-Up Information'!$B$34,"Complete",IF(J219='Start-Up Information'!$B$35,"Complete",IF(J219='Start-Up Information'!$B$36,"Complete",IF(J219='Start-Up Information'!$B$37,"Complete",IF(J219='Start-Up Information'!$B$38,"Complete",IF(J219='Start-Up Information'!$B$39,"Complete",IF(J219='Start-Up Information'!$B$40,"Complete",IF(J219='Start-Up Information'!$B$41,"Complete",IF(J219='Start-Up Information'!$B$42,"Complete",IF(J219='Start-Up Information'!$B$43,"Complete",IF(J219='Start-Up Information'!$B$44,"Complete",IF(J219='Start-Up Information'!$B$45,"Complete",IF(J219='Start-Up Information'!$B$46,"Complete",IF(J219='Start-Up Information'!$B$47,"Complete",IF(J219='Start-Up Information'!$B$48,"Complete",IF(LEFT(J219,5)="Split","Complete",IF(J219='Start-Up Information'!$B$49,"Complete",IF(J219='Start-Up Information'!$B$50,"Complete",IF(J219='Start-Up Information'!$B$51,"Complete",IF(J219='Start-Up Information'!$B$52,"Complete","Enter a Correct Sub-Account")))))))))))))))))))))))))))))))))))))))))))))))))</f>
        <v>Form Number Error</v>
      </c>
      <c r="P219" s="63" t="str">
        <f t="shared" si="7"/>
        <v>Pending</v>
      </c>
      <c r="Q219" s="62"/>
      <c r="R219" s="70">
        <f t="shared" si="8"/>
        <v>0</v>
      </c>
      <c r="S219" s="65"/>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row>
    <row r="220" spans="1:59" s="34" customFormat="1" ht="33" customHeight="1">
      <c r="A220" s="65"/>
      <c r="B220" s="99"/>
      <c r="C220" s="100"/>
      <c r="D220" s="100"/>
      <c r="E220" s="100"/>
      <c r="F220" s="100"/>
      <c r="G220" s="100"/>
      <c r="H220" s="100"/>
      <c r="I220" s="100"/>
      <c r="J220" s="100"/>
      <c r="K220" s="99"/>
      <c r="L220" s="101"/>
      <c r="M220" s="102"/>
      <c r="N220" s="101"/>
      <c r="O220" s="63" t="str">
        <f>IF(B220="","Form Number Error",IF(C220="","Payment Type Error",IF(H220="","Purchase Description Error",IF(I220="","Store or Vedor Error",IF(K220="","Card or Ckeck # Error",IF(L220="","Date Error",IF(J220="","Enter Correct Sub-Account",IF(M220="","Amount Error",IF(J220='Start-Up Information'!$B$13,"Complete",IF(J220='Start-Up Information'!$B$14,"Complete",IF(J220='Start-Up Information'!$B$15,"Complete",IF(J220='Start-Up Information'!$B$16,"Complete",IF(J220='Start-Up Information'!$B$17,"Complete",IF(J220='Start-Up Information'!$B$18,"Complete",IF(J220='Start-Up Information'!$B$19,"Complete",IF(J220='Start-Up Information'!$B$20,"Complete",IF(J220='Start-Up Information'!$B$21,"complete",IF(J220='Start-Up Information'!$B$22,"Complete",IF(J220='Start-Up Information'!$B$23,"Complete",IF(J220='Start-Up Information'!$B$24,"Complete",IF(J220='Start-Up Information'!$B$25,"Complete",IF(J220='Start-Up Information'!$B$26,"Complete",IF(J220='Start-Up Information'!$B$27,"Complete",IF(J220='Start-Up Information'!$B$28,"Complete",IF(J220='Start-Up Information'!$B$29,"Complete",IF(J220='Start-Up Information'!$B$30,"Complete",IF(J220='Start-Up Information'!$B$31,"Complete",IF(J220='Start-Up Information'!$B$32,"Complete",IF(J220='Start-Up Information'!$B$33,"Complete",IF(J220='Start-Up Information'!$B$34,"Complete",IF(J220='Start-Up Information'!$B$35,"Complete",IF(J220='Start-Up Information'!$B$36,"Complete",IF(J220='Start-Up Information'!$B$37,"Complete",IF(J220='Start-Up Information'!$B$38,"Complete",IF(J220='Start-Up Information'!$B$39,"Complete",IF(J220='Start-Up Information'!$B$40,"Complete",IF(J220='Start-Up Information'!$B$41,"Complete",IF(J220='Start-Up Information'!$B$42,"Complete",IF(J220='Start-Up Information'!$B$43,"Complete",IF(J220='Start-Up Information'!$B$44,"Complete",IF(J220='Start-Up Information'!$B$45,"Complete",IF(J220='Start-Up Information'!$B$46,"Complete",IF(J220='Start-Up Information'!$B$47,"Complete",IF(J220='Start-Up Information'!$B$48,"Complete",IF(LEFT(J220,5)="Split","Complete",IF(J220='Start-Up Information'!$B$49,"Complete",IF(J220='Start-Up Information'!$B$50,"Complete",IF(J220='Start-Up Information'!$B$51,"Complete",IF(J220='Start-Up Information'!$B$52,"Complete","Enter a Correct Sub-Account")))))))))))))))))))))))))))))))))))))))))))))))))</f>
        <v>Form Number Error</v>
      </c>
      <c r="P220" s="63" t="str">
        <f t="shared" si="7"/>
        <v>Pending</v>
      </c>
      <c r="Q220" s="62"/>
      <c r="R220" s="70">
        <f t="shared" si="8"/>
        <v>0</v>
      </c>
      <c r="S220" s="65"/>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row>
    <row r="221" spans="1:59" s="34" customFormat="1" ht="33" customHeight="1">
      <c r="A221" s="65"/>
      <c r="B221" s="99"/>
      <c r="C221" s="100"/>
      <c r="D221" s="100"/>
      <c r="E221" s="100"/>
      <c r="F221" s="100"/>
      <c r="G221" s="100"/>
      <c r="H221" s="100"/>
      <c r="I221" s="100"/>
      <c r="J221" s="100"/>
      <c r="K221" s="99"/>
      <c r="L221" s="101"/>
      <c r="M221" s="102"/>
      <c r="N221" s="101"/>
      <c r="O221" s="63" t="str">
        <f>IF(B221="","Form Number Error",IF(C221="","Payment Type Error",IF(H221="","Purchase Description Error",IF(I221="","Store or Vedor Error",IF(K221="","Card or Ckeck # Error",IF(L221="","Date Error",IF(J221="","Enter Correct Sub-Account",IF(M221="","Amount Error",IF(J221='Start-Up Information'!$B$13,"Complete",IF(J221='Start-Up Information'!$B$14,"Complete",IF(J221='Start-Up Information'!$B$15,"Complete",IF(J221='Start-Up Information'!$B$16,"Complete",IF(J221='Start-Up Information'!$B$17,"Complete",IF(J221='Start-Up Information'!$B$18,"Complete",IF(J221='Start-Up Information'!$B$19,"Complete",IF(J221='Start-Up Information'!$B$20,"Complete",IF(J221='Start-Up Information'!$B$21,"complete",IF(J221='Start-Up Information'!$B$22,"Complete",IF(J221='Start-Up Information'!$B$23,"Complete",IF(J221='Start-Up Information'!$B$24,"Complete",IF(J221='Start-Up Information'!$B$25,"Complete",IF(J221='Start-Up Information'!$B$26,"Complete",IF(J221='Start-Up Information'!$B$27,"Complete",IF(J221='Start-Up Information'!$B$28,"Complete",IF(J221='Start-Up Information'!$B$29,"Complete",IF(J221='Start-Up Information'!$B$30,"Complete",IF(J221='Start-Up Information'!$B$31,"Complete",IF(J221='Start-Up Information'!$B$32,"Complete",IF(J221='Start-Up Information'!$B$33,"Complete",IF(J221='Start-Up Information'!$B$34,"Complete",IF(J221='Start-Up Information'!$B$35,"Complete",IF(J221='Start-Up Information'!$B$36,"Complete",IF(J221='Start-Up Information'!$B$37,"Complete",IF(J221='Start-Up Information'!$B$38,"Complete",IF(J221='Start-Up Information'!$B$39,"Complete",IF(J221='Start-Up Information'!$B$40,"Complete",IF(J221='Start-Up Information'!$B$41,"Complete",IF(J221='Start-Up Information'!$B$42,"Complete",IF(J221='Start-Up Information'!$B$43,"Complete",IF(J221='Start-Up Information'!$B$44,"Complete",IF(J221='Start-Up Information'!$B$45,"Complete",IF(J221='Start-Up Information'!$B$46,"Complete",IF(J221='Start-Up Information'!$B$47,"Complete",IF(J221='Start-Up Information'!$B$48,"Complete",IF(LEFT(J221,5)="Split","Complete",IF(J221='Start-Up Information'!$B$49,"Complete",IF(J221='Start-Up Information'!$B$50,"Complete",IF(J221='Start-Up Information'!$B$51,"Complete",IF(J221='Start-Up Information'!$B$52,"Complete","Enter a Correct Sub-Account")))))))))))))))))))))))))))))))))))))))))))))))))</f>
        <v>Form Number Error</v>
      </c>
      <c r="P221" s="63" t="str">
        <f t="shared" si="7"/>
        <v>Pending</v>
      </c>
      <c r="Q221" s="62"/>
      <c r="R221" s="70">
        <f t="shared" si="8"/>
        <v>0</v>
      </c>
      <c r="S221" s="65"/>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row>
    <row r="222" spans="1:59" s="34" customFormat="1" ht="33" customHeight="1">
      <c r="A222" s="65"/>
      <c r="B222" s="99"/>
      <c r="C222" s="100"/>
      <c r="D222" s="100"/>
      <c r="E222" s="100"/>
      <c r="F222" s="100"/>
      <c r="G222" s="100"/>
      <c r="H222" s="100"/>
      <c r="I222" s="100"/>
      <c r="J222" s="100"/>
      <c r="K222" s="99"/>
      <c r="L222" s="101"/>
      <c r="M222" s="102"/>
      <c r="N222" s="101"/>
      <c r="O222" s="63" t="str">
        <f>IF(B222="","Form Number Error",IF(C222="","Payment Type Error",IF(H222="","Purchase Description Error",IF(I222="","Store or Vedor Error",IF(K222="","Card or Ckeck # Error",IF(L222="","Date Error",IF(J222="","Enter Correct Sub-Account",IF(M222="","Amount Error",IF(J222='Start-Up Information'!$B$13,"Complete",IF(J222='Start-Up Information'!$B$14,"Complete",IF(J222='Start-Up Information'!$B$15,"Complete",IF(J222='Start-Up Information'!$B$16,"Complete",IF(J222='Start-Up Information'!$B$17,"Complete",IF(J222='Start-Up Information'!$B$18,"Complete",IF(J222='Start-Up Information'!$B$19,"Complete",IF(J222='Start-Up Information'!$B$20,"Complete",IF(J222='Start-Up Information'!$B$21,"complete",IF(J222='Start-Up Information'!$B$22,"Complete",IF(J222='Start-Up Information'!$B$23,"Complete",IF(J222='Start-Up Information'!$B$24,"Complete",IF(J222='Start-Up Information'!$B$25,"Complete",IF(J222='Start-Up Information'!$B$26,"Complete",IF(J222='Start-Up Information'!$B$27,"Complete",IF(J222='Start-Up Information'!$B$28,"Complete",IF(J222='Start-Up Information'!$B$29,"Complete",IF(J222='Start-Up Information'!$B$30,"Complete",IF(J222='Start-Up Information'!$B$31,"Complete",IF(J222='Start-Up Information'!$B$32,"Complete",IF(J222='Start-Up Information'!$B$33,"Complete",IF(J222='Start-Up Information'!$B$34,"Complete",IF(J222='Start-Up Information'!$B$35,"Complete",IF(J222='Start-Up Information'!$B$36,"Complete",IF(J222='Start-Up Information'!$B$37,"Complete",IF(J222='Start-Up Information'!$B$38,"Complete",IF(J222='Start-Up Information'!$B$39,"Complete",IF(J222='Start-Up Information'!$B$40,"Complete",IF(J222='Start-Up Information'!$B$41,"Complete",IF(J222='Start-Up Information'!$B$42,"Complete",IF(J222='Start-Up Information'!$B$43,"Complete",IF(J222='Start-Up Information'!$B$44,"Complete",IF(J222='Start-Up Information'!$B$45,"Complete",IF(J222='Start-Up Information'!$B$46,"Complete",IF(J222='Start-Up Information'!$B$47,"Complete",IF(J222='Start-Up Information'!$B$48,"Complete",IF(LEFT(J222,5)="Split","Complete",IF(J222='Start-Up Information'!$B$49,"Complete",IF(J222='Start-Up Information'!$B$50,"Complete",IF(J222='Start-Up Information'!$B$51,"Complete",IF(J222='Start-Up Information'!$B$52,"Complete","Enter a Correct Sub-Account")))))))))))))))))))))))))))))))))))))))))))))))))</f>
        <v>Form Number Error</v>
      </c>
      <c r="P222" s="63" t="str">
        <f t="shared" si="7"/>
        <v>Pending</v>
      </c>
      <c r="Q222" s="62"/>
      <c r="R222" s="70">
        <f t="shared" si="8"/>
        <v>0</v>
      </c>
      <c r="S222" s="65"/>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row>
    <row r="223" spans="1:59" s="34" customFormat="1" ht="33" customHeight="1">
      <c r="A223" s="65"/>
      <c r="B223" s="99"/>
      <c r="C223" s="100"/>
      <c r="D223" s="100"/>
      <c r="E223" s="100"/>
      <c r="F223" s="100"/>
      <c r="G223" s="100"/>
      <c r="H223" s="100"/>
      <c r="I223" s="100"/>
      <c r="J223" s="100"/>
      <c r="K223" s="99"/>
      <c r="L223" s="101"/>
      <c r="M223" s="102"/>
      <c r="N223" s="101"/>
      <c r="O223" s="63" t="str">
        <f>IF(B223="","Form Number Error",IF(C223="","Payment Type Error",IF(H223="","Purchase Description Error",IF(I223="","Store or Vedor Error",IF(K223="","Card or Ckeck # Error",IF(L223="","Date Error",IF(J223="","Enter Correct Sub-Account",IF(M223="","Amount Error",IF(J223='Start-Up Information'!$B$13,"Complete",IF(J223='Start-Up Information'!$B$14,"Complete",IF(J223='Start-Up Information'!$B$15,"Complete",IF(J223='Start-Up Information'!$B$16,"Complete",IF(J223='Start-Up Information'!$B$17,"Complete",IF(J223='Start-Up Information'!$B$18,"Complete",IF(J223='Start-Up Information'!$B$19,"Complete",IF(J223='Start-Up Information'!$B$20,"Complete",IF(J223='Start-Up Information'!$B$21,"complete",IF(J223='Start-Up Information'!$B$22,"Complete",IF(J223='Start-Up Information'!$B$23,"Complete",IF(J223='Start-Up Information'!$B$24,"Complete",IF(J223='Start-Up Information'!$B$25,"Complete",IF(J223='Start-Up Information'!$B$26,"Complete",IF(J223='Start-Up Information'!$B$27,"Complete",IF(J223='Start-Up Information'!$B$28,"Complete",IF(J223='Start-Up Information'!$B$29,"Complete",IF(J223='Start-Up Information'!$B$30,"Complete",IF(J223='Start-Up Information'!$B$31,"Complete",IF(J223='Start-Up Information'!$B$32,"Complete",IF(J223='Start-Up Information'!$B$33,"Complete",IF(J223='Start-Up Information'!$B$34,"Complete",IF(J223='Start-Up Information'!$B$35,"Complete",IF(J223='Start-Up Information'!$B$36,"Complete",IF(J223='Start-Up Information'!$B$37,"Complete",IF(J223='Start-Up Information'!$B$38,"Complete",IF(J223='Start-Up Information'!$B$39,"Complete",IF(J223='Start-Up Information'!$B$40,"Complete",IF(J223='Start-Up Information'!$B$41,"Complete",IF(J223='Start-Up Information'!$B$42,"Complete",IF(J223='Start-Up Information'!$B$43,"Complete",IF(J223='Start-Up Information'!$B$44,"Complete",IF(J223='Start-Up Information'!$B$45,"Complete",IF(J223='Start-Up Information'!$B$46,"Complete",IF(J223='Start-Up Information'!$B$47,"Complete",IF(J223='Start-Up Information'!$B$48,"Complete",IF(LEFT(J223,5)="Split","Complete",IF(J223='Start-Up Information'!$B$49,"Complete",IF(J223='Start-Up Information'!$B$50,"Complete",IF(J223='Start-Up Information'!$B$51,"Complete",IF(J223='Start-Up Information'!$B$52,"Complete","Enter a Correct Sub-Account")))))))))))))))))))))))))))))))))))))))))))))))))</f>
        <v>Form Number Error</v>
      </c>
      <c r="P223" s="63" t="str">
        <f t="shared" si="7"/>
        <v>Pending</v>
      </c>
      <c r="Q223" s="62"/>
      <c r="R223" s="70">
        <f t="shared" si="8"/>
        <v>0</v>
      </c>
      <c r="S223" s="65"/>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row>
    <row r="224" spans="1:59" s="34" customFormat="1" ht="33" customHeight="1">
      <c r="A224" s="65"/>
      <c r="B224" s="99"/>
      <c r="C224" s="100"/>
      <c r="D224" s="100"/>
      <c r="E224" s="100"/>
      <c r="F224" s="100"/>
      <c r="G224" s="100"/>
      <c r="H224" s="100"/>
      <c r="I224" s="100"/>
      <c r="J224" s="100"/>
      <c r="K224" s="99"/>
      <c r="L224" s="101"/>
      <c r="M224" s="102"/>
      <c r="N224" s="101"/>
      <c r="O224" s="63" t="str">
        <f>IF(B224="","Form Number Error",IF(C224="","Payment Type Error",IF(H224="","Purchase Description Error",IF(I224="","Store or Vedor Error",IF(K224="","Card or Ckeck # Error",IF(L224="","Date Error",IF(J224="","Enter Correct Sub-Account",IF(M224="","Amount Error",IF(J224='Start-Up Information'!$B$13,"Complete",IF(J224='Start-Up Information'!$B$14,"Complete",IF(J224='Start-Up Information'!$B$15,"Complete",IF(J224='Start-Up Information'!$B$16,"Complete",IF(J224='Start-Up Information'!$B$17,"Complete",IF(J224='Start-Up Information'!$B$18,"Complete",IF(J224='Start-Up Information'!$B$19,"Complete",IF(J224='Start-Up Information'!$B$20,"Complete",IF(J224='Start-Up Information'!$B$21,"complete",IF(J224='Start-Up Information'!$B$22,"Complete",IF(J224='Start-Up Information'!$B$23,"Complete",IF(J224='Start-Up Information'!$B$24,"Complete",IF(J224='Start-Up Information'!$B$25,"Complete",IF(J224='Start-Up Information'!$B$26,"Complete",IF(J224='Start-Up Information'!$B$27,"Complete",IF(J224='Start-Up Information'!$B$28,"Complete",IF(J224='Start-Up Information'!$B$29,"Complete",IF(J224='Start-Up Information'!$B$30,"Complete",IF(J224='Start-Up Information'!$B$31,"Complete",IF(J224='Start-Up Information'!$B$32,"Complete",IF(J224='Start-Up Information'!$B$33,"Complete",IF(J224='Start-Up Information'!$B$34,"Complete",IF(J224='Start-Up Information'!$B$35,"Complete",IF(J224='Start-Up Information'!$B$36,"Complete",IF(J224='Start-Up Information'!$B$37,"Complete",IF(J224='Start-Up Information'!$B$38,"Complete",IF(J224='Start-Up Information'!$B$39,"Complete",IF(J224='Start-Up Information'!$B$40,"Complete",IF(J224='Start-Up Information'!$B$41,"Complete",IF(J224='Start-Up Information'!$B$42,"Complete",IF(J224='Start-Up Information'!$B$43,"Complete",IF(J224='Start-Up Information'!$B$44,"Complete",IF(J224='Start-Up Information'!$B$45,"Complete",IF(J224='Start-Up Information'!$B$46,"Complete",IF(J224='Start-Up Information'!$B$47,"Complete",IF(J224='Start-Up Information'!$B$48,"Complete",IF(LEFT(J224,5)="Split","Complete",IF(J224='Start-Up Information'!$B$49,"Complete",IF(J224='Start-Up Information'!$B$50,"Complete",IF(J224='Start-Up Information'!$B$51,"Complete",IF(J224='Start-Up Information'!$B$52,"Complete","Enter a Correct Sub-Account")))))))))))))))))))))))))))))))))))))))))))))))))</f>
        <v>Form Number Error</v>
      </c>
      <c r="P224" s="63" t="str">
        <f t="shared" si="7"/>
        <v>Pending</v>
      </c>
      <c r="Q224" s="62"/>
      <c r="R224" s="70">
        <f t="shared" si="8"/>
        <v>0</v>
      </c>
      <c r="S224" s="65"/>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row>
    <row r="225" spans="1:59" s="34" customFormat="1" ht="33" customHeight="1">
      <c r="A225" s="65"/>
      <c r="B225" s="99"/>
      <c r="C225" s="100"/>
      <c r="D225" s="100"/>
      <c r="E225" s="100"/>
      <c r="F225" s="100"/>
      <c r="G225" s="100"/>
      <c r="H225" s="100"/>
      <c r="I225" s="100"/>
      <c r="J225" s="100"/>
      <c r="K225" s="99"/>
      <c r="L225" s="101"/>
      <c r="M225" s="102"/>
      <c r="N225" s="101"/>
      <c r="O225" s="63" t="str">
        <f>IF(B225="","Form Number Error",IF(C225="","Payment Type Error",IF(H225="","Purchase Description Error",IF(I225="","Store or Vedor Error",IF(K225="","Card or Ckeck # Error",IF(L225="","Date Error",IF(J225="","Enter Correct Sub-Account",IF(M225="","Amount Error",IF(J225='Start-Up Information'!$B$13,"Complete",IF(J225='Start-Up Information'!$B$14,"Complete",IF(J225='Start-Up Information'!$B$15,"Complete",IF(J225='Start-Up Information'!$B$16,"Complete",IF(J225='Start-Up Information'!$B$17,"Complete",IF(J225='Start-Up Information'!$B$18,"Complete",IF(J225='Start-Up Information'!$B$19,"Complete",IF(J225='Start-Up Information'!$B$20,"Complete",IF(J225='Start-Up Information'!$B$21,"complete",IF(J225='Start-Up Information'!$B$22,"Complete",IF(J225='Start-Up Information'!$B$23,"Complete",IF(J225='Start-Up Information'!$B$24,"Complete",IF(J225='Start-Up Information'!$B$25,"Complete",IF(J225='Start-Up Information'!$B$26,"Complete",IF(J225='Start-Up Information'!$B$27,"Complete",IF(J225='Start-Up Information'!$B$28,"Complete",IF(J225='Start-Up Information'!$B$29,"Complete",IF(J225='Start-Up Information'!$B$30,"Complete",IF(J225='Start-Up Information'!$B$31,"Complete",IF(J225='Start-Up Information'!$B$32,"Complete",IF(J225='Start-Up Information'!$B$33,"Complete",IF(J225='Start-Up Information'!$B$34,"Complete",IF(J225='Start-Up Information'!$B$35,"Complete",IF(J225='Start-Up Information'!$B$36,"Complete",IF(J225='Start-Up Information'!$B$37,"Complete",IF(J225='Start-Up Information'!$B$38,"Complete",IF(J225='Start-Up Information'!$B$39,"Complete",IF(J225='Start-Up Information'!$B$40,"Complete",IF(J225='Start-Up Information'!$B$41,"Complete",IF(J225='Start-Up Information'!$B$42,"Complete",IF(J225='Start-Up Information'!$B$43,"Complete",IF(J225='Start-Up Information'!$B$44,"Complete",IF(J225='Start-Up Information'!$B$45,"Complete",IF(J225='Start-Up Information'!$B$46,"Complete",IF(J225='Start-Up Information'!$B$47,"Complete",IF(J225='Start-Up Information'!$B$48,"Complete",IF(LEFT(J225,5)="Split","Complete",IF(J225='Start-Up Information'!$B$49,"Complete",IF(J225='Start-Up Information'!$B$50,"Complete",IF(J225='Start-Up Information'!$B$51,"Complete",IF(J225='Start-Up Information'!$B$52,"Complete","Enter a Correct Sub-Account")))))))))))))))))))))))))))))))))))))))))))))))))</f>
        <v>Form Number Error</v>
      </c>
      <c r="P225" s="63" t="str">
        <f t="shared" si="7"/>
        <v>Pending</v>
      </c>
      <c r="Q225" s="62"/>
      <c r="R225" s="70">
        <f t="shared" si="8"/>
        <v>0</v>
      </c>
      <c r="S225" s="65"/>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row>
    <row r="226" spans="1:59" s="34" customFormat="1" ht="33" customHeight="1">
      <c r="A226" s="65"/>
      <c r="B226" s="99"/>
      <c r="C226" s="100"/>
      <c r="D226" s="100"/>
      <c r="E226" s="100"/>
      <c r="F226" s="100"/>
      <c r="G226" s="100"/>
      <c r="H226" s="100"/>
      <c r="I226" s="100"/>
      <c r="J226" s="100"/>
      <c r="K226" s="99"/>
      <c r="L226" s="101"/>
      <c r="M226" s="102"/>
      <c r="N226" s="101"/>
      <c r="O226" s="63" t="str">
        <f>IF(B226="","Form Number Error",IF(C226="","Payment Type Error",IF(H226="","Purchase Description Error",IF(I226="","Store or Vedor Error",IF(K226="","Card or Ckeck # Error",IF(L226="","Date Error",IF(J226="","Enter Correct Sub-Account",IF(M226="","Amount Error",IF(J226='Start-Up Information'!$B$13,"Complete",IF(J226='Start-Up Information'!$B$14,"Complete",IF(J226='Start-Up Information'!$B$15,"Complete",IF(J226='Start-Up Information'!$B$16,"Complete",IF(J226='Start-Up Information'!$B$17,"Complete",IF(J226='Start-Up Information'!$B$18,"Complete",IF(J226='Start-Up Information'!$B$19,"Complete",IF(J226='Start-Up Information'!$B$20,"Complete",IF(J226='Start-Up Information'!$B$21,"complete",IF(J226='Start-Up Information'!$B$22,"Complete",IF(J226='Start-Up Information'!$B$23,"Complete",IF(J226='Start-Up Information'!$B$24,"Complete",IF(J226='Start-Up Information'!$B$25,"Complete",IF(J226='Start-Up Information'!$B$26,"Complete",IF(J226='Start-Up Information'!$B$27,"Complete",IF(J226='Start-Up Information'!$B$28,"Complete",IF(J226='Start-Up Information'!$B$29,"Complete",IF(J226='Start-Up Information'!$B$30,"Complete",IF(J226='Start-Up Information'!$B$31,"Complete",IF(J226='Start-Up Information'!$B$32,"Complete",IF(J226='Start-Up Information'!$B$33,"Complete",IF(J226='Start-Up Information'!$B$34,"Complete",IF(J226='Start-Up Information'!$B$35,"Complete",IF(J226='Start-Up Information'!$B$36,"Complete",IF(J226='Start-Up Information'!$B$37,"Complete",IF(J226='Start-Up Information'!$B$38,"Complete",IF(J226='Start-Up Information'!$B$39,"Complete",IF(J226='Start-Up Information'!$B$40,"Complete",IF(J226='Start-Up Information'!$B$41,"Complete",IF(J226='Start-Up Information'!$B$42,"Complete",IF(J226='Start-Up Information'!$B$43,"Complete",IF(J226='Start-Up Information'!$B$44,"Complete",IF(J226='Start-Up Information'!$B$45,"Complete",IF(J226='Start-Up Information'!$B$46,"Complete",IF(J226='Start-Up Information'!$B$47,"Complete",IF(J226='Start-Up Information'!$B$48,"Complete",IF(LEFT(J226,5)="Split","Complete",IF(J226='Start-Up Information'!$B$49,"Complete",IF(J226='Start-Up Information'!$B$50,"Complete",IF(J226='Start-Up Information'!$B$51,"Complete",IF(J226='Start-Up Information'!$B$52,"Complete","Enter a Correct Sub-Account")))))))))))))))))))))))))))))))))))))))))))))))))</f>
        <v>Form Number Error</v>
      </c>
      <c r="P226" s="63" t="str">
        <f t="shared" si="7"/>
        <v>Pending</v>
      </c>
      <c r="Q226" s="62"/>
      <c r="R226" s="70">
        <f t="shared" si="8"/>
        <v>0</v>
      </c>
      <c r="S226" s="65"/>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row>
    <row r="227" spans="1:59" s="34" customFormat="1" ht="33" customHeight="1">
      <c r="A227" s="65"/>
      <c r="B227" s="99"/>
      <c r="C227" s="100"/>
      <c r="D227" s="100"/>
      <c r="E227" s="100"/>
      <c r="F227" s="100"/>
      <c r="G227" s="100"/>
      <c r="H227" s="100"/>
      <c r="I227" s="100"/>
      <c r="J227" s="100"/>
      <c r="K227" s="99"/>
      <c r="L227" s="101"/>
      <c r="M227" s="102"/>
      <c r="N227" s="101"/>
      <c r="O227" s="63" t="str">
        <f>IF(B227="","Form Number Error",IF(C227="","Payment Type Error",IF(H227="","Purchase Description Error",IF(I227="","Store or Vedor Error",IF(K227="","Card or Ckeck # Error",IF(L227="","Date Error",IF(J227="","Enter Correct Sub-Account",IF(M227="","Amount Error",IF(J227='Start-Up Information'!$B$13,"Complete",IF(J227='Start-Up Information'!$B$14,"Complete",IF(J227='Start-Up Information'!$B$15,"Complete",IF(J227='Start-Up Information'!$B$16,"Complete",IF(J227='Start-Up Information'!$B$17,"Complete",IF(J227='Start-Up Information'!$B$18,"Complete",IF(J227='Start-Up Information'!$B$19,"Complete",IF(J227='Start-Up Information'!$B$20,"Complete",IF(J227='Start-Up Information'!$B$21,"complete",IF(J227='Start-Up Information'!$B$22,"Complete",IF(J227='Start-Up Information'!$B$23,"Complete",IF(J227='Start-Up Information'!$B$24,"Complete",IF(J227='Start-Up Information'!$B$25,"Complete",IF(J227='Start-Up Information'!$B$26,"Complete",IF(J227='Start-Up Information'!$B$27,"Complete",IF(J227='Start-Up Information'!$B$28,"Complete",IF(J227='Start-Up Information'!$B$29,"Complete",IF(J227='Start-Up Information'!$B$30,"Complete",IF(J227='Start-Up Information'!$B$31,"Complete",IF(J227='Start-Up Information'!$B$32,"Complete",IF(J227='Start-Up Information'!$B$33,"Complete",IF(J227='Start-Up Information'!$B$34,"Complete",IF(J227='Start-Up Information'!$B$35,"Complete",IF(J227='Start-Up Information'!$B$36,"Complete",IF(J227='Start-Up Information'!$B$37,"Complete",IF(J227='Start-Up Information'!$B$38,"Complete",IF(J227='Start-Up Information'!$B$39,"Complete",IF(J227='Start-Up Information'!$B$40,"Complete",IF(J227='Start-Up Information'!$B$41,"Complete",IF(J227='Start-Up Information'!$B$42,"Complete",IF(J227='Start-Up Information'!$B$43,"Complete",IF(J227='Start-Up Information'!$B$44,"Complete",IF(J227='Start-Up Information'!$B$45,"Complete",IF(J227='Start-Up Information'!$B$46,"Complete",IF(J227='Start-Up Information'!$B$47,"Complete",IF(J227='Start-Up Information'!$B$48,"Complete",IF(LEFT(J227,5)="Split","Complete",IF(J227='Start-Up Information'!$B$49,"Complete",IF(J227='Start-Up Information'!$B$50,"Complete",IF(J227='Start-Up Information'!$B$51,"Complete",IF(J227='Start-Up Information'!$B$52,"Complete","Enter a Correct Sub-Account")))))))))))))))))))))))))))))))))))))))))))))))))</f>
        <v>Form Number Error</v>
      </c>
      <c r="P227" s="63" t="str">
        <f t="shared" si="7"/>
        <v>Pending</v>
      </c>
      <c r="Q227" s="62"/>
      <c r="R227" s="70">
        <f t="shared" si="8"/>
        <v>0</v>
      </c>
      <c r="S227" s="65"/>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row>
    <row r="228" spans="1:59" s="34" customFormat="1" ht="33" customHeight="1">
      <c r="A228" s="65"/>
      <c r="B228" s="99"/>
      <c r="C228" s="100"/>
      <c r="D228" s="100"/>
      <c r="E228" s="100"/>
      <c r="F228" s="100"/>
      <c r="G228" s="100"/>
      <c r="H228" s="100"/>
      <c r="I228" s="100"/>
      <c r="J228" s="100"/>
      <c r="K228" s="99"/>
      <c r="L228" s="101"/>
      <c r="M228" s="102"/>
      <c r="N228" s="101"/>
      <c r="O228" s="63" t="str">
        <f>IF(B228="","Form Number Error",IF(C228="","Payment Type Error",IF(H228="","Purchase Description Error",IF(I228="","Store or Vedor Error",IF(K228="","Card or Ckeck # Error",IF(L228="","Date Error",IF(J228="","Enter Correct Sub-Account",IF(M228="","Amount Error",IF(J228='Start-Up Information'!$B$13,"Complete",IF(J228='Start-Up Information'!$B$14,"Complete",IF(J228='Start-Up Information'!$B$15,"Complete",IF(J228='Start-Up Information'!$B$16,"Complete",IF(J228='Start-Up Information'!$B$17,"Complete",IF(J228='Start-Up Information'!$B$18,"Complete",IF(J228='Start-Up Information'!$B$19,"Complete",IF(J228='Start-Up Information'!$B$20,"Complete",IF(J228='Start-Up Information'!$B$21,"complete",IF(J228='Start-Up Information'!$B$22,"Complete",IF(J228='Start-Up Information'!$B$23,"Complete",IF(J228='Start-Up Information'!$B$24,"Complete",IF(J228='Start-Up Information'!$B$25,"Complete",IF(J228='Start-Up Information'!$B$26,"Complete",IF(J228='Start-Up Information'!$B$27,"Complete",IF(J228='Start-Up Information'!$B$28,"Complete",IF(J228='Start-Up Information'!$B$29,"Complete",IF(J228='Start-Up Information'!$B$30,"Complete",IF(J228='Start-Up Information'!$B$31,"Complete",IF(J228='Start-Up Information'!$B$32,"Complete",IF(J228='Start-Up Information'!$B$33,"Complete",IF(J228='Start-Up Information'!$B$34,"Complete",IF(J228='Start-Up Information'!$B$35,"Complete",IF(J228='Start-Up Information'!$B$36,"Complete",IF(J228='Start-Up Information'!$B$37,"Complete",IF(J228='Start-Up Information'!$B$38,"Complete",IF(J228='Start-Up Information'!$B$39,"Complete",IF(J228='Start-Up Information'!$B$40,"Complete",IF(J228='Start-Up Information'!$B$41,"Complete",IF(J228='Start-Up Information'!$B$42,"Complete",IF(J228='Start-Up Information'!$B$43,"Complete",IF(J228='Start-Up Information'!$B$44,"Complete",IF(J228='Start-Up Information'!$B$45,"Complete",IF(J228='Start-Up Information'!$B$46,"Complete",IF(J228='Start-Up Information'!$B$47,"Complete",IF(J228='Start-Up Information'!$B$48,"Complete",IF(LEFT(J228,5)="Split","Complete",IF(J228='Start-Up Information'!$B$49,"Complete",IF(J228='Start-Up Information'!$B$50,"Complete",IF(J228='Start-Up Information'!$B$51,"Complete",IF(J228='Start-Up Information'!$B$52,"Complete","Enter a Correct Sub-Account")))))))))))))))))))))))))))))))))))))))))))))))))</f>
        <v>Form Number Error</v>
      </c>
      <c r="P228" s="63" t="str">
        <f t="shared" si="7"/>
        <v>Pending</v>
      </c>
      <c r="Q228" s="62"/>
      <c r="R228" s="70">
        <f t="shared" si="8"/>
        <v>0</v>
      </c>
      <c r="S228" s="65"/>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row>
    <row r="229" spans="1:59" s="34" customFormat="1" ht="33" customHeight="1">
      <c r="A229" s="65"/>
      <c r="B229" s="99"/>
      <c r="C229" s="100"/>
      <c r="D229" s="100"/>
      <c r="E229" s="100"/>
      <c r="F229" s="100"/>
      <c r="G229" s="100"/>
      <c r="H229" s="100"/>
      <c r="I229" s="100"/>
      <c r="J229" s="100"/>
      <c r="K229" s="99"/>
      <c r="L229" s="101"/>
      <c r="M229" s="102"/>
      <c r="N229" s="101"/>
      <c r="O229" s="63" t="str">
        <f>IF(B229="","Form Number Error",IF(C229="","Payment Type Error",IF(H229="","Purchase Description Error",IF(I229="","Store or Vedor Error",IF(K229="","Card or Ckeck # Error",IF(L229="","Date Error",IF(J229="","Enter Correct Sub-Account",IF(M229="","Amount Error",IF(J229='Start-Up Information'!$B$13,"Complete",IF(J229='Start-Up Information'!$B$14,"Complete",IF(J229='Start-Up Information'!$B$15,"Complete",IF(J229='Start-Up Information'!$B$16,"Complete",IF(J229='Start-Up Information'!$B$17,"Complete",IF(J229='Start-Up Information'!$B$18,"Complete",IF(J229='Start-Up Information'!$B$19,"Complete",IF(J229='Start-Up Information'!$B$20,"Complete",IF(J229='Start-Up Information'!$B$21,"complete",IF(J229='Start-Up Information'!$B$22,"Complete",IF(J229='Start-Up Information'!$B$23,"Complete",IF(J229='Start-Up Information'!$B$24,"Complete",IF(J229='Start-Up Information'!$B$25,"Complete",IF(J229='Start-Up Information'!$B$26,"Complete",IF(J229='Start-Up Information'!$B$27,"Complete",IF(J229='Start-Up Information'!$B$28,"Complete",IF(J229='Start-Up Information'!$B$29,"Complete",IF(J229='Start-Up Information'!$B$30,"Complete",IF(J229='Start-Up Information'!$B$31,"Complete",IF(J229='Start-Up Information'!$B$32,"Complete",IF(J229='Start-Up Information'!$B$33,"Complete",IF(J229='Start-Up Information'!$B$34,"Complete",IF(J229='Start-Up Information'!$B$35,"Complete",IF(J229='Start-Up Information'!$B$36,"Complete",IF(J229='Start-Up Information'!$B$37,"Complete",IF(J229='Start-Up Information'!$B$38,"Complete",IF(J229='Start-Up Information'!$B$39,"Complete",IF(J229='Start-Up Information'!$B$40,"Complete",IF(J229='Start-Up Information'!$B$41,"Complete",IF(J229='Start-Up Information'!$B$42,"Complete",IF(J229='Start-Up Information'!$B$43,"Complete",IF(J229='Start-Up Information'!$B$44,"Complete",IF(J229='Start-Up Information'!$B$45,"Complete",IF(J229='Start-Up Information'!$B$46,"Complete",IF(J229='Start-Up Information'!$B$47,"Complete",IF(J229='Start-Up Information'!$B$48,"Complete",IF(LEFT(J229,5)="Split","Complete",IF(J229='Start-Up Information'!$B$49,"Complete",IF(J229='Start-Up Information'!$B$50,"Complete",IF(J229='Start-Up Information'!$B$51,"Complete",IF(J229='Start-Up Information'!$B$52,"Complete","Enter a Correct Sub-Account")))))))))))))))))))))))))))))))))))))))))))))))))</f>
        <v>Form Number Error</v>
      </c>
      <c r="P229" s="63" t="str">
        <f t="shared" si="7"/>
        <v>Pending</v>
      </c>
      <c r="Q229" s="62"/>
      <c r="R229" s="70">
        <f t="shared" si="8"/>
        <v>0</v>
      </c>
      <c r="S229" s="65"/>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row>
    <row r="230" spans="1:59" s="34" customFormat="1" ht="33" customHeight="1">
      <c r="A230" s="65"/>
      <c r="B230" s="99"/>
      <c r="C230" s="100"/>
      <c r="D230" s="100"/>
      <c r="E230" s="100"/>
      <c r="F230" s="100"/>
      <c r="G230" s="100"/>
      <c r="H230" s="100"/>
      <c r="I230" s="100"/>
      <c r="J230" s="100"/>
      <c r="K230" s="99"/>
      <c r="L230" s="101"/>
      <c r="M230" s="102"/>
      <c r="N230" s="101"/>
      <c r="O230" s="63" t="str">
        <f>IF(B230="","Form Number Error",IF(C230="","Payment Type Error",IF(H230="","Purchase Description Error",IF(I230="","Store or Vedor Error",IF(K230="","Card or Ckeck # Error",IF(L230="","Date Error",IF(J230="","Enter Correct Sub-Account",IF(M230="","Amount Error",IF(J230='Start-Up Information'!$B$13,"Complete",IF(J230='Start-Up Information'!$B$14,"Complete",IF(J230='Start-Up Information'!$B$15,"Complete",IF(J230='Start-Up Information'!$B$16,"Complete",IF(J230='Start-Up Information'!$B$17,"Complete",IF(J230='Start-Up Information'!$B$18,"Complete",IF(J230='Start-Up Information'!$B$19,"Complete",IF(J230='Start-Up Information'!$B$20,"Complete",IF(J230='Start-Up Information'!$B$21,"complete",IF(J230='Start-Up Information'!$B$22,"Complete",IF(J230='Start-Up Information'!$B$23,"Complete",IF(J230='Start-Up Information'!$B$24,"Complete",IF(J230='Start-Up Information'!$B$25,"Complete",IF(J230='Start-Up Information'!$B$26,"Complete",IF(J230='Start-Up Information'!$B$27,"Complete",IF(J230='Start-Up Information'!$B$28,"Complete",IF(J230='Start-Up Information'!$B$29,"Complete",IF(J230='Start-Up Information'!$B$30,"Complete",IF(J230='Start-Up Information'!$B$31,"Complete",IF(J230='Start-Up Information'!$B$32,"Complete",IF(J230='Start-Up Information'!$B$33,"Complete",IF(J230='Start-Up Information'!$B$34,"Complete",IF(J230='Start-Up Information'!$B$35,"Complete",IF(J230='Start-Up Information'!$B$36,"Complete",IF(J230='Start-Up Information'!$B$37,"Complete",IF(J230='Start-Up Information'!$B$38,"Complete",IF(J230='Start-Up Information'!$B$39,"Complete",IF(J230='Start-Up Information'!$B$40,"Complete",IF(J230='Start-Up Information'!$B$41,"Complete",IF(J230='Start-Up Information'!$B$42,"Complete",IF(J230='Start-Up Information'!$B$43,"Complete",IF(J230='Start-Up Information'!$B$44,"Complete",IF(J230='Start-Up Information'!$B$45,"Complete",IF(J230='Start-Up Information'!$B$46,"Complete",IF(J230='Start-Up Information'!$B$47,"Complete",IF(J230='Start-Up Information'!$B$48,"Complete",IF(LEFT(J230,5)="Split","Complete",IF(J230='Start-Up Information'!$B$49,"Complete",IF(J230='Start-Up Information'!$B$50,"Complete",IF(J230='Start-Up Information'!$B$51,"Complete",IF(J230='Start-Up Information'!$B$52,"Complete","Enter a Correct Sub-Account")))))))))))))))))))))))))))))))))))))))))))))))))</f>
        <v>Form Number Error</v>
      </c>
      <c r="P230" s="63" t="str">
        <f t="shared" si="7"/>
        <v>Pending</v>
      </c>
      <c r="Q230" s="62"/>
      <c r="R230" s="70">
        <f t="shared" si="8"/>
        <v>0</v>
      </c>
      <c r="S230" s="65"/>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row>
    <row r="231" spans="1:59" s="34" customFormat="1" ht="33" customHeight="1">
      <c r="A231" s="65"/>
      <c r="B231" s="99"/>
      <c r="C231" s="100"/>
      <c r="D231" s="100"/>
      <c r="E231" s="100"/>
      <c r="F231" s="100"/>
      <c r="G231" s="100"/>
      <c r="H231" s="100"/>
      <c r="I231" s="100"/>
      <c r="J231" s="100"/>
      <c r="K231" s="99"/>
      <c r="L231" s="101"/>
      <c r="M231" s="102"/>
      <c r="N231" s="101"/>
      <c r="O231" s="63" t="str">
        <f>IF(B231="","Form Number Error",IF(C231="","Payment Type Error",IF(H231="","Purchase Description Error",IF(I231="","Store or Vedor Error",IF(K231="","Card or Ckeck # Error",IF(L231="","Date Error",IF(J231="","Enter Correct Sub-Account",IF(M231="","Amount Error",IF(J231='Start-Up Information'!$B$13,"Complete",IF(J231='Start-Up Information'!$B$14,"Complete",IF(J231='Start-Up Information'!$B$15,"Complete",IF(J231='Start-Up Information'!$B$16,"Complete",IF(J231='Start-Up Information'!$B$17,"Complete",IF(J231='Start-Up Information'!$B$18,"Complete",IF(J231='Start-Up Information'!$B$19,"Complete",IF(J231='Start-Up Information'!$B$20,"Complete",IF(J231='Start-Up Information'!$B$21,"complete",IF(J231='Start-Up Information'!$B$22,"Complete",IF(J231='Start-Up Information'!$B$23,"Complete",IF(J231='Start-Up Information'!$B$24,"Complete",IF(J231='Start-Up Information'!$B$25,"Complete",IF(J231='Start-Up Information'!$B$26,"Complete",IF(J231='Start-Up Information'!$B$27,"Complete",IF(J231='Start-Up Information'!$B$28,"Complete",IF(J231='Start-Up Information'!$B$29,"Complete",IF(J231='Start-Up Information'!$B$30,"Complete",IF(J231='Start-Up Information'!$B$31,"Complete",IF(J231='Start-Up Information'!$B$32,"Complete",IF(J231='Start-Up Information'!$B$33,"Complete",IF(J231='Start-Up Information'!$B$34,"Complete",IF(J231='Start-Up Information'!$B$35,"Complete",IF(J231='Start-Up Information'!$B$36,"Complete",IF(J231='Start-Up Information'!$B$37,"Complete",IF(J231='Start-Up Information'!$B$38,"Complete",IF(J231='Start-Up Information'!$B$39,"Complete",IF(J231='Start-Up Information'!$B$40,"Complete",IF(J231='Start-Up Information'!$B$41,"Complete",IF(J231='Start-Up Information'!$B$42,"Complete",IF(J231='Start-Up Information'!$B$43,"Complete",IF(J231='Start-Up Information'!$B$44,"Complete",IF(J231='Start-Up Information'!$B$45,"Complete",IF(J231='Start-Up Information'!$B$46,"Complete",IF(J231='Start-Up Information'!$B$47,"Complete",IF(J231='Start-Up Information'!$B$48,"Complete",IF(LEFT(J231,5)="Split","Complete",IF(J231='Start-Up Information'!$B$49,"Complete",IF(J231='Start-Up Information'!$B$50,"Complete",IF(J231='Start-Up Information'!$B$51,"Complete",IF(J231='Start-Up Information'!$B$52,"Complete","Enter a Correct Sub-Account")))))))))))))))))))))))))))))))))))))))))))))))))</f>
        <v>Form Number Error</v>
      </c>
      <c r="P231" s="63" t="str">
        <f t="shared" si="7"/>
        <v>Pending</v>
      </c>
      <c r="Q231" s="62"/>
      <c r="R231" s="70">
        <f t="shared" si="8"/>
        <v>0</v>
      </c>
      <c r="S231" s="65"/>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row>
    <row r="232" spans="1:59" s="34" customFormat="1" ht="33" customHeight="1">
      <c r="A232" s="65"/>
      <c r="B232" s="99"/>
      <c r="C232" s="100"/>
      <c r="D232" s="100"/>
      <c r="E232" s="100"/>
      <c r="F232" s="100"/>
      <c r="G232" s="100"/>
      <c r="H232" s="100"/>
      <c r="I232" s="100"/>
      <c r="J232" s="100"/>
      <c r="K232" s="99"/>
      <c r="L232" s="101"/>
      <c r="M232" s="102"/>
      <c r="N232" s="101"/>
      <c r="O232" s="63" t="str">
        <f>IF(B232="","Form Number Error",IF(C232="","Payment Type Error",IF(H232="","Purchase Description Error",IF(I232="","Store or Vedor Error",IF(K232="","Card or Ckeck # Error",IF(L232="","Date Error",IF(J232="","Enter Correct Sub-Account",IF(M232="","Amount Error",IF(J232='Start-Up Information'!$B$13,"Complete",IF(J232='Start-Up Information'!$B$14,"Complete",IF(J232='Start-Up Information'!$B$15,"Complete",IF(J232='Start-Up Information'!$B$16,"Complete",IF(J232='Start-Up Information'!$B$17,"Complete",IF(J232='Start-Up Information'!$B$18,"Complete",IF(J232='Start-Up Information'!$B$19,"Complete",IF(J232='Start-Up Information'!$B$20,"Complete",IF(J232='Start-Up Information'!$B$21,"complete",IF(J232='Start-Up Information'!$B$22,"Complete",IF(J232='Start-Up Information'!$B$23,"Complete",IF(J232='Start-Up Information'!$B$24,"Complete",IF(J232='Start-Up Information'!$B$25,"Complete",IF(J232='Start-Up Information'!$B$26,"Complete",IF(J232='Start-Up Information'!$B$27,"Complete",IF(J232='Start-Up Information'!$B$28,"Complete",IF(J232='Start-Up Information'!$B$29,"Complete",IF(J232='Start-Up Information'!$B$30,"Complete",IF(J232='Start-Up Information'!$B$31,"Complete",IF(J232='Start-Up Information'!$B$32,"Complete",IF(J232='Start-Up Information'!$B$33,"Complete",IF(J232='Start-Up Information'!$B$34,"Complete",IF(J232='Start-Up Information'!$B$35,"Complete",IF(J232='Start-Up Information'!$B$36,"Complete",IF(J232='Start-Up Information'!$B$37,"Complete",IF(J232='Start-Up Information'!$B$38,"Complete",IF(J232='Start-Up Information'!$B$39,"Complete",IF(J232='Start-Up Information'!$B$40,"Complete",IF(J232='Start-Up Information'!$B$41,"Complete",IF(J232='Start-Up Information'!$B$42,"Complete",IF(J232='Start-Up Information'!$B$43,"Complete",IF(J232='Start-Up Information'!$B$44,"Complete",IF(J232='Start-Up Information'!$B$45,"Complete",IF(J232='Start-Up Information'!$B$46,"Complete",IF(J232='Start-Up Information'!$B$47,"Complete",IF(J232='Start-Up Information'!$B$48,"Complete",IF(LEFT(J232,5)="Split","Complete",IF(J232='Start-Up Information'!$B$49,"Complete",IF(J232='Start-Up Information'!$B$50,"Complete",IF(J232='Start-Up Information'!$B$51,"Complete",IF(J232='Start-Up Information'!$B$52,"Complete","Enter a Correct Sub-Account")))))))))))))))))))))))))))))))))))))))))))))))))</f>
        <v>Form Number Error</v>
      </c>
      <c r="P232" s="63" t="str">
        <f t="shared" si="7"/>
        <v>Pending</v>
      </c>
      <c r="Q232" s="62"/>
      <c r="R232" s="70">
        <f t="shared" si="8"/>
        <v>0</v>
      </c>
      <c r="S232" s="65"/>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row>
    <row r="233" spans="1:59" s="34" customFormat="1" ht="33" customHeight="1">
      <c r="A233" s="65"/>
      <c r="B233" s="99"/>
      <c r="C233" s="100"/>
      <c r="D233" s="100"/>
      <c r="E233" s="100"/>
      <c r="F233" s="100"/>
      <c r="G233" s="100"/>
      <c r="H233" s="100"/>
      <c r="I233" s="100"/>
      <c r="J233" s="100"/>
      <c r="K233" s="99"/>
      <c r="L233" s="101"/>
      <c r="M233" s="102"/>
      <c r="N233" s="101"/>
      <c r="O233" s="63" t="str">
        <f>IF(B233="","Form Number Error",IF(C233="","Payment Type Error",IF(H233="","Purchase Description Error",IF(I233="","Store or Vedor Error",IF(K233="","Card or Ckeck # Error",IF(L233="","Date Error",IF(J233="","Enter Correct Sub-Account",IF(M233="","Amount Error",IF(J233='Start-Up Information'!$B$13,"Complete",IF(J233='Start-Up Information'!$B$14,"Complete",IF(J233='Start-Up Information'!$B$15,"Complete",IF(J233='Start-Up Information'!$B$16,"Complete",IF(J233='Start-Up Information'!$B$17,"Complete",IF(J233='Start-Up Information'!$B$18,"Complete",IF(J233='Start-Up Information'!$B$19,"Complete",IF(J233='Start-Up Information'!$B$20,"Complete",IF(J233='Start-Up Information'!$B$21,"complete",IF(J233='Start-Up Information'!$B$22,"Complete",IF(J233='Start-Up Information'!$B$23,"Complete",IF(J233='Start-Up Information'!$B$24,"Complete",IF(J233='Start-Up Information'!$B$25,"Complete",IF(J233='Start-Up Information'!$B$26,"Complete",IF(J233='Start-Up Information'!$B$27,"Complete",IF(J233='Start-Up Information'!$B$28,"Complete",IF(J233='Start-Up Information'!$B$29,"Complete",IF(J233='Start-Up Information'!$B$30,"Complete",IF(J233='Start-Up Information'!$B$31,"Complete",IF(J233='Start-Up Information'!$B$32,"Complete",IF(J233='Start-Up Information'!$B$33,"Complete",IF(J233='Start-Up Information'!$B$34,"Complete",IF(J233='Start-Up Information'!$B$35,"Complete",IF(J233='Start-Up Information'!$B$36,"Complete",IF(J233='Start-Up Information'!$B$37,"Complete",IF(J233='Start-Up Information'!$B$38,"Complete",IF(J233='Start-Up Information'!$B$39,"Complete",IF(J233='Start-Up Information'!$B$40,"Complete",IF(J233='Start-Up Information'!$B$41,"Complete",IF(J233='Start-Up Information'!$B$42,"Complete",IF(J233='Start-Up Information'!$B$43,"Complete",IF(J233='Start-Up Information'!$B$44,"Complete",IF(J233='Start-Up Information'!$B$45,"Complete",IF(J233='Start-Up Information'!$B$46,"Complete",IF(J233='Start-Up Information'!$B$47,"Complete",IF(J233='Start-Up Information'!$B$48,"Complete",IF(LEFT(J233,5)="Split","Complete",IF(J233='Start-Up Information'!$B$49,"Complete",IF(J233='Start-Up Information'!$B$50,"Complete",IF(J233='Start-Up Information'!$B$51,"Complete",IF(J233='Start-Up Information'!$B$52,"Complete","Enter a Correct Sub-Account")))))))))))))))))))))))))))))))))))))))))))))))))</f>
        <v>Form Number Error</v>
      </c>
      <c r="P233" s="63" t="str">
        <f t="shared" si="7"/>
        <v>Pending</v>
      </c>
      <c r="Q233" s="62"/>
      <c r="R233" s="70">
        <f t="shared" si="8"/>
        <v>0</v>
      </c>
      <c r="S233" s="65"/>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row>
    <row r="234" spans="1:59" s="34" customFormat="1" ht="33" customHeight="1">
      <c r="A234" s="65"/>
      <c r="B234" s="99"/>
      <c r="C234" s="100"/>
      <c r="D234" s="100"/>
      <c r="E234" s="100"/>
      <c r="F234" s="100"/>
      <c r="G234" s="100"/>
      <c r="H234" s="100"/>
      <c r="I234" s="100"/>
      <c r="J234" s="100"/>
      <c r="K234" s="99"/>
      <c r="L234" s="101"/>
      <c r="M234" s="102"/>
      <c r="N234" s="101"/>
      <c r="O234" s="63" t="str">
        <f>IF(B234="","Form Number Error",IF(C234="","Payment Type Error",IF(H234="","Purchase Description Error",IF(I234="","Store or Vedor Error",IF(K234="","Card or Ckeck # Error",IF(L234="","Date Error",IF(J234="","Enter Correct Sub-Account",IF(M234="","Amount Error",IF(J234='Start-Up Information'!$B$13,"Complete",IF(J234='Start-Up Information'!$B$14,"Complete",IF(J234='Start-Up Information'!$B$15,"Complete",IF(J234='Start-Up Information'!$B$16,"Complete",IF(J234='Start-Up Information'!$B$17,"Complete",IF(J234='Start-Up Information'!$B$18,"Complete",IF(J234='Start-Up Information'!$B$19,"Complete",IF(J234='Start-Up Information'!$B$20,"Complete",IF(J234='Start-Up Information'!$B$21,"complete",IF(J234='Start-Up Information'!$B$22,"Complete",IF(J234='Start-Up Information'!$B$23,"Complete",IF(J234='Start-Up Information'!$B$24,"Complete",IF(J234='Start-Up Information'!$B$25,"Complete",IF(J234='Start-Up Information'!$B$26,"Complete",IF(J234='Start-Up Information'!$B$27,"Complete",IF(J234='Start-Up Information'!$B$28,"Complete",IF(J234='Start-Up Information'!$B$29,"Complete",IF(J234='Start-Up Information'!$B$30,"Complete",IF(J234='Start-Up Information'!$B$31,"Complete",IF(J234='Start-Up Information'!$B$32,"Complete",IF(J234='Start-Up Information'!$B$33,"Complete",IF(J234='Start-Up Information'!$B$34,"Complete",IF(J234='Start-Up Information'!$B$35,"Complete",IF(J234='Start-Up Information'!$B$36,"Complete",IF(J234='Start-Up Information'!$B$37,"Complete",IF(J234='Start-Up Information'!$B$38,"Complete",IF(J234='Start-Up Information'!$B$39,"Complete",IF(J234='Start-Up Information'!$B$40,"Complete",IF(J234='Start-Up Information'!$B$41,"Complete",IF(J234='Start-Up Information'!$B$42,"Complete",IF(J234='Start-Up Information'!$B$43,"Complete",IF(J234='Start-Up Information'!$B$44,"Complete",IF(J234='Start-Up Information'!$B$45,"Complete",IF(J234='Start-Up Information'!$B$46,"Complete",IF(J234='Start-Up Information'!$B$47,"Complete",IF(J234='Start-Up Information'!$B$48,"Complete",IF(LEFT(J234,5)="Split","Complete",IF(J234='Start-Up Information'!$B$49,"Complete",IF(J234='Start-Up Information'!$B$50,"Complete",IF(J234='Start-Up Information'!$B$51,"Complete",IF(J234='Start-Up Information'!$B$52,"Complete","Enter a Correct Sub-Account")))))))))))))))))))))))))))))))))))))))))))))))))</f>
        <v>Form Number Error</v>
      </c>
      <c r="P234" s="63" t="str">
        <f t="shared" si="7"/>
        <v>Pending</v>
      </c>
      <c r="Q234" s="62"/>
      <c r="R234" s="70">
        <f t="shared" si="8"/>
        <v>0</v>
      </c>
      <c r="S234" s="65"/>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row>
    <row r="235" spans="1:59" s="34" customFormat="1" ht="33" customHeight="1">
      <c r="A235" s="65"/>
      <c r="B235" s="99"/>
      <c r="C235" s="100"/>
      <c r="D235" s="100"/>
      <c r="E235" s="100"/>
      <c r="F235" s="100"/>
      <c r="G235" s="100"/>
      <c r="H235" s="100"/>
      <c r="I235" s="100"/>
      <c r="J235" s="100"/>
      <c r="K235" s="99"/>
      <c r="L235" s="101"/>
      <c r="M235" s="102"/>
      <c r="N235" s="101"/>
      <c r="O235" s="63" t="str">
        <f>IF(B235="","Form Number Error",IF(C235="","Payment Type Error",IF(H235="","Purchase Description Error",IF(I235="","Store or Vedor Error",IF(K235="","Card or Ckeck # Error",IF(L235="","Date Error",IF(J235="","Enter Correct Sub-Account",IF(M235="","Amount Error",IF(J235='Start-Up Information'!$B$13,"Complete",IF(J235='Start-Up Information'!$B$14,"Complete",IF(J235='Start-Up Information'!$B$15,"Complete",IF(J235='Start-Up Information'!$B$16,"Complete",IF(J235='Start-Up Information'!$B$17,"Complete",IF(J235='Start-Up Information'!$B$18,"Complete",IF(J235='Start-Up Information'!$B$19,"Complete",IF(J235='Start-Up Information'!$B$20,"Complete",IF(J235='Start-Up Information'!$B$21,"complete",IF(J235='Start-Up Information'!$B$22,"Complete",IF(J235='Start-Up Information'!$B$23,"Complete",IF(J235='Start-Up Information'!$B$24,"Complete",IF(J235='Start-Up Information'!$B$25,"Complete",IF(J235='Start-Up Information'!$B$26,"Complete",IF(J235='Start-Up Information'!$B$27,"Complete",IF(J235='Start-Up Information'!$B$28,"Complete",IF(J235='Start-Up Information'!$B$29,"Complete",IF(J235='Start-Up Information'!$B$30,"Complete",IF(J235='Start-Up Information'!$B$31,"Complete",IF(J235='Start-Up Information'!$B$32,"Complete",IF(J235='Start-Up Information'!$B$33,"Complete",IF(J235='Start-Up Information'!$B$34,"Complete",IF(J235='Start-Up Information'!$B$35,"Complete",IF(J235='Start-Up Information'!$B$36,"Complete",IF(J235='Start-Up Information'!$B$37,"Complete",IF(J235='Start-Up Information'!$B$38,"Complete",IF(J235='Start-Up Information'!$B$39,"Complete",IF(J235='Start-Up Information'!$B$40,"Complete",IF(J235='Start-Up Information'!$B$41,"Complete",IF(J235='Start-Up Information'!$B$42,"Complete",IF(J235='Start-Up Information'!$B$43,"Complete",IF(J235='Start-Up Information'!$B$44,"Complete",IF(J235='Start-Up Information'!$B$45,"Complete",IF(J235='Start-Up Information'!$B$46,"Complete",IF(J235='Start-Up Information'!$B$47,"Complete",IF(J235='Start-Up Information'!$B$48,"Complete",IF(LEFT(J235,5)="Split","Complete",IF(J235='Start-Up Information'!$B$49,"Complete",IF(J235='Start-Up Information'!$B$50,"Complete",IF(J235='Start-Up Information'!$B$51,"Complete",IF(J235='Start-Up Information'!$B$52,"Complete","Enter a Correct Sub-Account")))))))))))))))))))))))))))))))))))))))))))))))))</f>
        <v>Form Number Error</v>
      </c>
      <c r="P235" s="63" t="str">
        <f t="shared" si="7"/>
        <v>Pending</v>
      </c>
      <c r="Q235" s="62"/>
      <c r="R235" s="70">
        <f t="shared" si="8"/>
        <v>0</v>
      </c>
      <c r="S235" s="65"/>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row>
    <row r="236" spans="1:59" s="34" customFormat="1" ht="33" customHeight="1">
      <c r="A236" s="65"/>
      <c r="B236" s="99"/>
      <c r="C236" s="100"/>
      <c r="D236" s="100"/>
      <c r="E236" s="100"/>
      <c r="F236" s="100"/>
      <c r="G236" s="100"/>
      <c r="H236" s="100"/>
      <c r="I236" s="100"/>
      <c r="J236" s="100"/>
      <c r="K236" s="99"/>
      <c r="L236" s="101"/>
      <c r="M236" s="102"/>
      <c r="N236" s="101"/>
      <c r="O236" s="63" t="str">
        <f>IF(B236="","Form Number Error",IF(C236="","Payment Type Error",IF(H236="","Purchase Description Error",IF(I236="","Store or Vedor Error",IF(K236="","Card or Ckeck # Error",IF(L236="","Date Error",IF(J236="","Enter Correct Sub-Account",IF(M236="","Amount Error",IF(J236='Start-Up Information'!$B$13,"Complete",IF(J236='Start-Up Information'!$B$14,"Complete",IF(J236='Start-Up Information'!$B$15,"Complete",IF(J236='Start-Up Information'!$B$16,"Complete",IF(J236='Start-Up Information'!$B$17,"Complete",IF(J236='Start-Up Information'!$B$18,"Complete",IF(J236='Start-Up Information'!$B$19,"Complete",IF(J236='Start-Up Information'!$B$20,"Complete",IF(J236='Start-Up Information'!$B$21,"complete",IF(J236='Start-Up Information'!$B$22,"Complete",IF(J236='Start-Up Information'!$B$23,"Complete",IF(J236='Start-Up Information'!$B$24,"Complete",IF(J236='Start-Up Information'!$B$25,"Complete",IF(J236='Start-Up Information'!$B$26,"Complete",IF(J236='Start-Up Information'!$B$27,"Complete",IF(J236='Start-Up Information'!$B$28,"Complete",IF(J236='Start-Up Information'!$B$29,"Complete",IF(J236='Start-Up Information'!$B$30,"Complete",IF(J236='Start-Up Information'!$B$31,"Complete",IF(J236='Start-Up Information'!$B$32,"Complete",IF(J236='Start-Up Information'!$B$33,"Complete",IF(J236='Start-Up Information'!$B$34,"Complete",IF(J236='Start-Up Information'!$B$35,"Complete",IF(J236='Start-Up Information'!$B$36,"Complete",IF(J236='Start-Up Information'!$B$37,"Complete",IF(J236='Start-Up Information'!$B$38,"Complete",IF(J236='Start-Up Information'!$B$39,"Complete",IF(J236='Start-Up Information'!$B$40,"Complete",IF(J236='Start-Up Information'!$B$41,"Complete",IF(J236='Start-Up Information'!$B$42,"Complete",IF(J236='Start-Up Information'!$B$43,"Complete",IF(J236='Start-Up Information'!$B$44,"Complete",IF(J236='Start-Up Information'!$B$45,"Complete",IF(J236='Start-Up Information'!$B$46,"Complete",IF(J236='Start-Up Information'!$B$47,"Complete",IF(J236='Start-Up Information'!$B$48,"Complete",IF(LEFT(J236,5)="Split","Complete",IF(J236='Start-Up Information'!$B$49,"Complete",IF(J236='Start-Up Information'!$B$50,"Complete",IF(J236='Start-Up Information'!$B$51,"Complete",IF(J236='Start-Up Information'!$B$52,"Complete","Enter a Correct Sub-Account")))))))))))))))))))))))))))))))))))))))))))))))))</f>
        <v>Form Number Error</v>
      </c>
      <c r="P236" s="63" t="str">
        <f t="shared" si="7"/>
        <v>Pending</v>
      </c>
      <c r="Q236" s="62"/>
      <c r="R236" s="70">
        <f t="shared" si="8"/>
        <v>0</v>
      </c>
      <c r="S236" s="65"/>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row>
    <row r="237" spans="1:59" s="34" customFormat="1" ht="33" customHeight="1">
      <c r="A237" s="65"/>
      <c r="B237" s="99"/>
      <c r="C237" s="100"/>
      <c r="D237" s="100"/>
      <c r="E237" s="100"/>
      <c r="F237" s="100"/>
      <c r="G237" s="100"/>
      <c r="H237" s="100"/>
      <c r="I237" s="100"/>
      <c r="J237" s="100"/>
      <c r="K237" s="99"/>
      <c r="L237" s="101"/>
      <c r="M237" s="102"/>
      <c r="N237" s="101"/>
      <c r="O237" s="63" t="str">
        <f>IF(B237="","Form Number Error",IF(C237="","Payment Type Error",IF(H237="","Purchase Description Error",IF(I237="","Store or Vedor Error",IF(K237="","Card or Ckeck # Error",IF(L237="","Date Error",IF(J237="","Enter Correct Sub-Account",IF(M237="","Amount Error",IF(J237='Start-Up Information'!$B$13,"Complete",IF(J237='Start-Up Information'!$B$14,"Complete",IF(J237='Start-Up Information'!$B$15,"Complete",IF(J237='Start-Up Information'!$B$16,"Complete",IF(J237='Start-Up Information'!$B$17,"Complete",IF(J237='Start-Up Information'!$B$18,"Complete",IF(J237='Start-Up Information'!$B$19,"Complete",IF(J237='Start-Up Information'!$B$20,"Complete",IF(J237='Start-Up Information'!$B$21,"complete",IF(J237='Start-Up Information'!$B$22,"Complete",IF(J237='Start-Up Information'!$B$23,"Complete",IF(J237='Start-Up Information'!$B$24,"Complete",IF(J237='Start-Up Information'!$B$25,"Complete",IF(J237='Start-Up Information'!$B$26,"Complete",IF(J237='Start-Up Information'!$B$27,"Complete",IF(J237='Start-Up Information'!$B$28,"Complete",IF(J237='Start-Up Information'!$B$29,"Complete",IF(J237='Start-Up Information'!$B$30,"Complete",IF(J237='Start-Up Information'!$B$31,"Complete",IF(J237='Start-Up Information'!$B$32,"Complete",IF(J237='Start-Up Information'!$B$33,"Complete",IF(J237='Start-Up Information'!$B$34,"Complete",IF(J237='Start-Up Information'!$B$35,"Complete",IF(J237='Start-Up Information'!$B$36,"Complete",IF(J237='Start-Up Information'!$B$37,"Complete",IF(J237='Start-Up Information'!$B$38,"Complete",IF(J237='Start-Up Information'!$B$39,"Complete",IF(J237='Start-Up Information'!$B$40,"Complete",IF(J237='Start-Up Information'!$B$41,"Complete",IF(J237='Start-Up Information'!$B$42,"Complete",IF(J237='Start-Up Information'!$B$43,"Complete",IF(J237='Start-Up Information'!$B$44,"Complete",IF(J237='Start-Up Information'!$B$45,"Complete",IF(J237='Start-Up Information'!$B$46,"Complete",IF(J237='Start-Up Information'!$B$47,"Complete",IF(J237='Start-Up Information'!$B$48,"Complete",IF(LEFT(J237,5)="Split","Complete",IF(J237='Start-Up Information'!$B$49,"Complete",IF(J237='Start-Up Information'!$B$50,"Complete",IF(J237='Start-Up Information'!$B$51,"Complete",IF(J237='Start-Up Information'!$B$52,"Complete","Enter a Correct Sub-Account")))))))))))))))))))))))))))))))))))))))))))))))))</f>
        <v>Form Number Error</v>
      </c>
      <c r="P237" s="63" t="str">
        <f t="shared" si="7"/>
        <v>Pending</v>
      </c>
      <c r="Q237" s="62"/>
      <c r="R237" s="70">
        <f t="shared" si="8"/>
        <v>0</v>
      </c>
      <c r="S237" s="65"/>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row>
    <row r="238" spans="1:59" s="34" customFormat="1" ht="33" customHeight="1">
      <c r="A238" s="65"/>
      <c r="B238" s="99"/>
      <c r="C238" s="100"/>
      <c r="D238" s="100"/>
      <c r="E238" s="100"/>
      <c r="F238" s="100"/>
      <c r="G238" s="100"/>
      <c r="H238" s="100"/>
      <c r="I238" s="100"/>
      <c r="J238" s="100"/>
      <c r="K238" s="99"/>
      <c r="L238" s="101"/>
      <c r="M238" s="102"/>
      <c r="N238" s="101"/>
      <c r="O238" s="63" t="str">
        <f>IF(B238="","Form Number Error",IF(C238="","Payment Type Error",IF(H238="","Purchase Description Error",IF(I238="","Store or Vedor Error",IF(K238="","Card or Ckeck # Error",IF(L238="","Date Error",IF(J238="","Enter Correct Sub-Account",IF(M238="","Amount Error",IF(J238='Start-Up Information'!$B$13,"Complete",IF(J238='Start-Up Information'!$B$14,"Complete",IF(J238='Start-Up Information'!$B$15,"Complete",IF(J238='Start-Up Information'!$B$16,"Complete",IF(J238='Start-Up Information'!$B$17,"Complete",IF(J238='Start-Up Information'!$B$18,"Complete",IF(J238='Start-Up Information'!$B$19,"Complete",IF(J238='Start-Up Information'!$B$20,"Complete",IF(J238='Start-Up Information'!$B$21,"complete",IF(J238='Start-Up Information'!$B$22,"Complete",IF(J238='Start-Up Information'!$B$23,"Complete",IF(J238='Start-Up Information'!$B$24,"Complete",IF(J238='Start-Up Information'!$B$25,"Complete",IF(J238='Start-Up Information'!$B$26,"Complete",IF(J238='Start-Up Information'!$B$27,"Complete",IF(J238='Start-Up Information'!$B$28,"Complete",IF(J238='Start-Up Information'!$B$29,"Complete",IF(J238='Start-Up Information'!$B$30,"Complete",IF(J238='Start-Up Information'!$B$31,"Complete",IF(J238='Start-Up Information'!$B$32,"Complete",IF(J238='Start-Up Information'!$B$33,"Complete",IF(J238='Start-Up Information'!$B$34,"Complete",IF(J238='Start-Up Information'!$B$35,"Complete",IF(J238='Start-Up Information'!$B$36,"Complete",IF(J238='Start-Up Information'!$B$37,"Complete",IF(J238='Start-Up Information'!$B$38,"Complete",IF(J238='Start-Up Information'!$B$39,"Complete",IF(J238='Start-Up Information'!$B$40,"Complete",IF(J238='Start-Up Information'!$B$41,"Complete",IF(J238='Start-Up Information'!$B$42,"Complete",IF(J238='Start-Up Information'!$B$43,"Complete",IF(J238='Start-Up Information'!$B$44,"Complete",IF(J238='Start-Up Information'!$B$45,"Complete",IF(J238='Start-Up Information'!$B$46,"Complete",IF(J238='Start-Up Information'!$B$47,"Complete",IF(J238='Start-Up Information'!$B$48,"Complete",IF(LEFT(J238,5)="Split","Complete",IF(J238='Start-Up Information'!$B$49,"Complete",IF(J238='Start-Up Information'!$B$50,"Complete",IF(J238='Start-Up Information'!$B$51,"Complete",IF(J238='Start-Up Information'!$B$52,"Complete","Enter a Correct Sub-Account")))))))))))))))))))))))))))))))))))))))))))))))))</f>
        <v>Form Number Error</v>
      </c>
      <c r="P238" s="63" t="str">
        <f t="shared" si="7"/>
        <v>Pending</v>
      </c>
      <c r="Q238" s="62"/>
      <c r="R238" s="70">
        <f t="shared" si="8"/>
        <v>0</v>
      </c>
      <c r="S238" s="65"/>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row>
    <row r="239" spans="1:59" s="34" customFormat="1" ht="33" customHeight="1">
      <c r="A239" s="65"/>
      <c r="B239" s="99"/>
      <c r="C239" s="100"/>
      <c r="D239" s="100"/>
      <c r="E239" s="100"/>
      <c r="F239" s="100"/>
      <c r="G239" s="100"/>
      <c r="H239" s="100"/>
      <c r="I239" s="100"/>
      <c r="J239" s="100"/>
      <c r="K239" s="99"/>
      <c r="L239" s="101"/>
      <c r="M239" s="102"/>
      <c r="N239" s="101"/>
      <c r="O239" s="63" t="str">
        <f>IF(B239="","Form Number Error",IF(C239="","Payment Type Error",IF(H239="","Purchase Description Error",IF(I239="","Store or Vedor Error",IF(K239="","Card or Ckeck # Error",IF(L239="","Date Error",IF(J239="","Enter Correct Sub-Account",IF(M239="","Amount Error",IF(J239='Start-Up Information'!$B$13,"Complete",IF(J239='Start-Up Information'!$B$14,"Complete",IF(J239='Start-Up Information'!$B$15,"Complete",IF(J239='Start-Up Information'!$B$16,"Complete",IF(J239='Start-Up Information'!$B$17,"Complete",IF(J239='Start-Up Information'!$B$18,"Complete",IF(J239='Start-Up Information'!$B$19,"Complete",IF(J239='Start-Up Information'!$B$20,"Complete",IF(J239='Start-Up Information'!$B$21,"complete",IF(J239='Start-Up Information'!$B$22,"Complete",IF(J239='Start-Up Information'!$B$23,"Complete",IF(J239='Start-Up Information'!$B$24,"Complete",IF(J239='Start-Up Information'!$B$25,"Complete",IF(J239='Start-Up Information'!$B$26,"Complete",IF(J239='Start-Up Information'!$B$27,"Complete",IF(J239='Start-Up Information'!$B$28,"Complete",IF(J239='Start-Up Information'!$B$29,"Complete",IF(J239='Start-Up Information'!$B$30,"Complete",IF(J239='Start-Up Information'!$B$31,"Complete",IF(J239='Start-Up Information'!$B$32,"Complete",IF(J239='Start-Up Information'!$B$33,"Complete",IF(J239='Start-Up Information'!$B$34,"Complete",IF(J239='Start-Up Information'!$B$35,"Complete",IF(J239='Start-Up Information'!$B$36,"Complete",IF(J239='Start-Up Information'!$B$37,"Complete",IF(J239='Start-Up Information'!$B$38,"Complete",IF(J239='Start-Up Information'!$B$39,"Complete",IF(J239='Start-Up Information'!$B$40,"Complete",IF(J239='Start-Up Information'!$B$41,"Complete",IF(J239='Start-Up Information'!$B$42,"Complete",IF(J239='Start-Up Information'!$B$43,"Complete",IF(J239='Start-Up Information'!$B$44,"Complete",IF(J239='Start-Up Information'!$B$45,"Complete",IF(J239='Start-Up Information'!$B$46,"Complete",IF(J239='Start-Up Information'!$B$47,"Complete",IF(J239='Start-Up Information'!$B$48,"Complete",IF(LEFT(J239,5)="Split","Complete",IF(J239='Start-Up Information'!$B$49,"Complete",IF(J239='Start-Up Information'!$B$50,"Complete",IF(J239='Start-Up Information'!$B$51,"Complete",IF(J239='Start-Up Information'!$B$52,"Complete","Enter a Correct Sub-Account")))))))))))))))))))))))))))))))))))))))))))))))))</f>
        <v>Form Number Error</v>
      </c>
      <c r="P239" s="63" t="str">
        <f t="shared" si="7"/>
        <v>Pending</v>
      </c>
      <c r="Q239" s="62"/>
      <c r="R239" s="70">
        <f t="shared" si="8"/>
        <v>0</v>
      </c>
      <c r="S239" s="65"/>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row>
    <row r="240" spans="1:59" s="34" customFormat="1" ht="33" customHeight="1">
      <c r="A240" s="65"/>
      <c r="B240" s="99"/>
      <c r="C240" s="100"/>
      <c r="D240" s="100"/>
      <c r="E240" s="100"/>
      <c r="F240" s="100"/>
      <c r="G240" s="100"/>
      <c r="H240" s="100"/>
      <c r="I240" s="100"/>
      <c r="J240" s="100"/>
      <c r="K240" s="99"/>
      <c r="L240" s="101"/>
      <c r="M240" s="102"/>
      <c r="N240" s="101"/>
      <c r="O240" s="63" t="str">
        <f>IF(B240="","Form Number Error",IF(C240="","Payment Type Error",IF(H240="","Purchase Description Error",IF(I240="","Store or Vedor Error",IF(K240="","Card or Ckeck # Error",IF(L240="","Date Error",IF(J240="","Enter Correct Sub-Account",IF(M240="","Amount Error",IF(J240='Start-Up Information'!$B$13,"Complete",IF(J240='Start-Up Information'!$B$14,"Complete",IF(J240='Start-Up Information'!$B$15,"Complete",IF(J240='Start-Up Information'!$B$16,"Complete",IF(J240='Start-Up Information'!$B$17,"Complete",IF(J240='Start-Up Information'!$B$18,"Complete",IF(J240='Start-Up Information'!$B$19,"Complete",IF(J240='Start-Up Information'!$B$20,"Complete",IF(J240='Start-Up Information'!$B$21,"complete",IF(J240='Start-Up Information'!$B$22,"Complete",IF(J240='Start-Up Information'!$B$23,"Complete",IF(J240='Start-Up Information'!$B$24,"Complete",IF(J240='Start-Up Information'!$B$25,"Complete",IF(J240='Start-Up Information'!$B$26,"Complete",IF(J240='Start-Up Information'!$B$27,"Complete",IF(J240='Start-Up Information'!$B$28,"Complete",IF(J240='Start-Up Information'!$B$29,"Complete",IF(J240='Start-Up Information'!$B$30,"Complete",IF(J240='Start-Up Information'!$B$31,"Complete",IF(J240='Start-Up Information'!$B$32,"Complete",IF(J240='Start-Up Information'!$B$33,"Complete",IF(J240='Start-Up Information'!$B$34,"Complete",IF(J240='Start-Up Information'!$B$35,"Complete",IF(J240='Start-Up Information'!$B$36,"Complete",IF(J240='Start-Up Information'!$B$37,"Complete",IF(J240='Start-Up Information'!$B$38,"Complete",IF(J240='Start-Up Information'!$B$39,"Complete",IF(J240='Start-Up Information'!$B$40,"Complete",IF(J240='Start-Up Information'!$B$41,"Complete",IF(J240='Start-Up Information'!$B$42,"Complete",IF(J240='Start-Up Information'!$B$43,"Complete",IF(J240='Start-Up Information'!$B$44,"Complete",IF(J240='Start-Up Information'!$B$45,"Complete",IF(J240='Start-Up Information'!$B$46,"Complete",IF(J240='Start-Up Information'!$B$47,"Complete",IF(J240='Start-Up Information'!$B$48,"Complete",IF(LEFT(J240,5)="Split","Complete",IF(J240='Start-Up Information'!$B$49,"Complete",IF(J240='Start-Up Information'!$B$50,"Complete",IF(J240='Start-Up Information'!$B$51,"Complete",IF(J240='Start-Up Information'!$B$52,"Complete","Enter a Correct Sub-Account")))))))))))))))))))))))))))))))))))))))))))))))))</f>
        <v>Form Number Error</v>
      </c>
      <c r="P240" s="63" t="str">
        <f t="shared" si="7"/>
        <v>Pending</v>
      </c>
      <c r="Q240" s="62"/>
      <c r="R240" s="70">
        <f t="shared" si="8"/>
        <v>0</v>
      </c>
      <c r="S240" s="65"/>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row>
    <row r="241" spans="1:59" s="34" customFormat="1" ht="33" customHeight="1">
      <c r="A241" s="65"/>
      <c r="B241" s="99"/>
      <c r="C241" s="100"/>
      <c r="D241" s="100"/>
      <c r="E241" s="100"/>
      <c r="F241" s="100"/>
      <c r="G241" s="100"/>
      <c r="H241" s="100"/>
      <c r="I241" s="100"/>
      <c r="J241" s="100"/>
      <c r="K241" s="99"/>
      <c r="L241" s="101"/>
      <c r="M241" s="102"/>
      <c r="N241" s="101"/>
      <c r="O241" s="63" t="str">
        <f>IF(B241="","Form Number Error",IF(C241="","Payment Type Error",IF(H241="","Purchase Description Error",IF(I241="","Store or Vedor Error",IF(K241="","Card or Ckeck # Error",IF(L241="","Date Error",IF(J241="","Enter Correct Sub-Account",IF(M241="","Amount Error",IF(J241='Start-Up Information'!$B$13,"Complete",IF(J241='Start-Up Information'!$B$14,"Complete",IF(J241='Start-Up Information'!$B$15,"Complete",IF(J241='Start-Up Information'!$B$16,"Complete",IF(J241='Start-Up Information'!$B$17,"Complete",IF(J241='Start-Up Information'!$B$18,"Complete",IF(J241='Start-Up Information'!$B$19,"Complete",IF(J241='Start-Up Information'!$B$20,"Complete",IF(J241='Start-Up Information'!$B$21,"complete",IF(J241='Start-Up Information'!$B$22,"Complete",IF(J241='Start-Up Information'!$B$23,"Complete",IF(J241='Start-Up Information'!$B$24,"Complete",IF(J241='Start-Up Information'!$B$25,"Complete",IF(J241='Start-Up Information'!$B$26,"Complete",IF(J241='Start-Up Information'!$B$27,"Complete",IF(J241='Start-Up Information'!$B$28,"Complete",IF(J241='Start-Up Information'!$B$29,"Complete",IF(J241='Start-Up Information'!$B$30,"Complete",IF(J241='Start-Up Information'!$B$31,"Complete",IF(J241='Start-Up Information'!$B$32,"Complete",IF(J241='Start-Up Information'!$B$33,"Complete",IF(J241='Start-Up Information'!$B$34,"Complete",IF(J241='Start-Up Information'!$B$35,"Complete",IF(J241='Start-Up Information'!$B$36,"Complete",IF(J241='Start-Up Information'!$B$37,"Complete",IF(J241='Start-Up Information'!$B$38,"Complete",IF(J241='Start-Up Information'!$B$39,"Complete",IF(J241='Start-Up Information'!$B$40,"Complete",IF(J241='Start-Up Information'!$B$41,"Complete",IF(J241='Start-Up Information'!$B$42,"Complete",IF(J241='Start-Up Information'!$B$43,"Complete",IF(J241='Start-Up Information'!$B$44,"Complete",IF(J241='Start-Up Information'!$B$45,"Complete",IF(J241='Start-Up Information'!$B$46,"Complete",IF(J241='Start-Up Information'!$B$47,"Complete",IF(J241='Start-Up Information'!$B$48,"Complete",IF(LEFT(J241,5)="Split","Complete",IF(J241='Start-Up Information'!$B$49,"Complete",IF(J241='Start-Up Information'!$B$50,"Complete",IF(J241='Start-Up Information'!$B$51,"Complete",IF(J241='Start-Up Information'!$B$52,"Complete","Enter a Correct Sub-Account")))))))))))))))))))))))))))))))))))))))))))))))))</f>
        <v>Form Number Error</v>
      </c>
      <c r="P241" s="63" t="str">
        <f t="shared" si="7"/>
        <v>Pending</v>
      </c>
      <c r="Q241" s="62"/>
      <c r="R241" s="70">
        <f t="shared" si="8"/>
        <v>0</v>
      </c>
      <c r="S241" s="65"/>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row>
    <row r="242" spans="1:59" s="34" customFormat="1" ht="33" customHeight="1">
      <c r="A242" s="65"/>
      <c r="B242" s="99"/>
      <c r="C242" s="100"/>
      <c r="D242" s="100"/>
      <c r="E242" s="100"/>
      <c r="F242" s="100"/>
      <c r="G242" s="100"/>
      <c r="H242" s="100"/>
      <c r="I242" s="100"/>
      <c r="J242" s="100"/>
      <c r="K242" s="99"/>
      <c r="L242" s="101"/>
      <c r="M242" s="102"/>
      <c r="N242" s="101"/>
      <c r="O242" s="63" t="str">
        <f>IF(B242="","Form Number Error",IF(C242="","Payment Type Error",IF(H242="","Purchase Description Error",IF(I242="","Store or Vedor Error",IF(K242="","Card or Ckeck # Error",IF(L242="","Date Error",IF(J242="","Enter Correct Sub-Account",IF(M242="","Amount Error",IF(J242='Start-Up Information'!$B$13,"Complete",IF(J242='Start-Up Information'!$B$14,"Complete",IF(J242='Start-Up Information'!$B$15,"Complete",IF(J242='Start-Up Information'!$B$16,"Complete",IF(J242='Start-Up Information'!$B$17,"Complete",IF(J242='Start-Up Information'!$B$18,"Complete",IF(J242='Start-Up Information'!$B$19,"Complete",IF(J242='Start-Up Information'!$B$20,"Complete",IF(J242='Start-Up Information'!$B$21,"complete",IF(J242='Start-Up Information'!$B$22,"Complete",IF(J242='Start-Up Information'!$B$23,"Complete",IF(J242='Start-Up Information'!$B$24,"Complete",IF(J242='Start-Up Information'!$B$25,"Complete",IF(J242='Start-Up Information'!$B$26,"Complete",IF(J242='Start-Up Information'!$B$27,"Complete",IF(J242='Start-Up Information'!$B$28,"Complete",IF(J242='Start-Up Information'!$B$29,"Complete",IF(J242='Start-Up Information'!$B$30,"Complete",IF(J242='Start-Up Information'!$B$31,"Complete",IF(J242='Start-Up Information'!$B$32,"Complete",IF(J242='Start-Up Information'!$B$33,"Complete",IF(J242='Start-Up Information'!$B$34,"Complete",IF(J242='Start-Up Information'!$B$35,"Complete",IF(J242='Start-Up Information'!$B$36,"Complete",IF(J242='Start-Up Information'!$B$37,"Complete",IF(J242='Start-Up Information'!$B$38,"Complete",IF(J242='Start-Up Information'!$B$39,"Complete",IF(J242='Start-Up Information'!$B$40,"Complete",IF(J242='Start-Up Information'!$B$41,"Complete",IF(J242='Start-Up Information'!$B$42,"Complete",IF(J242='Start-Up Information'!$B$43,"Complete",IF(J242='Start-Up Information'!$B$44,"Complete",IF(J242='Start-Up Information'!$B$45,"Complete",IF(J242='Start-Up Information'!$B$46,"Complete",IF(J242='Start-Up Information'!$B$47,"Complete",IF(J242='Start-Up Information'!$B$48,"Complete",IF(LEFT(J242,5)="Split","Complete",IF(J242='Start-Up Information'!$B$49,"Complete",IF(J242='Start-Up Information'!$B$50,"Complete",IF(J242='Start-Up Information'!$B$51,"Complete",IF(J242='Start-Up Information'!$B$52,"Complete","Enter a Correct Sub-Account")))))))))))))))))))))))))))))))))))))))))))))))))</f>
        <v>Form Number Error</v>
      </c>
      <c r="P242" s="63" t="str">
        <f t="shared" si="7"/>
        <v>Pending</v>
      </c>
      <c r="Q242" s="62"/>
      <c r="R242" s="70">
        <f t="shared" si="8"/>
        <v>0</v>
      </c>
      <c r="S242" s="65"/>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row>
    <row r="243" spans="1:59" s="34" customFormat="1" ht="33" customHeight="1">
      <c r="A243" s="65"/>
      <c r="B243" s="99"/>
      <c r="C243" s="100"/>
      <c r="D243" s="100"/>
      <c r="E243" s="100"/>
      <c r="F243" s="100"/>
      <c r="G243" s="100"/>
      <c r="H243" s="100"/>
      <c r="I243" s="100"/>
      <c r="J243" s="100"/>
      <c r="K243" s="99"/>
      <c r="L243" s="101"/>
      <c r="M243" s="102"/>
      <c r="N243" s="101"/>
      <c r="O243" s="63" t="str">
        <f>IF(B243="","Form Number Error",IF(C243="","Payment Type Error",IF(H243="","Purchase Description Error",IF(I243="","Store or Vedor Error",IF(K243="","Card or Ckeck # Error",IF(L243="","Date Error",IF(J243="","Enter Correct Sub-Account",IF(M243="","Amount Error",IF(J243='Start-Up Information'!$B$13,"Complete",IF(J243='Start-Up Information'!$B$14,"Complete",IF(J243='Start-Up Information'!$B$15,"Complete",IF(J243='Start-Up Information'!$B$16,"Complete",IF(J243='Start-Up Information'!$B$17,"Complete",IF(J243='Start-Up Information'!$B$18,"Complete",IF(J243='Start-Up Information'!$B$19,"Complete",IF(J243='Start-Up Information'!$B$20,"Complete",IF(J243='Start-Up Information'!$B$21,"complete",IF(J243='Start-Up Information'!$B$22,"Complete",IF(J243='Start-Up Information'!$B$23,"Complete",IF(J243='Start-Up Information'!$B$24,"Complete",IF(J243='Start-Up Information'!$B$25,"Complete",IF(J243='Start-Up Information'!$B$26,"Complete",IF(J243='Start-Up Information'!$B$27,"Complete",IF(J243='Start-Up Information'!$B$28,"Complete",IF(J243='Start-Up Information'!$B$29,"Complete",IF(J243='Start-Up Information'!$B$30,"Complete",IF(J243='Start-Up Information'!$B$31,"Complete",IF(J243='Start-Up Information'!$B$32,"Complete",IF(J243='Start-Up Information'!$B$33,"Complete",IF(J243='Start-Up Information'!$B$34,"Complete",IF(J243='Start-Up Information'!$B$35,"Complete",IF(J243='Start-Up Information'!$B$36,"Complete",IF(J243='Start-Up Information'!$B$37,"Complete",IF(J243='Start-Up Information'!$B$38,"Complete",IF(J243='Start-Up Information'!$B$39,"Complete",IF(J243='Start-Up Information'!$B$40,"Complete",IF(J243='Start-Up Information'!$B$41,"Complete",IF(J243='Start-Up Information'!$B$42,"Complete",IF(J243='Start-Up Information'!$B$43,"Complete",IF(J243='Start-Up Information'!$B$44,"Complete",IF(J243='Start-Up Information'!$B$45,"Complete",IF(J243='Start-Up Information'!$B$46,"Complete",IF(J243='Start-Up Information'!$B$47,"Complete",IF(J243='Start-Up Information'!$B$48,"Complete",IF(LEFT(J243,5)="Split","Complete",IF(J243='Start-Up Information'!$B$49,"Complete",IF(J243='Start-Up Information'!$B$50,"Complete",IF(J243='Start-Up Information'!$B$51,"Complete",IF(J243='Start-Up Information'!$B$52,"Complete","Enter a Correct Sub-Account")))))))))))))))))))))))))))))))))))))))))))))))))</f>
        <v>Form Number Error</v>
      </c>
      <c r="P243" s="63" t="str">
        <f t="shared" si="7"/>
        <v>Pending</v>
      </c>
      <c r="Q243" s="62"/>
      <c r="R243" s="70">
        <f t="shared" si="8"/>
        <v>0</v>
      </c>
      <c r="S243" s="65"/>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row>
    <row r="244" spans="1:59" s="34" customFormat="1" ht="33" customHeight="1">
      <c r="A244" s="65"/>
      <c r="B244" s="99"/>
      <c r="C244" s="100"/>
      <c r="D244" s="100"/>
      <c r="E244" s="100"/>
      <c r="F244" s="100"/>
      <c r="G244" s="100"/>
      <c r="H244" s="100"/>
      <c r="I244" s="100"/>
      <c r="J244" s="100"/>
      <c r="K244" s="99"/>
      <c r="L244" s="101"/>
      <c r="M244" s="102"/>
      <c r="N244" s="101"/>
      <c r="O244" s="63" t="str">
        <f>IF(B244="","Form Number Error",IF(C244="","Payment Type Error",IF(H244="","Purchase Description Error",IF(I244="","Store or Vedor Error",IF(K244="","Card or Ckeck # Error",IF(L244="","Date Error",IF(J244="","Enter Correct Sub-Account",IF(M244="","Amount Error",IF(J244='Start-Up Information'!$B$13,"Complete",IF(J244='Start-Up Information'!$B$14,"Complete",IF(J244='Start-Up Information'!$B$15,"Complete",IF(J244='Start-Up Information'!$B$16,"Complete",IF(J244='Start-Up Information'!$B$17,"Complete",IF(J244='Start-Up Information'!$B$18,"Complete",IF(J244='Start-Up Information'!$B$19,"Complete",IF(J244='Start-Up Information'!$B$20,"Complete",IF(J244='Start-Up Information'!$B$21,"complete",IF(J244='Start-Up Information'!$B$22,"Complete",IF(J244='Start-Up Information'!$B$23,"Complete",IF(J244='Start-Up Information'!$B$24,"Complete",IF(J244='Start-Up Information'!$B$25,"Complete",IF(J244='Start-Up Information'!$B$26,"Complete",IF(J244='Start-Up Information'!$B$27,"Complete",IF(J244='Start-Up Information'!$B$28,"Complete",IF(J244='Start-Up Information'!$B$29,"Complete",IF(J244='Start-Up Information'!$B$30,"Complete",IF(J244='Start-Up Information'!$B$31,"Complete",IF(J244='Start-Up Information'!$B$32,"Complete",IF(J244='Start-Up Information'!$B$33,"Complete",IF(J244='Start-Up Information'!$B$34,"Complete",IF(J244='Start-Up Information'!$B$35,"Complete",IF(J244='Start-Up Information'!$B$36,"Complete",IF(J244='Start-Up Information'!$B$37,"Complete",IF(J244='Start-Up Information'!$B$38,"Complete",IF(J244='Start-Up Information'!$B$39,"Complete",IF(J244='Start-Up Information'!$B$40,"Complete",IF(J244='Start-Up Information'!$B$41,"Complete",IF(J244='Start-Up Information'!$B$42,"Complete",IF(J244='Start-Up Information'!$B$43,"Complete",IF(J244='Start-Up Information'!$B$44,"Complete",IF(J244='Start-Up Information'!$B$45,"Complete",IF(J244='Start-Up Information'!$B$46,"Complete",IF(J244='Start-Up Information'!$B$47,"Complete",IF(J244='Start-Up Information'!$B$48,"Complete",IF(LEFT(J244,5)="Split","Complete",IF(J244='Start-Up Information'!$B$49,"Complete",IF(J244='Start-Up Information'!$B$50,"Complete",IF(J244='Start-Up Information'!$B$51,"Complete",IF(J244='Start-Up Information'!$B$52,"Complete","Enter a Correct Sub-Account")))))))))))))))))))))))))))))))))))))))))))))))))</f>
        <v>Form Number Error</v>
      </c>
      <c r="P244" s="63" t="str">
        <f t="shared" si="7"/>
        <v>Pending</v>
      </c>
      <c r="Q244" s="62"/>
      <c r="R244" s="70">
        <f t="shared" si="8"/>
        <v>0</v>
      </c>
      <c r="S244" s="65"/>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row>
    <row r="245" spans="1:59" s="34" customFormat="1" ht="33" customHeight="1">
      <c r="A245" s="65"/>
      <c r="B245" s="99"/>
      <c r="C245" s="100"/>
      <c r="D245" s="100"/>
      <c r="E245" s="100"/>
      <c r="F245" s="100"/>
      <c r="G245" s="100"/>
      <c r="H245" s="100"/>
      <c r="I245" s="100"/>
      <c r="J245" s="100"/>
      <c r="K245" s="99"/>
      <c r="L245" s="101"/>
      <c r="M245" s="102"/>
      <c r="N245" s="101"/>
      <c r="O245" s="63" t="str">
        <f>IF(B245="","Form Number Error",IF(C245="","Payment Type Error",IF(H245="","Purchase Description Error",IF(I245="","Store or Vedor Error",IF(K245="","Card or Ckeck # Error",IF(L245="","Date Error",IF(J245="","Enter Correct Sub-Account",IF(M245="","Amount Error",IF(J245='Start-Up Information'!$B$13,"Complete",IF(J245='Start-Up Information'!$B$14,"Complete",IF(J245='Start-Up Information'!$B$15,"Complete",IF(J245='Start-Up Information'!$B$16,"Complete",IF(J245='Start-Up Information'!$B$17,"Complete",IF(J245='Start-Up Information'!$B$18,"Complete",IF(J245='Start-Up Information'!$B$19,"Complete",IF(J245='Start-Up Information'!$B$20,"Complete",IF(J245='Start-Up Information'!$B$21,"complete",IF(J245='Start-Up Information'!$B$22,"Complete",IF(J245='Start-Up Information'!$B$23,"Complete",IF(J245='Start-Up Information'!$B$24,"Complete",IF(J245='Start-Up Information'!$B$25,"Complete",IF(J245='Start-Up Information'!$B$26,"Complete",IF(J245='Start-Up Information'!$B$27,"Complete",IF(J245='Start-Up Information'!$B$28,"Complete",IF(J245='Start-Up Information'!$B$29,"Complete",IF(J245='Start-Up Information'!$B$30,"Complete",IF(J245='Start-Up Information'!$B$31,"Complete",IF(J245='Start-Up Information'!$B$32,"Complete",IF(J245='Start-Up Information'!$B$33,"Complete",IF(J245='Start-Up Information'!$B$34,"Complete",IF(J245='Start-Up Information'!$B$35,"Complete",IF(J245='Start-Up Information'!$B$36,"Complete",IF(J245='Start-Up Information'!$B$37,"Complete",IF(J245='Start-Up Information'!$B$38,"Complete",IF(J245='Start-Up Information'!$B$39,"Complete",IF(J245='Start-Up Information'!$B$40,"Complete",IF(J245='Start-Up Information'!$B$41,"Complete",IF(J245='Start-Up Information'!$B$42,"Complete",IF(J245='Start-Up Information'!$B$43,"Complete",IF(J245='Start-Up Information'!$B$44,"Complete",IF(J245='Start-Up Information'!$B$45,"Complete",IF(J245='Start-Up Information'!$B$46,"Complete",IF(J245='Start-Up Information'!$B$47,"Complete",IF(J245='Start-Up Information'!$B$48,"Complete",IF(LEFT(J245,5)="Split","Complete",IF(J245='Start-Up Information'!$B$49,"Complete",IF(J245='Start-Up Information'!$B$50,"Complete",IF(J245='Start-Up Information'!$B$51,"Complete",IF(J245='Start-Up Information'!$B$52,"Complete","Enter a Correct Sub-Account")))))))))))))))))))))))))))))))))))))))))))))))))</f>
        <v>Form Number Error</v>
      </c>
      <c r="P245" s="63" t="str">
        <f t="shared" si="7"/>
        <v>Pending</v>
      </c>
      <c r="Q245" s="62"/>
      <c r="R245" s="70">
        <f t="shared" si="8"/>
        <v>0</v>
      </c>
      <c r="S245" s="65"/>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row>
    <row r="246" spans="1:59" s="34" customFormat="1" ht="33" customHeight="1">
      <c r="A246" s="65"/>
      <c r="B246" s="99"/>
      <c r="C246" s="100"/>
      <c r="D246" s="100"/>
      <c r="E246" s="100"/>
      <c r="F246" s="100"/>
      <c r="G246" s="100"/>
      <c r="H246" s="100"/>
      <c r="I246" s="100"/>
      <c r="J246" s="100"/>
      <c r="K246" s="99"/>
      <c r="L246" s="101"/>
      <c r="M246" s="102"/>
      <c r="N246" s="101"/>
      <c r="O246" s="63" t="str">
        <f>IF(B246="","Form Number Error",IF(C246="","Payment Type Error",IF(H246="","Purchase Description Error",IF(I246="","Store or Vedor Error",IF(K246="","Card or Ckeck # Error",IF(L246="","Date Error",IF(J246="","Enter Correct Sub-Account",IF(M246="","Amount Error",IF(J246='Start-Up Information'!$B$13,"Complete",IF(J246='Start-Up Information'!$B$14,"Complete",IF(J246='Start-Up Information'!$B$15,"Complete",IF(J246='Start-Up Information'!$B$16,"Complete",IF(J246='Start-Up Information'!$B$17,"Complete",IF(J246='Start-Up Information'!$B$18,"Complete",IF(J246='Start-Up Information'!$B$19,"Complete",IF(J246='Start-Up Information'!$B$20,"Complete",IF(J246='Start-Up Information'!$B$21,"complete",IF(J246='Start-Up Information'!$B$22,"Complete",IF(J246='Start-Up Information'!$B$23,"Complete",IF(J246='Start-Up Information'!$B$24,"Complete",IF(J246='Start-Up Information'!$B$25,"Complete",IF(J246='Start-Up Information'!$B$26,"Complete",IF(J246='Start-Up Information'!$B$27,"Complete",IF(J246='Start-Up Information'!$B$28,"Complete",IF(J246='Start-Up Information'!$B$29,"Complete",IF(J246='Start-Up Information'!$B$30,"Complete",IF(J246='Start-Up Information'!$B$31,"Complete",IF(J246='Start-Up Information'!$B$32,"Complete",IF(J246='Start-Up Information'!$B$33,"Complete",IF(J246='Start-Up Information'!$B$34,"Complete",IF(J246='Start-Up Information'!$B$35,"Complete",IF(J246='Start-Up Information'!$B$36,"Complete",IF(J246='Start-Up Information'!$B$37,"Complete",IF(J246='Start-Up Information'!$B$38,"Complete",IF(J246='Start-Up Information'!$B$39,"Complete",IF(J246='Start-Up Information'!$B$40,"Complete",IF(J246='Start-Up Information'!$B$41,"Complete",IF(J246='Start-Up Information'!$B$42,"Complete",IF(J246='Start-Up Information'!$B$43,"Complete",IF(J246='Start-Up Information'!$B$44,"Complete",IF(J246='Start-Up Information'!$B$45,"Complete",IF(J246='Start-Up Information'!$B$46,"Complete",IF(J246='Start-Up Information'!$B$47,"Complete",IF(J246='Start-Up Information'!$B$48,"Complete",IF(LEFT(J246,5)="Split","Complete",IF(J246='Start-Up Information'!$B$49,"Complete",IF(J246='Start-Up Information'!$B$50,"Complete",IF(J246='Start-Up Information'!$B$51,"Complete",IF(J246='Start-Up Information'!$B$52,"Complete","Enter a Correct Sub-Account")))))))))))))))))))))))))))))))))))))))))))))))))</f>
        <v>Form Number Error</v>
      </c>
      <c r="P246" s="63" t="str">
        <f t="shared" si="7"/>
        <v>Pending</v>
      </c>
      <c r="Q246" s="62"/>
      <c r="R246" s="70">
        <f t="shared" si="8"/>
        <v>0</v>
      </c>
      <c r="S246" s="65"/>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row>
    <row r="247" spans="1:59" s="34" customFormat="1" ht="33" customHeight="1">
      <c r="A247" s="65"/>
      <c r="B247" s="99"/>
      <c r="C247" s="100"/>
      <c r="D247" s="100"/>
      <c r="E247" s="100"/>
      <c r="F247" s="100"/>
      <c r="G247" s="100"/>
      <c r="H247" s="100"/>
      <c r="I247" s="100"/>
      <c r="J247" s="100"/>
      <c r="K247" s="99"/>
      <c r="L247" s="101"/>
      <c r="M247" s="102"/>
      <c r="N247" s="101"/>
      <c r="O247" s="63" t="str">
        <f>IF(B247="","Form Number Error",IF(C247="","Payment Type Error",IF(H247="","Purchase Description Error",IF(I247="","Store or Vedor Error",IF(K247="","Card or Ckeck # Error",IF(L247="","Date Error",IF(J247="","Enter Correct Sub-Account",IF(M247="","Amount Error",IF(J247='Start-Up Information'!$B$13,"Complete",IF(J247='Start-Up Information'!$B$14,"Complete",IF(J247='Start-Up Information'!$B$15,"Complete",IF(J247='Start-Up Information'!$B$16,"Complete",IF(J247='Start-Up Information'!$B$17,"Complete",IF(J247='Start-Up Information'!$B$18,"Complete",IF(J247='Start-Up Information'!$B$19,"Complete",IF(J247='Start-Up Information'!$B$20,"Complete",IF(J247='Start-Up Information'!$B$21,"complete",IF(J247='Start-Up Information'!$B$22,"Complete",IF(J247='Start-Up Information'!$B$23,"Complete",IF(J247='Start-Up Information'!$B$24,"Complete",IF(J247='Start-Up Information'!$B$25,"Complete",IF(J247='Start-Up Information'!$B$26,"Complete",IF(J247='Start-Up Information'!$B$27,"Complete",IF(J247='Start-Up Information'!$B$28,"Complete",IF(J247='Start-Up Information'!$B$29,"Complete",IF(J247='Start-Up Information'!$B$30,"Complete",IF(J247='Start-Up Information'!$B$31,"Complete",IF(J247='Start-Up Information'!$B$32,"Complete",IF(J247='Start-Up Information'!$B$33,"Complete",IF(J247='Start-Up Information'!$B$34,"Complete",IF(J247='Start-Up Information'!$B$35,"Complete",IF(J247='Start-Up Information'!$B$36,"Complete",IF(J247='Start-Up Information'!$B$37,"Complete",IF(J247='Start-Up Information'!$B$38,"Complete",IF(J247='Start-Up Information'!$B$39,"Complete",IF(J247='Start-Up Information'!$B$40,"Complete",IF(J247='Start-Up Information'!$B$41,"Complete",IF(J247='Start-Up Information'!$B$42,"Complete",IF(J247='Start-Up Information'!$B$43,"Complete",IF(J247='Start-Up Information'!$B$44,"Complete",IF(J247='Start-Up Information'!$B$45,"Complete",IF(J247='Start-Up Information'!$B$46,"Complete",IF(J247='Start-Up Information'!$B$47,"Complete",IF(J247='Start-Up Information'!$B$48,"Complete",IF(LEFT(J247,5)="Split","Complete",IF(J247='Start-Up Information'!$B$49,"Complete",IF(J247='Start-Up Information'!$B$50,"Complete",IF(J247='Start-Up Information'!$B$51,"Complete",IF(J247='Start-Up Information'!$B$52,"Complete","Enter a Correct Sub-Account")))))))))))))))))))))))))))))))))))))))))))))))))</f>
        <v>Form Number Error</v>
      </c>
      <c r="P247" s="63" t="str">
        <f t="shared" si="7"/>
        <v>Pending</v>
      </c>
      <c r="Q247" s="62"/>
      <c r="R247" s="70">
        <f t="shared" si="8"/>
        <v>0</v>
      </c>
      <c r="S247" s="65"/>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row>
    <row r="248" spans="1:59" s="34" customFormat="1" ht="33" customHeight="1">
      <c r="A248" s="65"/>
      <c r="B248" s="99"/>
      <c r="C248" s="100"/>
      <c r="D248" s="100"/>
      <c r="E248" s="100"/>
      <c r="F248" s="100"/>
      <c r="G248" s="100"/>
      <c r="H248" s="100"/>
      <c r="I248" s="100"/>
      <c r="J248" s="100"/>
      <c r="K248" s="99"/>
      <c r="L248" s="101"/>
      <c r="M248" s="102"/>
      <c r="N248" s="101"/>
      <c r="O248" s="63" t="str">
        <f>IF(B248="","Form Number Error",IF(C248="","Payment Type Error",IF(H248="","Purchase Description Error",IF(I248="","Store or Vedor Error",IF(K248="","Card or Ckeck # Error",IF(L248="","Date Error",IF(J248="","Enter Correct Sub-Account",IF(M248="","Amount Error",IF(J248='Start-Up Information'!$B$13,"Complete",IF(J248='Start-Up Information'!$B$14,"Complete",IF(J248='Start-Up Information'!$B$15,"Complete",IF(J248='Start-Up Information'!$B$16,"Complete",IF(J248='Start-Up Information'!$B$17,"Complete",IF(J248='Start-Up Information'!$B$18,"Complete",IF(J248='Start-Up Information'!$B$19,"Complete",IF(J248='Start-Up Information'!$B$20,"Complete",IF(J248='Start-Up Information'!$B$21,"complete",IF(J248='Start-Up Information'!$B$22,"Complete",IF(J248='Start-Up Information'!$B$23,"Complete",IF(J248='Start-Up Information'!$B$24,"Complete",IF(J248='Start-Up Information'!$B$25,"Complete",IF(J248='Start-Up Information'!$B$26,"Complete",IF(J248='Start-Up Information'!$B$27,"Complete",IF(J248='Start-Up Information'!$B$28,"Complete",IF(J248='Start-Up Information'!$B$29,"Complete",IF(J248='Start-Up Information'!$B$30,"Complete",IF(J248='Start-Up Information'!$B$31,"Complete",IF(J248='Start-Up Information'!$B$32,"Complete",IF(J248='Start-Up Information'!$B$33,"Complete",IF(J248='Start-Up Information'!$B$34,"Complete",IF(J248='Start-Up Information'!$B$35,"Complete",IF(J248='Start-Up Information'!$B$36,"Complete",IF(J248='Start-Up Information'!$B$37,"Complete",IF(J248='Start-Up Information'!$B$38,"Complete",IF(J248='Start-Up Information'!$B$39,"Complete",IF(J248='Start-Up Information'!$B$40,"Complete",IF(J248='Start-Up Information'!$B$41,"Complete",IF(J248='Start-Up Information'!$B$42,"Complete",IF(J248='Start-Up Information'!$B$43,"Complete",IF(J248='Start-Up Information'!$B$44,"Complete",IF(J248='Start-Up Information'!$B$45,"Complete",IF(J248='Start-Up Information'!$B$46,"Complete",IF(J248='Start-Up Information'!$B$47,"Complete",IF(J248='Start-Up Information'!$B$48,"Complete",IF(LEFT(J248,5)="Split","Complete",IF(J248='Start-Up Information'!$B$49,"Complete",IF(J248='Start-Up Information'!$B$50,"Complete",IF(J248='Start-Up Information'!$B$51,"Complete",IF(J248='Start-Up Information'!$B$52,"Complete","Enter a Correct Sub-Account")))))))))))))))))))))))))))))))))))))))))))))))))</f>
        <v>Form Number Error</v>
      </c>
      <c r="P248" s="63" t="str">
        <f t="shared" si="7"/>
        <v>Pending</v>
      </c>
      <c r="Q248" s="62"/>
      <c r="R248" s="70">
        <f t="shared" si="8"/>
        <v>0</v>
      </c>
      <c r="S248" s="65"/>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row>
    <row r="249" spans="1:59" s="34" customFormat="1" ht="33" customHeight="1">
      <c r="A249" s="65"/>
      <c r="B249" s="99"/>
      <c r="C249" s="100"/>
      <c r="D249" s="100"/>
      <c r="E249" s="100"/>
      <c r="F249" s="100"/>
      <c r="G249" s="100"/>
      <c r="H249" s="100"/>
      <c r="I249" s="100"/>
      <c r="J249" s="100"/>
      <c r="K249" s="99"/>
      <c r="L249" s="101"/>
      <c r="M249" s="102"/>
      <c r="N249" s="101"/>
      <c r="O249" s="63" t="str">
        <f>IF(B249="","Form Number Error",IF(C249="","Payment Type Error",IF(H249="","Purchase Description Error",IF(I249="","Store or Vedor Error",IF(K249="","Card or Ckeck # Error",IF(L249="","Date Error",IF(J249="","Enter Correct Sub-Account",IF(M249="","Amount Error",IF(J249='Start-Up Information'!$B$13,"Complete",IF(J249='Start-Up Information'!$B$14,"Complete",IF(J249='Start-Up Information'!$B$15,"Complete",IF(J249='Start-Up Information'!$B$16,"Complete",IF(J249='Start-Up Information'!$B$17,"Complete",IF(J249='Start-Up Information'!$B$18,"Complete",IF(J249='Start-Up Information'!$B$19,"Complete",IF(J249='Start-Up Information'!$B$20,"Complete",IF(J249='Start-Up Information'!$B$21,"complete",IF(J249='Start-Up Information'!$B$22,"Complete",IF(J249='Start-Up Information'!$B$23,"Complete",IF(J249='Start-Up Information'!$B$24,"Complete",IF(J249='Start-Up Information'!$B$25,"Complete",IF(J249='Start-Up Information'!$B$26,"Complete",IF(J249='Start-Up Information'!$B$27,"Complete",IF(J249='Start-Up Information'!$B$28,"Complete",IF(J249='Start-Up Information'!$B$29,"Complete",IF(J249='Start-Up Information'!$B$30,"Complete",IF(J249='Start-Up Information'!$B$31,"Complete",IF(J249='Start-Up Information'!$B$32,"Complete",IF(J249='Start-Up Information'!$B$33,"Complete",IF(J249='Start-Up Information'!$B$34,"Complete",IF(J249='Start-Up Information'!$B$35,"Complete",IF(J249='Start-Up Information'!$B$36,"Complete",IF(J249='Start-Up Information'!$B$37,"Complete",IF(J249='Start-Up Information'!$B$38,"Complete",IF(J249='Start-Up Information'!$B$39,"Complete",IF(J249='Start-Up Information'!$B$40,"Complete",IF(J249='Start-Up Information'!$B$41,"Complete",IF(J249='Start-Up Information'!$B$42,"Complete",IF(J249='Start-Up Information'!$B$43,"Complete",IF(J249='Start-Up Information'!$B$44,"Complete",IF(J249='Start-Up Information'!$B$45,"Complete",IF(J249='Start-Up Information'!$B$46,"Complete",IF(J249='Start-Up Information'!$B$47,"Complete",IF(J249='Start-Up Information'!$B$48,"Complete",IF(LEFT(J249,5)="Split","Complete",IF(J249='Start-Up Information'!$B$49,"Complete",IF(J249='Start-Up Information'!$B$50,"Complete",IF(J249='Start-Up Information'!$B$51,"Complete",IF(J249='Start-Up Information'!$B$52,"Complete","Enter a Correct Sub-Account")))))))))))))))))))))))))))))))))))))))))))))))))</f>
        <v>Form Number Error</v>
      </c>
      <c r="P249" s="63" t="str">
        <f t="shared" si="7"/>
        <v>Pending</v>
      </c>
      <c r="Q249" s="62"/>
      <c r="R249" s="70">
        <f t="shared" si="8"/>
        <v>0</v>
      </c>
      <c r="S249" s="65"/>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row>
    <row r="250" spans="1:59" s="34" customFormat="1" ht="33" customHeight="1">
      <c r="A250" s="65"/>
      <c r="B250" s="99"/>
      <c r="C250" s="100"/>
      <c r="D250" s="100"/>
      <c r="E250" s="100"/>
      <c r="F250" s="100"/>
      <c r="G250" s="100"/>
      <c r="H250" s="100"/>
      <c r="I250" s="100"/>
      <c r="J250" s="100"/>
      <c r="K250" s="99"/>
      <c r="L250" s="101"/>
      <c r="M250" s="102"/>
      <c r="N250" s="101"/>
      <c r="O250" s="63" t="str">
        <f>IF(B250="","Form Number Error",IF(C250="","Payment Type Error",IF(H250="","Purchase Description Error",IF(I250="","Store or Vedor Error",IF(K250="","Card or Ckeck # Error",IF(L250="","Date Error",IF(J250="","Enter Correct Sub-Account",IF(M250="","Amount Error",IF(J250='Start-Up Information'!$B$13,"Complete",IF(J250='Start-Up Information'!$B$14,"Complete",IF(J250='Start-Up Information'!$B$15,"Complete",IF(J250='Start-Up Information'!$B$16,"Complete",IF(J250='Start-Up Information'!$B$17,"Complete",IF(J250='Start-Up Information'!$B$18,"Complete",IF(J250='Start-Up Information'!$B$19,"Complete",IF(J250='Start-Up Information'!$B$20,"Complete",IF(J250='Start-Up Information'!$B$21,"complete",IF(J250='Start-Up Information'!$B$22,"Complete",IF(J250='Start-Up Information'!$B$23,"Complete",IF(J250='Start-Up Information'!$B$24,"Complete",IF(J250='Start-Up Information'!$B$25,"Complete",IF(J250='Start-Up Information'!$B$26,"Complete",IF(J250='Start-Up Information'!$B$27,"Complete",IF(J250='Start-Up Information'!$B$28,"Complete",IF(J250='Start-Up Information'!$B$29,"Complete",IF(J250='Start-Up Information'!$B$30,"Complete",IF(J250='Start-Up Information'!$B$31,"Complete",IF(J250='Start-Up Information'!$B$32,"Complete",IF(J250='Start-Up Information'!$B$33,"Complete",IF(J250='Start-Up Information'!$B$34,"Complete",IF(J250='Start-Up Information'!$B$35,"Complete",IF(J250='Start-Up Information'!$B$36,"Complete",IF(J250='Start-Up Information'!$B$37,"Complete",IF(J250='Start-Up Information'!$B$38,"Complete",IF(J250='Start-Up Information'!$B$39,"Complete",IF(J250='Start-Up Information'!$B$40,"Complete",IF(J250='Start-Up Information'!$B$41,"Complete",IF(J250='Start-Up Information'!$B$42,"Complete",IF(J250='Start-Up Information'!$B$43,"Complete",IF(J250='Start-Up Information'!$B$44,"Complete",IF(J250='Start-Up Information'!$B$45,"Complete",IF(J250='Start-Up Information'!$B$46,"Complete",IF(J250='Start-Up Information'!$B$47,"Complete",IF(J250='Start-Up Information'!$B$48,"Complete",IF(LEFT(J250,5)="Split","Complete",IF(J250='Start-Up Information'!$B$49,"Complete",IF(J250='Start-Up Information'!$B$50,"Complete",IF(J250='Start-Up Information'!$B$51,"Complete",IF(J250='Start-Up Information'!$B$52,"Complete","Enter a Correct Sub-Account")))))))))))))))))))))))))))))))))))))))))))))))))</f>
        <v>Form Number Error</v>
      </c>
      <c r="P250" s="63" t="str">
        <f t="shared" si="7"/>
        <v>Pending</v>
      </c>
      <c r="Q250" s="62"/>
      <c r="R250" s="70">
        <f t="shared" si="8"/>
        <v>0</v>
      </c>
      <c r="S250" s="65"/>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row>
    <row r="251" spans="1:59" s="34" customFormat="1" ht="33" customHeight="1">
      <c r="A251" s="65"/>
      <c r="B251" s="99"/>
      <c r="C251" s="100"/>
      <c r="D251" s="100"/>
      <c r="E251" s="100"/>
      <c r="F251" s="100"/>
      <c r="G251" s="100"/>
      <c r="H251" s="100"/>
      <c r="I251" s="100"/>
      <c r="J251" s="100"/>
      <c r="K251" s="99"/>
      <c r="L251" s="101"/>
      <c r="M251" s="102"/>
      <c r="N251" s="101"/>
      <c r="O251" s="63" t="str">
        <f>IF(B251="","Form Number Error",IF(C251="","Payment Type Error",IF(H251="","Purchase Description Error",IF(I251="","Store or Vedor Error",IF(K251="","Card or Ckeck # Error",IF(L251="","Date Error",IF(J251="","Enter Correct Sub-Account",IF(M251="","Amount Error",IF(J251='Start-Up Information'!$B$13,"Complete",IF(J251='Start-Up Information'!$B$14,"Complete",IF(J251='Start-Up Information'!$B$15,"Complete",IF(J251='Start-Up Information'!$B$16,"Complete",IF(J251='Start-Up Information'!$B$17,"Complete",IF(J251='Start-Up Information'!$B$18,"Complete",IF(J251='Start-Up Information'!$B$19,"Complete",IF(J251='Start-Up Information'!$B$20,"Complete",IF(J251='Start-Up Information'!$B$21,"complete",IF(J251='Start-Up Information'!$B$22,"Complete",IF(J251='Start-Up Information'!$B$23,"Complete",IF(J251='Start-Up Information'!$B$24,"Complete",IF(J251='Start-Up Information'!$B$25,"Complete",IF(J251='Start-Up Information'!$B$26,"Complete",IF(J251='Start-Up Information'!$B$27,"Complete",IF(J251='Start-Up Information'!$B$28,"Complete",IF(J251='Start-Up Information'!$B$29,"Complete",IF(J251='Start-Up Information'!$B$30,"Complete",IF(J251='Start-Up Information'!$B$31,"Complete",IF(J251='Start-Up Information'!$B$32,"Complete",IF(J251='Start-Up Information'!$B$33,"Complete",IF(J251='Start-Up Information'!$B$34,"Complete",IF(J251='Start-Up Information'!$B$35,"Complete",IF(J251='Start-Up Information'!$B$36,"Complete",IF(J251='Start-Up Information'!$B$37,"Complete",IF(J251='Start-Up Information'!$B$38,"Complete",IF(J251='Start-Up Information'!$B$39,"Complete",IF(J251='Start-Up Information'!$B$40,"Complete",IF(J251='Start-Up Information'!$B$41,"Complete",IF(J251='Start-Up Information'!$B$42,"Complete",IF(J251='Start-Up Information'!$B$43,"Complete",IF(J251='Start-Up Information'!$B$44,"Complete",IF(J251='Start-Up Information'!$B$45,"Complete",IF(J251='Start-Up Information'!$B$46,"Complete",IF(J251='Start-Up Information'!$B$47,"Complete",IF(J251='Start-Up Information'!$B$48,"Complete",IF(LEFT(J251,5)="Split","Complete",IF(J251='Start-Up Information'!$B$49,"Complete",IF(J251='Start-Up Information'!$B$50,"Complete",IF(J251='Start-Up Information'!$B$51,"Complete",IF(J251='Start-Up Information'!$B$52,"Complete","Enter a Correct Sub-Account")))))))))))))))))))))))))))))))))))))))))))))))))</f>
        <v>Form Number Error</v>
      </c>
      <c r="P251" s="63" t="str">
        <f t="shared" si="7"/>
        <v>Pending</v>
      </c>
      <c r="Q251" s="62"/>
      <c r="R251" s="70">
        <f t="shared" si="8"/>
        <v>0</v>
      </c>
      <c r="S251" s="65"/>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row>
    <row r="252" spans="1:59" s="34" customFormat="1" ht="33" customHeight="1">
      <c r="A252" s="65"/>
      <c r="B252" s="99"/>
      <c r="C252" s="100"/>
      <c r="D252" s="100"/>
      <c r="E252" s="100"/>
      <c r="F252" s="100"/>
      <c r="G252" s="100"/>
      <c r="H252" s="100"/>
      <c r="I252" s="100"/>
      <c r="J252" s="100"/>
      <c r="K252" s="99"/>
      <c r="L252" s="101"/>
      <c r="M252" s="102"/>
      <c r="N252" s="101"/>
      <c r="O252" s="63" t="str">
        <f>IF(B252="","Form Number Error",IF(C252="","Payment Type Error",IF(H252="","Purchase Description Error",IF(I252="","Store or Vedor Error",IF(K252="","Card or Ckeck # Error",IF(L252="","Date Error",IF(J252="","Enter Correct Sub-Account",IF(M252="","Amount Error",IF(J252='Start-Up Information'!$B$13,"Complete",IF(J252='Start-Up Information'!$B$14,"Complete",IF(J252='Start-Up Information'!$B$15,"Complete",IF(J252='Start-Up Information'!$B$16,"Complete",IF(J252='Start-Up Information'!$B$17,"Complete",IF(J252='Start-Up Information'!$B$18,"Complete",IF(J252='Start-Up Information'!$B$19,"Complete",IF(J252='Start-Up Information'!$B$20,"Complete",IF(J252='Start-Up Information'!$B$21,"complete",IF(J252='Start-Up Information'!$B$22,"Complete",IF(J252='Start-Up Information'!$B$23,"Complete",IF(J252='Start-Up Information'!$B$24,"Complete",IF(J252='Start-Up Information'!$B$25,"Complete",IF(J252='Start-Up Information'!$B$26,"Complete",IF(J252='Start-Up Information'!$B$27,"Complete",IF(J252='Start-Up Information'!$B$28,"Complete",IF(J252='Start-Up Information'!$B$29,"Complete",IF(J252='Start-Up Information'!$B$30,"Complete",IF(J252='Start-Up Information'!$B$31,"Complete",IF(J252='Start-Up Information'!$B$32,"Complete",IF(J252='Start-Up Information'!$B$33,"Complete",IF(J252='Start-Up Information'!$B$34,"Complete",IF(J252='Start-Up Information'!$B$35,"Complete",IF(J252='Start-Up Information'!$B$36,"Complete",IF(J252='Start-Up Information'!$B$37,"Complete",IF(J252='Start-Up Information'!$B$38,"Complete",IF(J252='Start-Up Information'!$B$39,"Complete",IF(J252='Start-Up Information'!$B$40,"Complete",IF(J252='Start-Up Information'!$B$41,"Complete",IF(J252='Start-Up Information'!$B$42,"Complete",IF(J252='Start-Up Information'!$B$43,"Complete",IF(J252='Start-Up Information'!$B$44,"Complete",IF(J252='Start-Up Information'!$B$45,"Complete",IF(J252='Start-Up Information'!$B$46,"Complete",IF(J252='Start-Up Information'!$B$47,"Complete",IF(J252='Start-Up Information'!$B$48,"Complete",IF(LEFT(J252,5)="Split","Complete",IF(J252='Start-Up Information'!$B$49,"Complete",IF(J252='Start-Up Information'!$B$50,"Complete",IF(J252='Start-Up Information'!$B$51,"Complete",IF(J252='Start-Up Information'!$B$52,"Complete","Enter a Correct Sub-Account")))))))))))))))))))))))))))))))))))))))))))))))))</f>
        <v>Form Number Error</v>
      </c>
      <c r="P252" s="63" t="str">
        <f t="shared" si="7"/>
        <v>Pending</v>
      </c>
      <c r="Q252" s="62"/>
      <c r="R252" s="70">
        <f t="shared" si="8"/>
        <v>0</v>
      </c>
      <c r="S252" s="65"/>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row>
    <row r="253" spans="1:59" s="34" customFormat="1" ht="33" customHeight="1">
      <c r="A253" s="65"/>
      <c r="B253" s="99"/>
      <c r="C253" s="100"/>
      <c r="D253" s="100"/>
      <c r="E253" s="100"/>
      <c r="F253" s="100"/>
      <c r="G253" s="100"/>
      <c r="H253" s="100"/>
      <c r="I253" s="100"/>
      <c r="J253" s="100"/>
      <c r="K253" s="99"/>
      <c r="L253" s="101"/>
      <c r="M253" s="102"/>
      <c r="N253" s="101"/>
      <c r="O253" s="63" t="str">
        <f>IF(B253="","Form Number Error",IF(C253="","Payment Type Error",IF(H253="","Purchase Description Error",IF(I253="","Store or Vedor Error",IF(K253="","Card or Ckeck # Error",IF(L253="","Date Error",IF(J253="","Enter Correct Sub-Account",IF(M253="","Amount Error",IF(J253='Start-Up Information'!$B$13,"Complete",IF(J253='Start-Up Information'!$B$14,"Complete",IF(J253='Start-Up Information'!$B$15,"Complete",IF(J253='Start-Up Information'!$B$16,"Complete",IF(J253='Start-Up Information'!$B$17,"Complete",IF(J253='Start-Up Information'!$B$18,"Complete",IF(J253='Start-Up Information'!$B$19,"Complete",IF(J253='Start-Up Information'!$B$20,"Complete",IF(J253='Start-Up Information'!$B$21,"complete",IF(J253='Start-Up Information'!$B$22,"Complete",IF(J253='Start-Up Information'!$B$23,"Complete",IF(J253='Start-Up Information'!$B$24,"Complete",IF(J253='Start-Up Information'!$B$25,"Complete",IF(J253='Start-Up Information'!$B$26,"Complete",IF(J253='Start-Up Information'!$B$27,"Complete",IF(J253='Start-Up Information'!$B$28,"Complete",IF(J253='Start-Up Information'!$B$29,"Complete",IF(J253='Start-Up Information'!$B$30,"Complete",IF(J253='Start-Up Information'!$B$31,"Complete",IF(J253='Start-Up Information'!$B$32,"Complete",IF(J253='Start-Up Information'!$B$33,"Complete",IF(J253='Start-Up Information'!$B$34,"Complete",IF(J253='Start-Up Information'!$B$35,"Complete",IF(J253='Start-Up Information'!$B$36,"Complete",IF(J253='Start-Up Information'!$B$37,"Complete",IF(J253='Start-Up Information'!$B$38,"Complete",IF(J253='Start-Up Information'!$B$39,"Complete",IF(J253='Start-Up Information'!$B$40,"Complete",IF(J253='Start-Up Information'!$B$41,"Complete",IF(J253='Start-Up Information'!$B$42,"Complete",IF(J253='Start-Up Information'!$B$43,"Complete",IF(J253='Start-Up Information'!$B$44,"Complete",IF(J253='Start-Up Information'!$B$45,"Complete",IF(J253='Start-Up Information'!$B$46,"Complete",IF(J253='Start-Up Information'!$B$47,"Complete",IF(J253='Start-Up Information'!$B$48,"Complete",IF(LEFT(J253,5)="Split","Complete",IF(J253='Start-Up Information'!$B$49,"Complete",IF(J253='Start-Up Information'!$B$50,"Complete",IF(J253='Start-Up Information'!$B$51,"Complete",IF(J253='Start-Up Information'!$B$52,"Complete","Enter a Correct Sub-Account")))))))))))))))))))))))))))))))))))))))))))))))))</f>
        <v>Form Number Error</v>
      </c>
      <c r="P253" s="63" t="str">
        <f t="shared" si="7"/>
        <v>Pending</v>
      </c>
      <c r="Q253" s="62"/>
      <c r="R253" s="70">
        <f t="shared" si="8"/>
        <v>0</v>
      </c>
      <c r="S253" s="65"/>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row>
    <row r="254" spans="1:59" s="34" customFormat="1" ht="33" customHeight="1">
      <c r="A254" s="65"/>
      <c r="B254" s="99"/>
      <c r="C254" s="100"/>
      <c r="D254" s="100"/>
      <c r="E254" s="100"/>
      <c r="F254" s="100"/>
      <c r="G254" s="100"/>
      <c r="H254" s="100"/>
      <c r="I254" s="100"/>
      <c r="J254" s="100"/>
      <c r="K254" s="99"/>
      <c r="L254" s="101"/>
      <c r="M254" s="102"/>
      <c r="N254" s="101"/>
      <c r="O254" s="63" t="str">
        <f>IF(B254="","Form Number Error",IF(C254="","Payment Type Error",IF(H254="","Purchase Description Error",IF(I254="","Store or Vedor Error",IF(K254="","Card or Ckeck # Error",IF(L254="","Date Error",IF(J254="","Enter Correct Sub-Account",IF(M254="","Amount Error",IF(J254='Start-Up Information'!$B$13,"Complete",IF(J254='Start-Up Information'!$B$14,"Complete",IF(J254='Start-Up Information'!$B$15,"Complete",IF(J254='Start-Up Information'!$B$16,"Complete",IF(J254='Start-Up Information'!$B$17,"Complete",IF(J254='Start-Up Information'!$B$18,"Complete",IF(J254='Start-Up Information'!$B$19,"Complete",IF(J254='Start-Up Information'!$B$20,"Complete",IF(J254='Start-Up Information'!$B$21,"complete",IF(J254='Start-Up Information'!$B$22,"Complete",IF(J254='Start-Up Information'!$B$23,"Complete",IF(J254='Start-Up Information'!$B$24,"Complete",IF(J254='Start-Up Information'!$B$25,"Complete",IF(J254='Start-Up Information'!$B$26,"Complete",IF(J254='Start-Up Information'!$B$27,"Complete",IF(J254='Start-Up Information'!$B$28,"Complete",IF(J254='Start-Up Information'!$B$29,"Complete",IF(J254='Start-Up Information'!$B$30,"Complete",IF(J254='Start-Up Information'!$B$31,"Complete",IF(J254='Start-Up Information'!$B$32,"Complete",IF(J254='Start-Up Information'!$B$33,"Complete",IF(J254='Start-Up Information'!$B$34,"Complete",IF(J254='Start-Up Information'!$B$35,"Complete",IF(J254='Start-Up Information'!$B$36,"Complete",IF(J254='Start-Up Information'!$B$37,"Complete",IF(J254='Start-Up Information'!$B$38,"Complete",IF(J254='Start-Up Information'!$B$39,"Complete",IF(J254='Start-Up Information'!$B$40,"Complete",IF(J254='Start-Up Information'!$B$41,"Complete",IF(J254='Start-Up Information'!$B$42,"Complete",IF(J254='Start-Up Information'!$B$43,"Complete",IF(J254='Start-Up Information'!$B$44,"Complete",IF(J254='Start-Up Information'!$B$45,"Complete",IF(J254='Start-Up Information'!$B$46,"Complete",IF(J254='Start-Up Information'!$B$47,"Complete",IF(J254='Start-Up Information'!$B$48,"Complete",IF(LEFT(J254,5)="Split","Complete",IF(J254='Start-Up Information'!$B$49,"Complete",IF(J254='Start-Up Information'!$B$50,"Complete",IF(J254='Start-Up Information'!$B$51,"Complete",IF(J254='Start-Up Information'!$B$52,"Complete","Enter a Correct Sub-Account")))))))))))))))))))))))))))))))))))))))))))))))))</f>
        <v>Form Number Error</v>
      </c>
      <c r="P254" s="63" t="str">
        <f t="shared" si="7"/>
        <v>Pending</v>
      </c>
      <c r="Q254" s="62"/>
      <c r="R254" s="70">
        <f t="shared" si="8"/>
        <v>0</v>
      </c>
      <c r="S254" s="65"/>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row>
    <row r="255" spans="1:59" s="34" customFormat="1" ht="33" customHeight="1">
      <c r="A255" s="65"/>
      <c r="B255" s="99"/>
      <c r="C255" s="100"/>
      <c r="D255" s="100"/>
      <c r="E255" s="100"/>
      <c r="F255" s="100"/>
      <c r="G255" s="100"/>
      <c r="H255" s="100"/>
      <c r="I255" s="100"/>
      <c r="J255" s="100"/>
      <c r="K255" s="99"/>
      <c r="L255" s="101"/>
      <c r="M255" s="102"/>
      <c r="N255" s="101"/>
      <c r="O255" s="63" t="str">
        <f>IF(B255="","Form Number Error",IF(C255="","Payment Type Error",IF(H255="","Purchase Description Error",IF(I255="","Store or Vedor Error",IF(K255="","Card or Ckeck # Error",IF(L255="","Date Error",IF(J255="","Enter Correct Sub-Account",IF(M255="","Amount Error",IF(J255='Start-Up Information'!$B$13,"Complete",IF(J255='Start-Up Information'!$B$14,"Complete",IF(J255='Start-Up Information'!$B$15,"Complete",IF(J255='Start-Up Information'!$B$16,"Complete",IF(J255='Start-Up Information'!$B$17,"Complete",IF(J255='Start-Up Information'!$B$18,"Complete",IF(J255='Start-Up Information'!$B$19,"Complete",IF(J255='Start-Up Information'!$B$20,"Complete",IF(J255='Start-Up Information'!$B$21,"complete",IF(J255='Start-Up Information'!$B$22,"Complete",IF(J255='Start-Up Information'!$B$23,"Complete",IF(J255='Start-Up Information'!$B$24,"Complete",IF(J255='Start-Up Information'!$B$25,"Complete",IF(J255='Start-Up Information'!$B$26,"Complete",IF(J255='Start-Up Information'!$B$27,"Complete",IF(J255='Start-Up Information'!$B$28,"Complete",IF(J255='Start-Up Information'!$B$29,"Complete",IF(J255='Start-Up Information'!$B$30,"Complete",IF(J255='Start-Up Information'!$B$31,"Complete",IF(J255='Start-Up Information'!$B$32,"Complete",IF(J255='Start-Up Information'!$B$33,"Complete",IF(J255='Start-Up Information'!$B$34,"Complete",IF(J255='Start-Up Information'!$B$35,"Complete",IF(J255='Start-Up Information'!$B$36,"Complete",IF(J255='Start-Up Information'!$B$37,"Complete",IF(J255='Start-Up Information'!$B$38,"Complete",IF(J255='Start-Up Information'!$B$39,"Complete",IF(J255='Start-Up Information'!$B$40,"Complete",IF(J255='Start-Up Information'!$B$41,"Complete",IF(J255='Start-Up Information'!$B$42,"Complete",IF(J255='Start-Up Information'!$B$43,"Complete",IF(J255='Start-Up Information'!$B$44,"Complete",IF(J255='Start-Up Information'!$B$45,"Complete",IF(J255='Start-Up Information'!$B$46,"Complete",IF(J255='Start-Up Information'!$B$47,"Complete",IF(J255='Start-Up Information'!$B$48,"Complete",IF(LEFT(J255,5)="Split","Complete",IF(J255='Start-Up Information'!$B$49,"Complete",IF(J255='Start-Up Information'!$B$50,"Complete",IF(J255='Start-Up Information'!$B$51,"Complete",IF(J255='Start-Up Information'!$B$52,"Complete","Enter a Correct Sub-Account")))))))))))))))))))))))))))))))))))))))))))))))))</f>
        <v>Form Number Error</v>
      </c>
      <c r="P255" s="63" t="str">
        <f t="shared" si="7"/>
        <v>Pending</v>
      </c>
      <c r="Q255" s="62"/>
      <c r="R255" s="70">
        <f t="shared" si="8"/>
        <v>0</v>
      </c>
      <c r="S255" s="65"/>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row>
    <row r="256" spans="1:59" s="34" customFormat="1" ht="33" customHeight="1">
      <c r="A256" s="65"/>
      <c r="B256" s="99"/>
      <c r="C256" s="100"/>
      <c r="D256" s="100"/>
      <c r="E256" s="100"/>
      <c r="F256" s="100"/>
      <c r="G256" s="100"/>
      <c r="H256" s="100"/>
      <c r="I256" s="100"/>
      <c r="J256" s="100"/>
      <c r="K256" s="99"/>
      <c r="L256" s="101"/>
      <c r="M256" s="102"/>
      <c r="N256" s="101"/>
      <c r="O256" s="63" t="str">
        <f>IF(B256="","Form Number Error",IF(C256="","Payment Type Error",IF(H256="","Purchase Description Error",IF(I256="","Store or Vedor Error",IF(K256="","Card or Ckeck # Error",IF(L256="","Date Error",IF(J256="","Enter Correct Sub-Account",IF(M256="","Amount Error",IF(J256='Start-Up Information'!$B$13,"Complete",IF(J256='Start-Up Information'!$B$14,"Complete",IF(J256='Start-Up Information'!$B$15,"Complete",IF(J256='Start-Up Information'!$B$16,"Complete",IF(J256='Start-Up Information'!$B$17,"Complete",IF(J256='Start-Up Information'!$B$18,"Complete",IF(J256='Start-Up Information'!$B$19,"Complete",IF(J256='Start-Up Information'!$B$20,"Complete",IF(J256='Start-Up Information'!$B$21,"complete",IF(J256='Start-Up Information'!$B$22,"Complete",IF(J256='Start-Up Information'!$B$23,"Complete",IF(J256='Start-Up Information'!$B$24,"Complete",IF(J256='Start-Up Information'!$B$25,"Complete",IF(J256='Start-Up Information'!$B$26,"Complete",IF(J256='Start-Up Information'!$B$27,"Complete",IF(J256='Start-Up Information'!$B$28,"Complete",IF(J256='Start-Up Information'!$B$29,"Complete",IF(J256='Start-Up Information'!$B$30,"Complete",IF(J256='Start-Up Information'!$B$31,"Complete",IF(J256='Start-Up Information'!$B$32,"Complete",IF(J256='Start-Up Information'!$B$33,"Complete",IF(J256='Start-Up Information'!$B$34,"Complete",IF(J256='Start-Up Information'!$B$35,"Complete",IF(J256='Start-Up Information'!$B$36,"Complete",IF(J256='Start-Up Information'!$B$37,"Complete",IF(J256='Start-Up Information'!$B$38,"Complete",IF(J256='Start-Up Information'!$B$39,"Complete",IF(J256='Start-Up Information'!$B$40,"Complete",IF(J256='Start-Up Information'!$B$41,"Complete",IF(J256='Start-Up Information'!$B$42,"Complete",IF(J256='Start-Up Information'!$B$43,"Complete",IF(J256='Start-Up Information'!$B$44,"Complete",IF(J256='Start-Up Information'!$B$45,"Complete",IF(J256='Start-Up Information'!$B$46,"Complete",IF(J256='Start-Up Information'!$B$47,"Complete",IF(J256='Start-Up Information'!$B$48,"Complete",IF(LEFT(J256,5)="Split","Complete",IF(J256='Start-Up Information'!$B$49,"Complete",IF(J256='Start-Up Information'!$B$50,"Complete",IF(J256='Start-Up Information'!$B$51,"Complete",IF(J256='Start-Up Information'!$B$52,"Complete","Enter a Correct Sub-Account")))))))))))))))))))))))))))))))))))))))))))))))))</f>
        <v>Form Number Error</v>
      </c>
      <c r="P256" s="63" t="str">
        <f t="shared" si="7"/>
        <v>Pending</v>
      </c>
      <c r="Q256" s="62"/>
      <c r="R256" s="70">
        <f t="shared" si="8"/>
        <v>0</v>
      </c>
      <c r="S256" s="65"/>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row>
    <row r="257" spans="1:59" s="34" customFormat="1" ht="33" customHeight="1">
      <c r="A257" s="65"/>
      <c r="B257" s="99"/>
      <c r="C257" s="100"/>
      <c r="D257" s="100"/>
      <c r="E257" s="100"/>
      <c r="F257" s="100"/>
      <c r="G257" s="100"/>
      <c r="H257" s="100"/>
      <c r="I257" s="100"/>
      <c r="J257" s="100"/>
      <c r="K257" s="99"/>
      <c r="L257" s="101"/>
      <c r="M257" s="102"/>
      <c r="N257" s="101"/>
      <c r="O257" s="63" t="str">
        <f>IF(B257="","Form Number Error",IF(C257="","Payment Type Error",IF(H257="","Purchase Description Error",IF(I257="","Store or Vedor Error",IF(K257="","Card or Ckeck # Error",IF(L257="","Date Error",IF(J257="","Enter Correct Sub-Account",IF(M257="","Amount Error",IF(J257='Start-Up Information'!$B$13,"Complete",IF(J257='Start-Up Information'!$B$14,"Complete",IF(J257='Start-Up Information'!$B$15,"Complete",IF(J257='Start-Up Information'!$B$16,"Complete",IF(J257='Start-Up Information'!$B$17,"Complete",IF(J257='Start-Up Information'!$B$18,"Complete",IF(J257='Start-Up Information'!$B$19,"Complete",IF(J257='Start-Up Information'!$B$20,"Complete",IF(J257='Start-Up Information'!$B$21,"complete",IF(J257='Start-Up Information'!$B$22,"Complete",IF(J257='Start-Up Information'!$B$23,"Complete",IF(J257='Start-Up Information'!$B$24,"Complete",IF(J257='Start-Up Information'!$B$25,"Complete",IF(J257='Start-Up Information'!$B$26,"Complete",IF(J257='Start-Up Information'!$B$27,"Complete",IF(J257='Start-Up Information'!$B$28,"Complete",IF(J257='Start-Up Information'!$B$29,"Complete",IF(J257='Start-Up Information'!$B$30,"Complete",IF(J257='Start-Up Information'!$B$31,"Complete",IF(J257='Start-Up Information'!$B$32,"Complete",IF(J257='Start-Up Information'!$B$33,"Complete",IF(J257='Start-Up Information'!$B$34,"Complete",IF(J257='Start-Up Information'!$B$35,"Complete",IF(J257='Start-Up Information'!$B$36,"Complete",IF(J257='Start-Up Information'!$B$37,"Complete",IF(J257='Start-Up Information'!$B$38,"Complete",IF(J257='Start-Up Information'!$B$39,"Complete",IF(J257='Start-Up Information'!$B$40,"Complete",IF(J257='Start-Up Information'!$B$41,"Complete",IF(J257='Start-Up Information'!$B$42,"Complete",IF(J257='Start-Up Information'!$B$43,"Complete",IF(J257='Start-Up Information'!$B$44,"Complete",IF(J257='Start-Up Information'!$B$45,"Complete",IF(J257='Start-Up Information'!$B$46,"Complete",IF(J257='Start-Up Information'!$B$47,"Complete",IF(J257='Start-Up Information'!$B$48,"Complete",IF(LEFT(J257,5)="Split","Complete",IF(J257='Start-Up Information'!$B$49,"Complete",IF(J257='Start-Up Information'!$B$50,"Complete",IF(J257='Start-Up Information'!$B$51,"Complete",IF(J257='Start-Up Information'!$B$52,"Complete","Enter a Correct Sub-Account")))))))))))))))))))))))))))))))))))))))))))))))))</f>
        <v>Form Number Error</v>
      </c>
      <c r="P257" s="63" t="str">
        <f t="shared" si="7"/>
        <v>Pending</v>
      </c>
      <c r="Q257" s="62"/>
      <c r="R257" s="70">
        <f t="shared" si="8"/>
        <v>0</v>
      </c>
      <c r="S257" s="65"/>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row>
    <row r="258" spans="1:59" s="34" customFormat="1" ht="33" customHeight="1">
      <c r="A258" s="65"/>
      <c r="B258" s="99"/>
      <c r="C258" s="100"/>
      <c r="D258" s="100"/>
      <c r="E258" s="100"/>
      <c r="F258" s="100"/>
      <c r="G258" s="100"/>
      <c r="H258" s="100"/>
      <c r="I258" s="100"/>
      <c r="J258" s="100"/>
      <c r="K258" s="99"/>
      <c r="L258" s="101"/>
      <c r="M258" s="102"/>
      <c r="N258" s="101"/>
      <c r="O258" s="63" t="str">
        <f>IF(B258="","Form Number Error",IF(C258="","Payment Type Error",IF(H258="","Purchase Description Error",IF(I258="","Store or Vedor Error",IF(K258="","Card or Ckeck # Error",IF(L258="","Date Error",IF(J258="","Enter Correct Sub-Account",IF(M258="","Amount Error",IF(J258='Start-Up Information'!$B$13,"Complete",IF(J258='Start-Up Information'!$B$14,"Complete",IF(J258='Start-Up Information'!$B$15,"Complete",IF(J258='Start-Up Information'!$B$16,"Complete",IF(J258='Start-Up Information'!$B$17,"Complete",IF(J258='Start-Up Information'!$B$18,"Complete",IF(J258='Start-Up Information'!$B$19,"Complete",IF(J258='Start-Up Information'!$B$20,"Complete",IF(J258='Start-Up Information'!$B$21,"complete",IF(J258='Start-Up Information'!$B$22,"Complete",IF(J258='Start-Up Information'!$B$23,"Complete",IF(J258='Start-Up Information'!$B$24,"Complete",IF(J258='Start-Up Information'!$B$25,"Complete",IF(J258='Start-Up Information'!$B$26,"Complete",IF(J258='Start-Up Information'!$B$27,"Complete",IF(J258='Start-Up Information'!$B$28,"Complete",IF(J258='Start-Up Information'!$B$29,"Complete",IF(J258='Start-Up Information'!$B$30,"Complete",IF(J258='Start-Up Information'!$B$31,"Complete",IF(J258='Start-Up Information'!$B$32,"Complete",IF(J258='Start-Up Information'!$B$33,"Complete",IF(J258='Start-Up Information'!$B$34,"Complete",IF(J258='Start-Up Information'!$B$35,"Complete",IF(J258='Start-Up Information'!$B$36,"Complete",IF(J258='Start-Up Information'!$B$37,"Complete",IF(J258='Start-Up Information'!$B$38,"Complete",IF(J258='Start-Up Information'!$B$39,"Complete",IF(J258='Start-Up Information'!$B$40,"Complete",IF(J258='Start-Up Information'!$B$41,"Complete",IF(J258='Start-Up Information'!$B$42,"Complete",IF(J258='Start-Up Information'!$B$43,"Complete",IF(J258='Start-Up Information'!$B$44,"Complete",IF(J258='Start-Up Information'!$B$45,"Complete",IF(J258='Start-Up Information'!$B$46,"Complete",IF(J258='Start-Up Information'!$B$47,"Complete",IF(J258='Start-Up Information'!$B$48,"Complete",IF(LEFT(J258,5)="Split","Complete",IF(J258='Start-Up Information'!$B$49,"Complete",IF(J258='Start-Up Information'!$B$50,"Complete",IF(J258='Start-Up Information'!$B$51,"Complete",IF(J258='Start-Up Information'!$B$52,"Complete","Enter a Correct Sub-Account")))))))))))))))))))))))))))))))))))))))))))))))))</f>
        <v>Form Number Error</v>
      </c>
      <c r="P258" s="63" t="str">
        <f t="shared" si="7"/>
        <v>Pending</v>
      </c>
      <c r="Q258" s="62"/>
      <c r="R258" s="70">
        <f t="shared" si="8"/>
        <v>0</v>
      </c>
      <c r="S258" s="65"/>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row>
    <row r="259" spans="1:59" s="34" customFormat="1" ht="33" customHeight="1">
      <c r="A259" s="65"/>
      <c r="B259" s="99"/>
      <c r="C259" s="100"/>
      <c r="D259" s="100"/>
      <c r="E259" s="100"/>
      <c r="F259" s="100"/>
      <c r="G259" s="100"/>
      <c r="H259" s="100"/>
      <c r="I259" s="100"/>
      <c r="J259" s="100"/>
      <c r="K259" s="99"/>
      <c r="L259" s="101"/>
      <c r="M259" s="102"/>
      <c r="N259" s="101"/>
      <c r="O259" s="63" t="str">
        <f>IF(B259="","Form Number Error",IF(C259="","Payment Type Error",IF(H259="","Purchase Description Error",IF(I259="","Store or Vedor Error",IF(K259="","Card or Ckeck # Error",IF(L259="","Date Error",IF(J259="","Enter Correct Sub-Account",IF(M259="","Amount Error",IF(J259='Start-Up Information'!$B$13,"Complete",IF(J259='Start-Up Information'!$B$14,"Complete",IF(J259='Start-Up Information'!$B$15,"Complete",IF(J259='Start-Up Information'!$B$16,"Complete",IF(J259='Start-Up Information'!$B$17,"Complete",IF(J259='Start-Up Information'!$B$18,"Complete",IF(J259='Start-Up Information'!$B$19,"Complete",IF(J259='Start-Up Information'!$B$20,"Complete",IF(J259='Start-Up Information'!$B$21,"complete",IF(J259='Start-Up Information'!$B$22,"Complete",IF(J259='Start-Up Information'!$B$23,"Complete",IF(J259='Start-Up Information'!$B$24,"Complete",IF(J259='Start-Up Information'!$B$25,"Complete",IF(J259='Start-Up Information'!$B$26,"Complete",IF(J259='Start-Up Information'!$B$27,"Complete",IF(J259='Start-Up Information'!$B$28,"Complete",IF(J259='Start-Up Information'!$B$29,"Complete",IF(J259='Start-Up Information'!$B$30,"Complete",IF(J259='Start-Up Information'!$B$31,"Complete",IF(J259='Start-Up Information'!$B$32,"Complete",IF(J259='Start-Up Information'!$B$33,"Complete",IF(J259='Start-Up Information'!$B$34,"Complete",IF(J259='Start-Up Information'!$B$35,"Complete",IF(J259='Start-Up Information'!$B$36,"Complete",IF(J259='Start-Up Information'!$B$37,"Complete",IF(J259='Start-Up Information'!$B$38,"Complete",IF(J259='Start-Up Information'!$B$39,"Complete",IF(J259='Start-Up Information'!$B$40,"Complete",IF(J259='Start-Up Information'!$B$41,"Complete",IF(J259='Start-Up Information'!$B$42,"Complete",IF(J259='Start-Up Information'!$B$43,"Complete",IF(J259='Start-Up Information'!$B$44,"Complete",IF(J259='Start-Up Information'!$B$45,"Complete",IF(J259='Start-Up Information'!$B$46,"Complete",IF(J259='Start-Up Information'!$B$47,"Complete",IF(J259='Start-Up Information'!$B$48,"Complete",IF(LEFT(J259,5)="Split","Complete",IF(J259='Start-Up Information'!$B$49,"Complete",IF(J259='Start-Up Information'!$B$50,"Complete",IF(J259='Start-Up Information'!$B$51,"Complete",IF(J259='Start-Up Information'!$B$52,"Complete","Enter a Correct Sub-Account")))))))))))))))))))))))))))))))))))))))))))))))))</f>
        <v>Form Number Error</v>
      </c>
      <c r="P259" s="63" t="str">
        <f t="shared" si="7"/>
        <v>Pending</v>
      </c>
      <c r="Q259" s="62"/>
      <c r="R259" s="70">
        <f t="shared" si="8"/>
        <v>0</v>
      </c>
      <c r="S259" s="65"/>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row>
    <row r="260" spans="1:59" s="34" customFormat="1" ht="33" customHeight="1">
      <c r="A260" s="65"/>
      <c r="B260" s="99"/>
      <c r="C260" s="100"/>
      <c r="D260" s="100"/>
      <c r="E260" s="100"/>
      <c r="F260" s="100"/>
      <c r="G260" s="100"/>
      <c r="H260" s="100"/>
      <c r="I260" s="100"/>
      <c r="J260" s="100"/>
      <c r="K260" s="99"/>
      <c r="L260" s="101"/>
      <c r="M260" s="102"/>
      <c r="N260" s="101"/>
      <c r="O260" s="63" t="str">
        <f>IF(B260="","Form Number Error",IF(C260="","Payment Type Error",IF(H260="","Purchase Description Error",IF(I260="","Store or Vedor Error",IF(K260="","Card or Ckeck # Error",IF(L260="","Date Error",IF(J260="","Enter Correct Sub-Account",IF(M260="","Amount Error",IF(J260='Start-Up Information'!$B$13,"Complete",IF(J260='Start-Up Information'!$B$14,"Complete",IF(J260='Start-Up Information'!$B$15,"Complete",IF(J260='Start-Up Information'!$B$16,"Complete",IF(J260='Start-Up Information'!$B$17,"Complete",IF(J260='Start-Up Information'!$B$18,"Complete",IF(J260='Start-Up Information'!$B$19,"Complete",IF(J260='Start-Up Information'!$B$20,"Complete",IF(J260='Start-Up Information'!$B$21,"complete",IF(J260='Start-Up Information'!$B$22,"Complete",IF(J260='Start-Up Information'!$B$23,"Complete",IF(J260='Start-Up Information'!$B$24,"Complete",IF(J260='Start-Up Information'!$B$25,"Complete",IF(J260='Start-Up Information'!$B$26,"Complete",IF(J260='Start-Up Information'!$B$27,"Complete",IF(J260='Start-Up Information'!$B$28,"Complete",IF(J260='Start-Up Information'!$B$29,"Complete",IF(J260='Start-Up Information'!$B$30,"Complete",IF(J260='Start-Up Information'!$B$31,"Complete",IF(J260='Start-Up Information'!$B$32,"Complete",IF(J260='Start-Up Information'!$B$33,"Complete",IF(J260='Start-Up Information'!$B$34,"Complete",IF(J260='Start-Up Information'!$B$35,"Complete",IF(J260='Start-Up Information'!$B$36,"Complete",IF(J260='Start-Up Information'!$B$37,"Complete",IF(J260='Start-Up Information'!$B$38,"Complete",IF(J260='Start-Up Information'!$B$39,"Complete",IF(J260='Start-Up Information'!$B$40,"Complete",IF(J260='Start-Up Information'!$B$41,"Complete",IF(J260='Start-Up Information'!$B$42,"Complete",IF(J260='Start-Up Information'!$B$43,"Complete",IF(J260='Start-Up Information'!$B$44,"Complete",IF(J260='Start-Up Information'!$B$45,"Complete",IF(J260='Start-Up Information'!$B$46,"Complete",IF(J260='Start-Up Information'!$B$47,"Complete",IF(J260='Start-Up Information'!$B$48,"Complete",IF(LEFT(J260,5)="Split","Complete",IF(J260='Start-Up Information'!$B$49,"Complete",IF(J260='Start-Up Information'!$B$50,"Complete",IF(J260='Start-Up Information'!$B$51,"Complete",IF(J260='Start-Up Information'!$B$52,"Complete","Enter a Correct Sub-Account")))))))))))))))))))))))))))))))))))))))))))))))))</f>
        <v>Form Number Error</v>
      </c>
      <c r="P260" s="63" t="str">
        <f t="shared" si="7"/>
        <v>Pending</v>
      </c>
      <c r="Q260" s="62"/>
      <c r="R260" s="70">
        <f t="shared" si="8"/>
        <v>0</v>
      </c>
      <c r="S260" s="65"/>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row>
    <row r="261" spans="1:59" s="34" customFormat="1" ht="33" customHeight="1">
      <c r="A261" s="65"/>
      <c r="B261" s="99"/>
      <c r="C261" s="100"/>
      <c r="D261" s="100"/>
      <c r="E261" s="100"/>
      <c r="F261" s="100"/>
      <c r="G261" s="100"/>
      <c r="H261" s="100"/>
      <c r="I261" s="100"/>
      <c r="J261" s="100"/>
      <c r="K261" s="99"/>
      <c r="L261" s="101"/>
      <c r="M261" s="102"/>
      <c r="N261" s="101"/>
      <c r="O261" s="63" t="str">
        <f>IF(B261="","Form Number Error",IF(C261="","Payment Type Error",IF(H261="","Purchase Description Error",IF(I261="","Store or Vedor Error",IF(K261="","Card or Ckeck # Error",IF(L261="","Date Error",IF(J261="","Enter Correct Sub-Account",IF(M261="","Amount Error",IF(J261='Start-Up Information'!$B$13,"Complete",IF(J261='Start-Up Information'!$B$14,"Complete",IF(J261='Start-Up Information'!$B$15,"Complete",IF(J261='Start-Up Information'!$B$16,"Complete",IF(J261='Start-Up Information'!$B$17,"Complete",IF(J261='Start-Up Information'!$B$18,"Complete",IF(J261='Start-Up Information'!$B$19,"Complete",IF(J261='Start-Up Information'!$B$20,"Complete",IF(J261='Start-Up Information'!$B$21,"complete",IF(J261='Start-Up Information'!$B$22,"Complete",IF(J261='Start-Up Information'!$B$23,"Complete",IF(J261='Start-Up Information'!$B$24,"Complete",IF(J261='Start-Up Information'!$B$25,"Complete",IF(J261='Start-Up Information'!$B$26,"Complete",IF(J261='Start-Up Information'!$B$27,"Complete",IF(J261='Start-Up Information'!$B$28,"Complete",IF(J261='Start-Up Information'!$B$29,"Complete",IF(J261='Start-Up Information'!$B$30,"Complete",IF(J261='Start-Up Information'!$B$31,"Complete",IF(J261='Start-Up Information'!$B$32,"Complete",IF(J261='Start-Up Information'!$B$33,"Complete",IF(J261='Start-Up Information'!$B$34,"Complete",IF(J261='Start-Up Information'!$B$35,"Complete",IF(J261='Start-Up Information'!$B$36,"Complete",IF(J261='Start-Up Information'!$B$37,"Complete",IF(J261='Start-Up Information'!$B$38,"Complete",IF(J261='Start-Up Information'!$B$39,"Complete",IF(J261='Start-Up Information'!$B$40,"Complete",IF(J261='Start-Up Information'!$B$41,"Complete",IF(J261='Start-Up Information'!$B$42,"Complete",IF(J261='Start-Up Information'!$B$43,"Complete",IF(J261='Start-Up Information'!$B$44,"Complete",IF(J261='Start-Up Information'!$B$45,"Complete",IF(J261='Start-Up Information'!$B$46,"Complete",IF(J261='Start-Up Information'!$B$47,"Complete",IF(J261='Start-Up Information'!$B$48,"Complete",IF(LEFT(J261,5)="Split","Complete",IF(J261='Start-Up Information'!$B$49,"Complete",IF(J261='Start-Up Information'!$B$50,"Complete",IF(J261='Start-Up Information'!$B$51,"Complete",IF(J261='Start-Up Information'!$B$52,"Complete","Enter a Correct Sub-Account")))))))))))))))))))))))))))))))))))))))))))))))))</f>
        <v>Form Number Error</v>
      </c>
      <c r="P261" s="63" t="str">
        <f t="shared" si="7"/>
        <v>Pending</v>
      </c>
      <c r="Q261" s="62"/>
      <c r="R261" s="70">
        <f t="shared" si="8"/>
        <v>0</v>
      </c>
      <c r="S261" s="65"/>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row>
    <row r="262" spans="1:59" s="34" customFormat="1" ht="33" customHeight="1">
      <c r="A262" s="65"/>
      <c r="B262" s="99"/>
      <c r="C262" s="100"/>
      <c r="D262" s="100"/>
      <c r="E262" s="100"/>
      <c r="F262" s="100"/>
      <c r="G262" s="100"/>
      <c r="H262" s="100"/>
      <c r="I262" s="100"/>
      <c r="J262" s="100"/>
      <c r="K262" s="99"/>
      <c r="L262" s="101"/>
      <c r="M262" s="102"/>
      <c r="N262" s="101"/>
      <c r="O262" s="63" t="str">
        <f>IF(B262="","Form Number Error",IF(C262="","Payment Type Error",IF(H262="","Purchase Description Error",IF(I262="","Store or Vedor Error",IF(K262="","Card or Ckeck # Error",IF(L262="","Date Error",IF(J262="","Enter Correct Sub-Account",IF(M262="","Amount Error",IF(J262='Start-Up Information'!$B$13,"Complete",IF(J262='Start-Up Information'!$B$14,"Complete",IF(J262='Start-Up Information'!$B$15,"Complete",IF(J262='Start-Up Information'!$B$16,"Complete",IF(J262='Start-Up Information'!$B$17,"Complete",IF(J262='Start-Up Information'!$B$18,"Complete",IF(J262='Start-Up Information'!$B$19,"Complete",IF(J262='Start-Up Information'!$B$20,"Complete",IF(J262='Start-Up Information'!$B$21,"complete",IF(J262='Start-Up Information'!$B$22,"Complete",IF(J262='Start-Up Information'!$B$23,"Complete",IF(J262='Start-Up Information'!$B$24,"Complete",IF(J262='Start-Up Information'!$B$25,"Complete",IF(J262='Start-Up Information'!$B$26,"Complete",IF(J262='Start-Up Information'!$B$27,"Complete",IF(J262='Start-Up Information'!$B$28,"Complete",IF(J262='Start-Up Information'!$B$29,"Complete",IF(J262='Start-Up Information'!$B$30,"Complete",IF(J262='Start-Up Information'!$B$31,"Complete",IF(J262='Start-Up Information'!$B$32,"Complete",IF(J262='Start-Up Information'!$B$33,"Complete",IF(J262='Start-Up Information'!$B$34,"Complete",IF(J262='Start-Up Information'!$B$35,"Complete",IF(J262='Start-Up Information'!$B$36,"Complete",IF(J262='Start-Up Information'!$B$37,"Complete",IF(J262='Start-Up Information'!$B$38,"Complete",IF(J262='Start-Up Information'!$B$39,"Complete",IF(J262='Start-Up Information'!$B$40,"Complete",IF(J262='Start-Up Information'!$B$41,"Complete",IF(J262='Start-Up Information'!$B$42,"Complete",IF(J262='Start-Up Information'!$B$43,"Complete",IF(J262='Start-Up Information'!$B$44,"Complete",IF(J262='Start-Up Information'!$B$45,"Complete",IF(J262='Start-Up Information'!$B$46,"Complete",IF(J262='Start-Up Information'!$B$47,"Complete",IF(J262='Start-Up Information'!$B$48,"Complete",IF(LEFT(J262,5)="Split","Complete",IF(J262='Start-Up Information'!$B$49,"Complete",IF(J262='Start-Up Information'!$B$50,"Complete",IF(J262='Start-Up Information'!$B$51,"Complete",IF(J262='Start-Up Information'!$B$52,"Complete","Enter a Correct Sub-Account")))))))))))))))))))))))))))))))))))))))))))))))))</f>
        <v>Form Number Error</v>
      </c>
      <c r="P262" s="63" t="str">
        <f t="shared" si="7"/>
        <v>Pending</v>
      </c>
      <c r="Q262" s="62"/>
      <c r="R262" s="70">
        <f t="shared" si="8"/>
        <v>0</v>
      </c>
      <c r="S262" s="65"/>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row>
    <row r="263" spans="1:59" s="34" customFormat="1" ht="33" customHeight="1">
      <c r="A263" s="65"/>
      <c r="B263" s="99"/>
      <c r="C263" s="100"/>
      <c r="D263" s="100"/>
      <c r="E263" s="100"/>
      <c r="F263" s="100"/>
      <c r="G263" s="100"/>
      <c r="H263" s="100"/>
      <c r="I263" s="100"/>
      <c r="J263" s="100"/>
      <c r="K263" s="99"/>
      <c r="L263" s="101"/>
      <c r="M263" s="102"/>
      <c r="N263" s="101"/>
      <c r="O263" s="63" t="str">
        <f>IF(B263="","Form Number Error",IF(C263="","Payment Type Error",IF(H263="","Purchase Description Error",IF(I263="","Store or Vedor Error",IF(K263="","Card or Ckeck # Error",IF(L263="","Date Error",IF(J263="","Enter Correct Sub-Account",IF(M263="","Amount Error",IF(J263='Start-Up Information'!$B$13,"Complete",IF(J263='Start-Up Information'!$B$14,"Complete",IF(J263='Start-Up Information'!$B$15,"Complete",IF(J263='Start-Up Information'!$B$16,"Complete",IF(J263='Start-Up Information'!$B$17,"Complete",IF(J263='Start-Up Information'!$B$18,"Complete",IF(J263='Start-Up Information'!$B$19,"Complete",IF(J263='Start-Up Information'!$B$20,"Complete",IF(J263='Start-Up Information'!$B$21,"complete",IF(J263='Start-Up Information'!$B$22,"Complete",IF(J263='Start-Up Information'!$B$23,"Complete",IF(J263='Start-Up Information'!$B$24,"Complete",IF(J263='Start-Up Information'!$B$25,"Complete",IF(J263='Start-Up Information'!$B$26,"Complete",IF(J263='Start-Up Information'!$B$27,"Complete",IF(J263='Start-Up Information'!$B$28,"Complete",IF(J263='Start-Up Information'!$B$29,"Complete",IF(J263='Start-Up Information'!$B$30,"Complete",IF(J263='Start-Up Information'!$B$31,"Complete",IF(J263='Start-Up Information'!$B$32,"Complete",IF(J263='Start-Up Information'!$B$33,"Complete",IF(J263='Start-Up Information'!$B$34,"Complete",IF(J263='Start-Up Information'!$B$35,"Complete",IF(J263='Start-Up Information'!$B$36,"Complete",IF(J263='Start-Up Information'!$B$37,"Complete",IF(J263='Start-Up Information'!$B$38,"Complete",IF(J263='Start-Up Information'!$B$39,"Complete",IF(J263='Start-Up Information'!$B$40,"Complete",IF(J263='Start-Up Information'!$B$41,"Complete",IF(J263='Start-Up Information'!$B$42,"Complete",IF(J263='Start-Up Information'!$B$43,"Complete",IF(J263='Start-Up Information'!$B$44,"Complete",IF(J263='Start-Up Information'!$B$45,"Complete",IF(J263='Start-Up Information'!$B$46,"Complete",IF(J263='Start-Up Information'!$B$47,"Complete",IF(J263='Start-Up Information'!$B$48,"Complete",IF(LEFT(J263,5)="Split","Complete",IF(J263='Start-Up Information'!$B$49,"Complete",IF(J263='Start-Up Information'!$B$50,"Complete",IF(J263='Start-Up Information'!$B$51,"Complete",IF(J263='Start-Up Information'!$B$52,"Complete","Enter a Correct Sub-Account")))))))))))))))))))))))))))))))))))))))))))))))))</f>
        <v>Form Number Error</v>
      </c>
      <c r="P263" s="63" t="str">
        <f t="shared" ref="P263:P326" si="9">IF(N263="","Pending","Cleared")</f>
        <v>Pending</v>
      </c>
      <c r="Q263" s="62"/>
      <c r="R263" s="70">
        <f t="shared" si="8"/>
        <v>0</v>
      </c>
      <c r="S263" s="65"/>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row>
    <row r="264" spans="1:59" s="34" customFormat="1" ht="33" customHeight="1">
      <c r="A264" s="65"/>
      <c r="B264" s="99"/>
      <c r="C264" s="100"/>
      <c r="D264" s="100"/>
      <c r="E264" s="100"/>
      <c r="F264" s="100"/>
      <c r="G264" s="100"/>
      <c r="H264" s="100"/>
      <c r="I264" s="100"/>
      <c r="J264" s="100"/>
      <c r="K264" s="99"/>
      <c r="L264" s="101"/>
      <c r="M264" s="102"/>
      <c r="N264" s="101"/>
      <c r="O264" s="63" t="str">
        <f>IF(B264="","Form Number Error",IF(C264="","Payment Type Error",IF(H264="","Purchase Description Error",IF(I264="","Store or Vedor Error",IF(K264="","Card or Ckeck # Error",IF(L264="","Date Error",IF(J264="","Enter Correct Sub-Account",IF(M264="","Amount Error",IF(J264='Start-Up Information'!$B$13,"Complete",IF(J264='Start-Up Information'!$B$14,"Complete",IF(J264='Start-Up Information'!$B$15,"Complete",IF(J264='Start-Up Information'!$B$16,"Complete",IF(J264='Start-Up Information'!$B$17,"Complete",IF(J264='Start-Up Information'!$B$18,"Complete",IF(J264='Start-Up Information'!$B$19,"Complete",IF(J264='Start-Up Information'!$B$20,"Complete",IF(J264='Start-Up Information'!$B$21,"complete",IF(J264='Start-Up Information'!$B$22,"Complete",IF(J264='Start-Up Information'!$B$23,"Complete",IF(J264='Start-Up Information'!$B$24,"Complete",IF(J264='Start-Up Information'!$B$25,"Complete",IF(J264='Start-Up Information'!$B$26,"Complete",IF(J264='Start-Up Information'!$B$27,"Complete",IF(J264='Start-Up Information'!$B$28,"Complete",IF(J264='Start-Up Information'!$B$29,"Complete",IF(J264='Start-Up Information'!$B$30,"Complete",IF(J264='Start-Up Information'!$B$31,"Complete",IF(J264='Start-Up Information'!$B$32,"Complete",IF(J264='Start-Up Information'!$B$33,"Complete",IF(J264='Start-Up Information'!$B$34,"Complete",IF(J264='Start-Up Information'!$B$35,"Complete",IF(J264='Start-Up Information'!$B$36,"Complete",IF(J264='Start-Up Information'!$B$37,"Complete",IF(J264='Start-Up Information'!$B$38,"Complete",IF(J264='Start-Up Information'!$B$39,"Complete",IF(J264='Start-Up Information'!$B$40,"Complete",IF(J264='Start-Up Information'!$B$41,"Complete",IF(J264='Start-Up Information'!$B$42,"Complete",IF(J264='Start-Up Information'!$B$43,"Complete",IF(J264='Start-Up Information'!$B$44,"Complete",IF(J264='Start-Up Information'!$B$45,"Complete",IF(J264='Start-Up Information'!$B$46,"Complete",IF(J264='Start-Up Information'!$B$47,"Complete",IF(J264='Start-Up Information'!$B$48,"Complete",IF(LEFT(J264,5)="Split","Complete",IF(J264='Start-Up Information'!$B$49,"Complete",IF(J264='Start-Up Information'!$B$50,"Complete",IF(J264='Start-Up Information'!$B$51,"Complete",IF(J264='Start-Up Information'!$B$52,"Complete","Enter a Correct Sub-Account")))))))))))))))))))))))))))))))))))))))))))))))))</f>
        <v>Form Number Error</v>
      </c>
      <c r="P264" s="63" t="str">
        <f t="shared" si="9"/>
        <v>Pending</v>
      </c>
      <c r="Q264" s="62"/>
      <c r="R264" s="70">
        <f t="shared" ref="R264:R327" si="10">IF(AND(IF(LEFT(J264,5)="Split",M264-SUM(T264:BG264),0)&gt;0,IF(LEFT(J264,5)="Split",M264-SUM(T264:BG264),0)&lt;0.01),0,IF(LEFT(J264,5)="Split",M264-SUM(T264:BG264),0))</f>
        <v>0</v>
      </c>
      <c r="S264" s="65"/>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row>
    <row r="265" spans="1:59" s="34" customFormat="1" ht="33" customHeight="1">
      <c r="A265" s="65"/>
      <c r="B265" s="99"/>
      <c r="C265" s="100"/>
      <c r="D265" s="100"/>
      <c r="E265" s="100"/>
      <c r="F265" s="100"/>
      <c r="G265" s="100"/>
      <c r="H265" s="100"/>
      <c r="I265" s="100"/>
      <c r="J265" s="100"/>
      <c r="K265" s="99"/>
      <c r="L265" s="101"/>
      <c r="M265" s="102"/>
      <c r="N265" s="101"/>
      <c r="O265" s="63" t="str">
        <f>IF(B265="","Form Number Error",IF(C265="","Payment Type Error",IF(H265="","Purchase Description Error",IF(I265="","Store or Vedor Error",IF(K265="","Card or Ckeck # Error",IF(L265="","Date Error",IF(J265="","Enter Correct Sub-Account",IF(M265="","Amount Error",IF(J265='Start-Up Information'!$B$13,"Complete",IF(J265='Start-Up Information'!$B$14,"Complete",IF(J265='Start-Up Information'!$B$15,"Complete",IF(J265='Start-Up Information'!$B$16,"Complete",IF(J265='Start-Up Information'!$B$17,"Complete",IF(J265='Start-Up Information'!$B$18,"Complete",IF(J265='Start-Up Information'!$B$19,"Complete",IF(J265='Start-Up Information'!$B$20,"Complete",IF(J265='Start-Up Information'!$B$21,"complete",IF(J265='Start-Up Information'!$B$22,"Complete",IF(J265='Start-Up Information'!$B$23,"Complete",IF(J265='Start-Up Information'!$B$24,"Complete",IF(J265='Start-Up Information'!$B$25,"Complete",IF(J265='Start-Up Information'!$B$26,"Complete",IF(J265='Start-Up Information'!$B$27,"Complete",IF(J265='Start-Up Information'!$B$28,"Complete",IF(J265='Start-Up Information'!$B$29,"Complete",IF(J265='Start-Up Information'!$B$30,"Complete",IF(J265='Start-Up Information'!$B$31,"Complete",IF(J265='Start-Up Information'!$B$32,"Complete",IF(J265='Start-Up Information'!$B$33,"Complete",IF(J265='Start-Up Information'!$B$34,"Complete",IF(J265='Start-Up Information'!$B$35,"Complete",IF(J265='Start-Up Information'!$B$36,"Complete",IF(J265='Start-Up Information'!$B$37,"Complete",IF(J265='Start-Up Information'!$B$38,"Complete",IF(J265='Start-Up Information'!$B$39,"Complete",IF(J265='Start-Up Information'!$B$40,"Complete",IF(J265='Start-Up Information'!$B$41,"Complete",IF(J265='Start-Up Information'!$B$42,"Complete",IF(J265='Start-Up Information'!$B$43,"Complete",IF(J265='Start-Up Information'!$B$44,"Complete",IF(J265='Start-Up Information'!$B$45,"Complete",IF(J265='Start-Up Information'!$B$46,"Complete",IF(J265='Start-Up Information'!$B$47,"Complete",IF(J265='Start-Up Information'!$B$48,"Complete",IF(LEFT(J265,5)="Split","Complete",IF(J265='Start-Up Information'!$B$49,"Complete",IF(J265='Start-Up Information'!$B$50,"Complete",IF(J265='Start-Up Information'!$B$51,"Complete",IF(J265='Start-Up Information'!$B$52,"Complete","Enter a Correct Sub-Account")))))))))))))))))))))))))))))))))))))))))))))))))</f>
        <v>Form Number Error</v>
      </c>
      <c r="P265" s="63" t="str">
        <f t="shared" si="9"/>
        <v>Pending</v>
      </c>
      <c r="Q265" s="62"/>
      <c r="R265" s="70">
        <f t="shared" si="10"/>
        <v>0</v>
      </c>
      <c r="S265" s="65"/>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row>
    <row r="266" spans="1:59" s="34" customFormat="1" ht="33" customHeight="1">
      <c r="A266" s="65"/>
      <c r="B266" s="99"/>
      <c r="C266" s="100"/>
      <c r="D266" s="100"/>
      <c r="E266" s="100"/>
      <c r="F266" s="100"/>
      <c r="G266" s="100"/>
      <c r="H266" s="100"/>
      <c r="I266" s="100"/>
      <c r="J266" s="100"/>
      <c r="K266" s="99"/>
      <c r="L266" s="101"/>
      <c r="M266" s="102"/>
      <c r="N266" s="101"/>
      <c r="O266" s="63" t="str">
        <f>IF(B266="","Form Number Error",IF(C266="","Payment Type Error",IF(H266="","Purchase Description Error",IF(I266="","Store or Vedor Error",IF(K266="","Card or Ckeck # Error",IF(L266="","Date Error",IF(J266="","Enter Correct Sub-Account",IF(M266="","Amount Error",IF(J266='Start-Up Information'!$B$13,"Complete",IF(J266='Start-Up Information'!$B$14,"Complete",IF(J266='Start-Up Information'!$B$15,"Complete",IF(J266='Start-Up Information'!$B$16,"Complete",IF(J266='Start-Up Information'!$B$17,"Complete",IF(J266='Start-Up Information'!$B$18,"Complete",IF(J266='Start-Up Information'!$B$19,"Complete",IF(J266='Start-Up Information'!$B$20,"Complete",IF(J266='Start-Up Information'!$B$21,"complete",IF(J266='Start-Up Information'!$B$22,"Complete",IF(J266='Start-Up Information'!$B$23,"Complete",IF(J266='Start-Up Information'!$B$24,"Complete",IF(J266='Start-Up Information'!$B$25,"Complete",IF(J266='Start-Up Information'!$B$26,"Complete",IF(J266='Start-Up Information'!$B$27,"Complete",IF(J266='Start-Up Information'!$B$28,"Complete",IF(J266='Start-Up Information'!$B$29,"Complete",IF(J266='Start-Up Information'!$B$30,"Complete",IF(J266='Start-Up Information'!$B$31,"Complete",IF(J266='Start-Up Information'!$B$32,"Complete",IF(J266='Start-Up Information'!$B$33,"Complete",IF(J266='Start-Up Information'!$B$34,"Complete",IF(J266='Start-Up Information'!$B$35,"Complete",IF(J266='Start-Up Information'!$B$36,"Complete",IF(J266='Start-Up Information'!$B$37,"Complete",IF(J266='Start-Up Information'!$B$38,"Complete",IF(J266='Start-Up Information'!$B$39,"Complete",IF(J266='Start-Up Information'!$B$40,"Complete",IF(J266='Start-Up Information'!$B$41,"Complete",IF(J266='Start-Up Information'!$B$42,"Complete",IF(J266='Start-Up Information'!$B$43,"Complete",IF(J266='Start-Up Information'!$B$44,"Complete",IF(J266='Start-Up Information'!$B$45,"Complete",IF(J266='Start-Up Information'!$B$46,"Complete",IF(J266='Start-Up Information'!$B$47,"Complete",IF(J266='Start-Up Information'!$B$48,"Complete",IF(LEFT(J266,5)="Split","Complete",IF(J266='Start-Up Information'!$B$49,"Complete",IF(J266='Start-Up Information'!$B$50,"Complete",IF(J266='Start-Up Information'!$B$51,"Complete",IF(J266='Start-Up Information'!$B$52,"Complete","Enter a Correct Sub-Account")))))))))))))))))))))))))))))))))))))))))))))))))</f>
        <v>Form Number Error</v>
      </c>
      <c r="P266" s="63" t="str">
        <f t="shared" si="9"/>
        <v>Pending</v>
      </c>
      <c r="Q266" s="62"/>
      <c r="R266" s="70">
        <f t="shared" si="10"/>
        <v>0</v>
      </c>
      <c r="S266" s="65"/>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row>
    <row r="267" spans="1:59" s="34" customFormat="1" ht="33" customHeight="1">
      <c r="A267" s="65"/>
      <c r="B267" s="99"/>
      <c r="C267" s="100"/>
      <c r="D267" s="100"/>
      <c r="E267" s="100"/>
      <c r="F267" s="100"/>
      <c r="G267" s="100"/>
      <c r="H267" s="100"/>
      <c r="I267" s="100"/>
      <c r="J267" s="100"/>
      <c r="K267" s="99"/>
      <c r="L267" s="101"/>
      <c r="M267" s="102"/>
      <c r="N267" s="101"/>
      <c r="O267" s="63" t="str">
        <f>IF(B267="","Form Number Error",IF(C267="","Payment Type Error",IF(H267="","Purchase Description Error",IF(I267="","Store or Vedor Error",IF(K267="","Card or Ckeck # Error",IF(L267="","Date Error",IF(J267="","Enter Correct Sub-Account",IF(M267="","Amount Error",IF(J267='Start-Up Information'!$B$13,"Complete",IF(J267='Start-Up Information'!$B$14,"Complete",IF(J267='Start-Up Information'!$B$15,"Complete",IF(J267='Start-Up Information'!$B$16,"Complete",IF(J267='Start-Up Information'!$B$17,"Complete",IF(J267='Start-Up Information'!$B$18,"Complete",IF(J267='Start-Up Information'!$B$19,"Complete",IF(J267='Start-Up Information'!$B$20,"Complete",IF(J267='Start-Up Information'!$B$21,"complete",IF(J267='Start-Up Information'!$B$22,"Complete",IF(J267='Start-Up Information'!$B$23,"Complete",IF(J267='Start-Up Information'!$B$24,"Complete",IF(J267='Start-Up Information'!$B$25,"Complete",IF(J267='Start-Up Information'!$B$26,"Complete",IF(J267='Start-Up Information'!$B$27,"Complete",IF(J267='Start-Up Information'!$B$28,"Complete",IF(J267='Start-Up Information'!$B$29,"Complete",IF(J267='Start-Up Information'!$B$30,"Complete",IF(J267='Start-Up Information'!$B$31,"Complete",IF(J267='Start-Up Information'!$B$32,"Complete",IF(J267='Start-Up Information'!$B$33,"Complete",IF(J267='Start-Up Information'!$B$34,"Complete",IF(J267='Start-Up Information'!$B$35,"Complete",IF(J267='Start-Up Information'!$B$36,"Complete",IF(J267='Start-Up Information'!$B$37,"Complete",IF(J267='Start-Up Information'!$B$38,"Complete",IF(J267='Start-Up Information'!$B$39,"Complete",IF(J267='Start-Up Information'!$B$40,"Complete",IF(J267='Start-Up Information'!$B$41,"Complete",IF(J267='Start-Up Information'!$B$42,"Complete",IF(J267='Start-Up Information'!$B$43,"Complete",IF(J267='Start-Up Information'!$B$44,"Complete",IF(J267='Start-Up Information'!$B$45,"Complete",IF(J267='Start-Up Information'!$B$46,"Complete",IF(J267='Start-Up Information'!$B$47,"Complete",IF(J267='Start-Up Information'!$B$48,"Complete",IF(LEFT(J267,5)="Split","Complete",IF(J267='Start-Up Information'!$B$49,"Complete",IF(J267='Start-Up Information'!$B$50,"Complete",IF(J267='Start-Up Information'!$B$51,"Complete",IF(J267='Start-Up Information'!$B$52,"Complete","Enter a Correct Sub-Account")))))))))))))))))))))))))))))))))))))))))))))))))</f>
        <v>Form Number Error</v>
      </c>
      <c r="P267" s="63" t="str">
        <f t="shared" si="9"/>
        <v>Pending</v>
      </c>
      <c r="Q267" s="62"/>
      <c r="R267" s="70">
        <f t="shared" si="10"/>
        <v>0</v>
      </c>
      <c r="S267" s="65"/>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row>
    <row r="268" spans="1:59" s="34" customFormat="1" ht="33" customHeight="1">
      <c r="A268" s="65"/>
      <c r="B268" s="99"/>
      <c r="C268" s="100"/>
      <c r="D268" s="100"/>
      <c r="E268" s="100"/>
      <c r="F268" s="100"/>
      <c r="G268" s="100"/>
      <c r="H268" s="100"/>
      <c r="I268" s="100"/>
      <c r="J268" s="100"/>
      <c r="K268" s="99"/>
      <c r="L268" s="101"/>
      <c r="M268" s="102"/>
      <c r="N268" s="101"/>
      <c r="O268" s="63" t="str">
        <f>IF(B268="","Form Number Error",IF(C268="","Payment Type Error",IF(H268="","Purchase Description Error",IF(I268="","Store or Vedor Error",IF(K268="","Card or Ckeck # Error",IF(L268="","Date Error",IF(J268="","Enter Correct Sub-Account",IF(M268="","Amount Error",IF(J268='Start-Up Information'!$B$13,"Complete",IF(J268='Start-Up Information'!$B$14,"Complete",IF(J268='Start-Up Information'!$B$15,"Complete",IF(J268='Start-Up Information'!$B$16,"Complete",IF(J268='Start-Up Information'!$B$17,"Complete",IF(J268='Start-Up Information'!$B$18,"Complete",IF(J268='Start-Up Information'!$B$19,"Complete",IF(J268='Start-Up Information'!$B$20,"Complete",IF(J268='Start-Up Information'!$B$21,"complete",IF(J268='Start-Up Information'!$B$22,"Complete",IF(J268='Start-Up Information'!$B$23,"Complete",IF(J268='Start-Up Information'!$B$24,"Complete",IF(J268='Start-Up Information'!$B$25,"Complete",IF(J268='Start-Up Information'!$B$26,"Complete",IF(J268='Start-Up Information'!$B$27,"Complete",IF(J268='Start-Up Information'!$B$28,"Complete",IF(J268='Start-Up Information'!$B$29,"Complete",IF(J268='Start-Up Information'!$B$30,"Complete",IF(J268='Start-Up Information'!$B$31,"Complete",IF(J268='Start-Up Information'!$B$32,"Complete",IF(J268='Start-Up Information'!$B$33,"Complete",IF(J268='Start-Up Information'!$B$34,"Complete",IF(J268='Start-Up Information'!$B$35,"Complete",IF(J268='Start-Up Information'!$B$36,"Complete",IF(J268='Start-Up Information'!$B$37,"Complete",IF(J268='Start-Up Information'!$B$38,"Complete",IF(J268='Start-Up Information'!$B$39,"Complete",IF(J268='Start-Up Information'!$B$40,"Complete",IF(J268='Start-Up Information'!$B$41,"Complete",IF(J268='Start-Up Information'!$B$42,"Complete",IF(J268='Start-Up Information'!$B$43,"Complete",IF(J268='Start-Up Information'!$B$44,"Complete",IF(J268='Start-Up Information'!$B$45,"Complete",IF(J268='Start-Up Information'!$B$46,"Complete",IF(J268='Start-Up Information'!$B$47,"Complete",IF(J268='Start-Up Information'!$B$48,"Complete",IF(LEFT(J268,5)="Split","Complete",IF(J268='Start-Up Information'!$B$49,"Complete",IF(J268='Start-Up Information'!$B$50,"Complete",IF(J268='Start-Up Information'!$B$51,"Complete",IF(J268='Start-Up Information'!$B$52,"Complete","Enter a Correct Sub-Account")))))))))))))))))))))))))))))))))))))))))))))))))</f>
        <v>Form Number Error</v>
      </c>
      <c r="P268" s="63" t="str">
        <f t="shared" si="9"/>
        <v>Pending</v>
      </c>
      <c r="Q268" s="62"/>
      <c r="R268" s="70">
        <f t="shared" si="10"/>
        <v>0</v>
      </c>
      <c r="S268" s="65"/>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row>
    <row r="269" spans="1:59" s="34" customFormat="1" ht="33" customHeight="1">
      <c r="A269" s="65"/>
      <c r="B269" s="99"/>
      <c r="C269" s="100"/>
      <c r="D269" s="100"/>
      <c r="E269" s="100"/>
      <c r="F269" s="100"/>
      <c r="G269" s="100"/>
      <c r="H269" s="100"/>
      <c r="I269" s="100"/>
      <c r="J269" s="100"/>
      <c r="K269" s="99"/>
      <c r="L269" s="101"/>
      <c r="M269" s="102"/>
      <c r="N269" s="101"/>
      <c r="O269" s="63" t="str">
        <f>IF(B269="","Form Number Error",IF(C269="","Payment Type Error",IF(H269="","Purchase Description Error",IF(I269="","Store or Vedor Error",IF(K269="","Card or Ckeck # Error",IF(L269="","Date Error",IF(J269="","Enter Correct Sub-Account",IF(M269="","Amount Error",IF(J269='Start-Up Information'!$B$13,"Complete",IF(J269='Start-Up Information'!$B$14,"Complete",IF(J269='Start-Up Information'!$B$15,"Complete",IF(J269='Start-Up Information'!$B$16,"Complete",IF(J269='Start-Up Information'!$B$17,"Complete",IF(J269='Start-Up Information'!$B$18,"Complete",IF(J269='Start-Up Information'!$B$19,"Complete",IF(J269='Start-Up Information'!$B$20,"Complete",IF(J269='Start-Up Information'!$B$21,"complete",IF(J269='Start-Up Information'!$B$22,"Complete",IF(J269='Start-Up Information'!$B$23,"Complete",IF(J269='Start-Up Information'!$B$24,"Complete",IF(J269='Start-Up Information'!$B$25,"Complete",IF(J269='Start-Up Information'!$B$26,"Complete",IF(J269='Start-Up Information'!$B$27,"Complete",IF(J269='Start-Up Information'!$B$28,"Complete",IF(J269='Start-Up Information'!$B$29,"Complete",IF(J269='Start-Up Information'!$B$30,"Complete",IF(J269='Start-Up Information'!$B$31,"Complete",IF(J269='Start-Up Information'!$B$32,"Complete",IF(J269='Start-Up Information'!$B$33,"Complete",IF(J269='Start-Up Information'!$B$34,"Complete",IF(J269='Start-Up Information'!$B$35,"Complete",IF(J269='Start-Up Information'!$B$36,"Complete",IF(J269='Start-Up Information'!$B$37,"Complete",IF(J269='Start-Up Information'!$B$38,"Complete",IF(J269='Start-Up Information'!$B$39,"Complete",IF(J269='Start-Up Information'!$B$40,"Complete",IF(J269='Start-Up Information'!$B$41,"Complete",IF(J269='Start-Up Information'!$B$42,"Complete",IF(J269='Start-Up Information'!$B$43,"Complete",IF(J269='Start-Up Information'!$B$44,"Complete",IF(J269='Start-Up Information'!$B$45,"Complete",IF(J269='Start-Up Information'!$B$46,"Complete",IF(J269='Start-Up Information'!$B$47,"Complete",IF(J269='Start-Up Information'!$B$48,"Complete",IF(LEFT(J269,5)="Split","Complete",IF(J269='Start-Up Information'!$B$49,"Complete",IF(J269='Start-Up Information'!$B$50,"Complete",IF(J269='Start-Up Information'!$B$51,"Complete",IF(J269='Start-Up Information'!$B$52,"Complete","Enter a Correct Sub-Account")))))))))))))))))))))))))))))))))))))))))))))))))</f>
        <v>Form Number Error</v>
      </c>
      <c r="P269" s="63" t="str">
        <f t="shared" si="9"/>
        <v>Pending</v>
      </c>
      <c r="Q269" s="62"/>
      <c r="R269" s="70">
        <f t="shared" si="10"/>
        <v>0</v>
      </c>
      <c r="S269" s="65"/>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row>
    <row r="270" spans="1:59" s="34" customFormat="1" ht="33" customHeight="1">
      <c r="A270" s="65"/>
      <c r="B270" s="99"/>
      <c r="C270" s="100"/>
      <c r="D270" s="100"/>
      <c r="E270" s="100"/>
      <c r="F270" s="100"/>
      <c r="G270" s="100"/>
      <c r="H270" s="100"/>
      <c r="I270" s="100"/>
      <c r="J270" s="100"/>
      <c r="K270" s="99"/>
      <c r="L270" s="101"/>
      <c r="M270" s="102"/>
      <c r="N270" s="101"/>
      <c r="O270" s="63" t="str">
        <f>IF(B270="","Form Number Error",IF(C270="","Payment Type Error",IF(H270="","Purchase Description Error",IF(I270="","Store or Vedor Error",IF(K270="","Card or Ckeck # Error",IF(L270="","Date Error",IF(J270="","Enter Correct Sub-Account",IF(M270="","Amount Error",IF(J270='Start-Up Information'!$B$13,"Complete",IF(J270='Start-Up Information'!$B$14,"Complete",IF(J270='Start-Up Information'!$B$15,"Complete",IF(J270='Start-Up Information'!$B$16,"Complete",IF(J270='Start-Up Information'!$B$17,"Complete",IF(J270='Start-Up Information'!$B$18,"Complete",IF(J270='Start-Up Information'!$B$19,"Complete",IF(J270='Start-Up Information'!$B$20,"Complete",IF(J270='Start-Up Information'!$B$21,"complete",IF(J270='Start-Up Information'!$B$22,"Complete",IF(J270='Start-Up Information'!$B$23,"Complete",IF(J270='Start-Up Information'!$B$24,"Complete",IF(J270='Start-Up Information'!$B$25,"Complete",IF(J270='Start-Up Information'!$B$26,"Complete",IF(J270='Start-Up Information'!$B$27,"Complete",IF(J270='Start-Up Information'!$B$28,"Complete",IF(J270='Start-Up Information'!$B$29,"Complete",IF(J270='Start-Up Information'!$B$30,"Complete",IF(J270='Start-Up Information'!$B$31,"Complete",IF(J270='Start-Up Information'!$B$32,"Complete",IF(J270='Start-Up Information'!$B$33,"Complete",IF(J270='Start-Up Information'!$B$34,"Complete",IF(J270='Start-Up Information'!$B$35,"Complete",IF(J270='Start-Up Information'!$B$36,"Complete",IF(J270='Start-Up Information'!$B$37,"Complete",IF(J270='Start-Up Information'!$B$38,"Complete",IF(J270='Start-Up Information'!$B$39,"Complete",IF(J270='Start-Up Information'!$B$40,"Complete",IF(J270='Start-Up Information'!$B$41,"Complete",IF(J270='Start-Up Information'!$B$42,"Complete",IF(J270='Start-Up Information'!$B$43,"Complete",IF(J270='Start-Up Information'!$B$44,"Complete",IF(J270='Start-Up Information'!$B$45,"Complete",IF(J270='Start-Up Information'!$B$46,"Complete",IF(J270='Start-Up Information'!$B$47,"Complete",IF(J270='Start-Up Information'!$B$48,"Complete",IF(LEFT(J270,5)="Split","Complete",IF(J270='Start-Up Information'!$B$49,"Complete",IF(J270='Start-Up Information'!$B$50,"Complete",IF(J270='Start-Up Information'!$B$51,"Complete",IF(J270='Start-Up Information'!$B$52,"Complete","Enter a Correct Sub-Account")))))))))))))))))))))))))))))))))))))))))))))))))</f>
        <v>Form Number Error</v>
      </c>
      <c r="P270" s="63" t="str">
        <f t="shared" si="9"/>
        <v>Pending</v>
      </c>
      <c r="Q270" s="62"/>
      <c r="R270" s="70">
        <f t="shared" si="10"/>
        <v>0</v>
      </c>
      <c r="S270" s="65"/>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row>
    <row r="271" spans="1:59" s="34" customFormat="1" ht="33" customHeight="1">
      <c r="A271" s="65"/>
      <c r="B271" s="99"/>
      <c r="C271" s="100"/>
      <c r="D271" s="100"/>
      <c r="E271" s="100"/>
      <c r="F271" s="100"/>
      <c r="G271" s="100"/>
      <c r="H271" s="100"/>
      <c r="I271" s="100"/>
      <c r="J271" s="100"/>
      <c r="K271" s="99"/>
      <c r="L271" s="101"/>
      <c r="M271" s="102"/>
      <c r="N271" s="101"/>
      <c r="O271" s="63" t="str">
        <f>IF(B271="","Form Number Error",IF(C271="","Payment Type Error",IF(H271="","Purchase Description Error",IF(I271="","Store or Vedor Error",IF(K271="","Card or Ckeck # Error",IF(L271="","Date Error",IF(J271="","Enter Correct Sub-Account",IF(M271="","Amount Error",IF(J271='Start-Up Information'!$B$13,"Complete",IF(J271='Start-Up Information'!$B$14,"Complete",IF(J271='Start-Up Information'!$B$15,"Complete",IF(J271='Start-Up Information'!$B$16,"Complete",IF(J271='Start-Up Information'!$B$17,"Complete",IF(J271='Start-Up Information'!$B$18,"Complete",IF(J271='Start-Up Information'!$B$19,"Complete",IF(J271='Start-Up Information'!$B$20,"Complete",IF(J271='Start-Up Information'!$B$21,"complete",IF(J271='Start-Up Information'!$B$22,"Complete",IF(J271='Start-Up Information'!$B$23,"Complete",IF(J271='Start-Up Information'!$B$24,"Complete",IF(J271='Start-Up Information'!$B$25,"Complete",IF(J271='Start-Up Information'!$B$26,"Complete",IF(J271='Start-Up Information'!$B$27,"Complete",IF(J271='Start-Up Information'!$B$28,"Complete",IF(J271='Start-Up Information'!$B$29,"Complete",IF(J271='Start-Up Information'!$B$30,"Complete",IF(J271='Start-Up Information'!$B$31,"Complete",IF(J271='Start-Up Information'!$B$32,"Complete",IF(J271='Start-Up Information'!$B$33,"Complete",IF(J271='Start-Up Information'!$B$34,"Complete",IF(J271='Start-Up Information'!$B$35,"Complete",IF(J271='Start-Up Information'!$B$36,"Complete",IF(J271='Start-Up Information'!$B$37,"Complete",IF(J271='Start-Up Information'!$B$38,"Complete",IF(J271='Start-Up Information'!$B$39,"Complete",IF(J271='Start-Up Information'!$B$40,"Complete",IF(J271='Start-Up Information'!$B$41,"Complete",IF(J271='Start-Up Information'!$B$42,"Complete",IF(J271='Start-Up Information'!$B$43,"Complete",IF(J271='Start-Up Information'!$B$44,"Complete",IF(J271='Start-Up Information'!$B$45,"Complete",IF(J271='Start-Up Information'!$B$46,"Complete",IF(J271='Start-Up Information'!$B$47,"Complete",IF(J271='Start-Up Information'!$B$48,"Complete",IF(LEFT(J271,5)="Split","Complete",IF(J271='Start-Up Information'!$B$49,"Complete",IF(J271='Start-Up Information'!$B$50,"Complete",IF(J271='Start-Up Information'!$B$51,"Complete",IF(J271='Start-Up Information'!$B$52,"Complete","Enter a Correct Sub-Account")))))))))))))))))))))))))))))))))))))))))))))))))</f>
        <v>Form Number Error</v>
      </c>
      <c r="P271" s="63" t="str">
        <f t="shared" si="9"/>
        <v>Pending</v>
      </c>
      <c r="Q271" s="62"/>
      <c r="R271" s="70">
        <f t="shared" si="10"/>
        <v>0</v>
      </c>
      <c r="S271" s="65"/>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row>
    <row r="272" spans="1:59" s="34" customFormat="1" ht="33" customHeight="1">
      <c r="A272" s="65"/>
      <c r="B272" s="99"/>
      <c r="C272" s="100"/>
      <c r="D272" s="100"/>
      <c r="E272" s="100"/>
      <c r="F272" s="100"/>
      <c r="G272" s="100"/>
      <c r="H272" s="100"/>
      <c r="I272" s="100"/>
      <c r="J272" s="100"/>
      <c r="K272" s="99"/>
      <c r="L272" s="101"/>
      <c r="M272" s="102"/>
      <c r="N272" s="101"/>
      <c r="O272" s="63" t="str">
        <f>IF(B272="","Form Number Error",IF(C272="","Payment Type Error",IF(H272="","Purchase Description Error",IF(I272="","Store or Vedor Error",IF(K272="","Card or Ckeck # Error",IF(L272="","Date Error",IF(J272="","Enter Correct Sub-Account",IF(M272="","Amount Error",IF(J272='Start-Up Information'!$B$13,"Complete",IF(J272='Start-Up Information'!$B$14,"Complete",IF(J272='Start-Up Information'!$B$15,"Complete",IF(J272='Start-Up Information'!$B$16,"Complete",IF(J272='Start-Up Information'!$B$17,"Complete",IF(J272='Start-Up Information'!$B$18,"Complete",IF(J272='Start-Up Information'!$B$19,"Complete",IF(J272='Start-Up Information'!$B$20,"Complete",IF(J272='Start-Up Information'!$B$21,"complete",IF(J272='Start-Up Information'!$B$22,"Complete",IF(J272='Start-Up Information'!$B$23,"Complete",IF(J272='Start-Up Information'!$B$24,"Complete",IF(J272='Start-Up Information'!$B$25,"Complete",IF(J272='Start-Up Information'!$B$26,"Complete",IF(J272='Start-Up Information'!$B$27,"Complete",IF(J272='Start-Up Information'!$B$28,"Complete",IF(J272='Start-Up Information'!$B$29,"Complete",IF(J272='Start-Up Information'!$B$30,"Complete",IF(J272='Start-Up Information'!$B$31,"Complete",IF(J272='Start-Up Information'!$B$32,"Complete",IF(J272='Start-Up Information'!$B$33,"Complete",IF(J272='Start-Up Information'!$B$34,"Complete",IF(J272='Start-Up Information'!$B$35,"Complete",IF(J272='Start-Up Information'!$B$36,"Complete",IF(J272='Start-Up Information'!$B$37,"Complete",IF(J272='Start-Up Information'!$B$38,"Complete",IF(J272='Start-Up Information'!$B$39,"Complete",IF(J272='Start-Up Information'!$B$40,"Complete",IF(J272='Start-Up Information'!$B$41,"Complete",IF(J272='Start-Up Information'!$B$42,"Complete",IF(J272='Start-Up Information'!$B$43,"Complete",IF(J272='Start-Up Information'!$B$44,"Complete",IF(J272='Start-Up Information'!$B$45,"Complete",IF(J272='Start-Up Information'!$B$46,"Complete",IF(J272='Start-Up Information'!$B$47,"Complete",IF(J272='Start-Up Information'!$B$48,"Complete",IF(LEFT(J272,5)="Split","Complete",IF(J272='Start-Up Information'!$B$49,"Complete",IF(J272='Start-Up Information'!$B$50,"Complete",IF(J272='Start-Up Information'!$B$51,"Complete",IF(J272='Start-Up Information'!$B$52,"Complete","Enter a Correct Sub-Account")))))))))))))))))))))))))))))))))))))))))))))))))</f>
        <v>Form Number Error</v>
      </c>
      <c r="P272" s="63" t="str">
        <f t="shared" si="9"/>
        <v>Pending</v>
      </c>
      <c r="Q272" s="62"/>
      <c r="R272" s="70">
        <f t="shared" si="10"/>
        <v>0</v>
      </c>
      <c r="S272" s="65"/>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row>
    <row r="273" spans="1:59" s="34" customFormat="1" ht="33" customHeight="1">
      <c r="A273" s="65"/>
      <c r="B273" s="99"/>
      <c r="C273" s="100"/>
      <c r="D273" s="100"/>
      <c r="E273" s="100"/>
      <c r="F273" s="100"/>
      <c r="G273" s="100"/>
      <c r="H273" s="100"/>
      <c r="I273" s="100"/>
      <c r="J273" s="100"/>
      <c r="K273" s="99"/>
      <c r="L273" s="101"/>
      <c r="M273" s="102"/>
      <c r="N273" s="101"/>
      <c r="O273" s="63" t="str">
        <f>IF(B273="","Form Number Error",IF(C273="","Payment Type Error",IF(H273="","Purchase Description Error",IF(I273="","Store or Vedor Error",IF(K273="","Card or Ckeck # Error",IF(L273="","Date Error",IF(J273="","Enter Correct Sub-Account",IF(M273="","Amount Error",IF(J273='Start-Up Information'!$B$13,"Complete",IF(J273='Start-Up Information'!$B$14,"Complete",IF(J273='Start-Up Information'!$B$15,"Complete",IF(J273='Start-Up Information'!$B$16,"Complete",IF(J273='Start-Up Information'!$B$17,"Complete",IF(J273='Start-Up Information'!$B$18,"Complete",IF(J273='Start-Up Information'!$B$19,"Complete",IF(J273='Start-Up Information'!$B$20,"Complete",IF(J273='Start-Up Information'!$B$21,"complete",IF(J273='Start-Up Information'!$B$22,"Complete",IF(J273='Start-Up Information'!$B$23,"Complete",IF(J273='Start-Up Information'!$B$24,"Complete",IF(J273='Start-Up Information'!$B$25,"Complete",IF(J273='Start-Up Information'!$B$26,"Complete",IF(J273='Start-Up Information'!$B$27,"Complete",IF(J273='Start-Up Information'!$B$28,"Complete",IF(J273='Start-Up Information'!$B$29,"Complete",IF(J273='Start-Up Information'!$B$30,"Complete",IF(J273='Start-Up Information'!$B$31,"Complete",IF(J273='Start-Up Information'!$B$32,"Complete",IF(J273='Start-Up Information'!$B$33,"Complete",IF(J273='Start-Up Information'!$B$34,"Complete",IF(J273='Start-Up Information'!$B$35,"Complete",IF(J273='Start-Up Information'!$B$36,"Complete",IF(J273='Start-Up Information'!$B$37,"Complete",IF(J273='Start-Up Information'!$B$38,"Complete",IF(J273='Start-Up Information'!$B$39,"Complete",IF(J273='Start-Up Information'!$B$40,"Complete",IF(J273='Start-Up Information'!$B$41,"Complete",IF(J273='Start-Up Information'!$B$42,"Complete",IF(J273='Start-Up Information'!$B$43,"Complete",IF(J273='Start-Up Information'!$B$44,"Complete",IF(J273='Start-Up Information'!$B$45,"Complete",IF(J273='Start-Up Information'!$B$46,"Complete",IF(J273='Start-Up Information'!$B$47,"Complete",IF(J273='Start-Up Information'!$B$48,"Complete",IF(LEFT(J273,5)="Split","Complete",IF(J273='Start-Up Information'!$B$49,"Complete",IF(J273='Start-Up Information'!$B$50,"Complete",IF(J273='Start-Up Information'!$B$51,"Complete",IF(J273='Start-Up Information'!$B$52,"Complete","Enter a Correct Sub-Account")))))))))))))))))))))))))))))))))))))))))))))))))</f>
        <v>Form Number Error</v>
      </c>
      <c r="P273" s="63" t="str">
        <f t="shared" si="9"/>
        <v>Pending</v>
      </c>
      <c r="Q273" s="62"/>
      <c r="R273" s="70">
        <f t="shared" si="10"/>
        <v>0</v>
      </c>
      <c r="S273" s="65"/>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row>
    <row r="274" spans="1:59" s="34" customFormat="1" ht="33" customHeight="1">
      <c r="A274" s="65"/>
      <c r="B274" s="99"/>
      <c r="C274" s="100"/>
      <c r="D274" s="100"/>
      <c r="E274" s="100"/>
      <c r="F274" s="100"/>
      <c r="G274" s="100"/>
      <c r="H274" s="100"/>
      <c r="I274" s="100"/>
      <c r="J274" s="100"/>
      <c r="K274" s="99"/>
      <c r="L274" s="101"/>
      <c r="M274" s="102"/>
      <c r="N274" s="101"/>
      <c r="O274" s="63" t="str">
        <f>IF(B274="","Form Number Error",IF(C274="","Payment Type Error",IF(H274="","Purchase Description Error",IF(I274="","Store or Vedor Error",IF(K274="","Card or Ckeck # Error",IF(L274="","Date Error",IF(J274="","Enter Correct Sub-Account",IF(M274="","Amount Error",IF(J274='Start-Up Information'!$B$13,"Complete",IF(J274='Start-Up Information'!$B$14,"Complete",IF(J274='Start-Up Information'!$B$15,"Complete",IF(J274='Start-Up Information'!$B$16,"Complete",IF(J274='Start-Up Information'!$B$17,"Complete",IF(J274='Start-Up Information'!$B$18,"Complete",IF(J274='Start-Up Information'!$B$19,"Complete",IF(J274='Start-Up Information'!$B$20,"Complete",IF(J274='Start-Up Information'!$B$21,"complete",IF(J274='Start-Up Information'!$B$22,"Complete",IF(J274='Start-Up Information'!$B$23,"Complete",IF(J274='Start-Up Information'!$B$24,"Complete",IF(J274='Start-Up Information'!$B$25,"Complete",IF(J274='Start-Up Information'!$B$26,"Complete",IF(J274='Start-Up Information'!$B$27,"Complete",IF(J274='Start-Up Information'!$B$28,"Complete",IF(J274='Start-Up Information'!$B$29,"Complete",IF(J274='Start-Up Information'!$B$30,"Complete",IF(J274='Start-Up Information'!$B$31,"Complete",IF(J274='Start-Up Information'!$B$32,"Complete",IF(J274='Start-Up Information'!$B$33,"Complete",IF(J274='Start-Up Information'!$B$34,"Complete",IF(J274='Start-Up Information'!$B$35,"Complete",IF(J274='Start-Up Information'!$B$36,"Complete",IF(J274='Start-Up Information'!$B$37,"Complete",IF(J274='Start-Up Information'!$B$38,"Complete",IF(J274='Start-Up Information'!$B$39,"Complete",IF(J274='Start-Up Information'!$B$40,"Complete",IF(J274='Start-Up Information'!$B$41,"Complete",IF(J274='Start-Up Information'!$B$42,"Complete",IF(J274='Start-Up Information'!$B$43,"Complete",IF(J274='Start-Up Information'!$B$44,"Complete",IF(J274='Start-Up Information'!$B$45,"Complete",IF(J274='Start-Up Information'!$B$46,"Complete",IF(J274='Start-Up Information'!$B$47,"Complete",IF(J274='Start-Up Information'!$B$48,"Complete",IF(LEFT(J274,5)="Split","Complete",IF(J274='Start-Up Information'!$B$49,"Complete",IF(J274='Start-Up Information'!$B$50,"Complete",IF(J274='Start-Up Information'!$B$51,"Complete",IF(J274='Start-Up Information'!$B$52,"Complete","Enter a Correct Sub-Account")))))))))))))))))))))))))))))))))))))))))))))))))</f>
        <v>Form Number Error</v>
      </c>
      <c r="P274" s="63" t="str">
        <f t="shared" si="9"/>
        <v>Pending</v>
      </c>
      <c r="Q274" s="62"/>
      <c r="R274" s="70">
        <f t="shared" si="10"/>
        <v>0</v>
      </c>
      <c r="S274" s="65"/>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row>
    <row r="275" spans="1:59" s="34" customFormat="1" ht="33" customHeight="1">
      <c r="A275" s="65"/>
      <c r="B275" s="99"/>
      <c r="C275" s="100"/>
      <c r="D275" s="100"/>
      <c r="E275" s="100"/>
      <c r="F275" s="100"/>
      <c r="G275" s="100"/>
      <c r="H275" s="100"/>
      <c r="I275" s="100"/>
      <c r="J275" s="100"/>
      <c r="K275" s="99"/>
      <c r="L275" s="101"/>
      <c r="M275" s="102"/>
      <c r="N275" s="101"/>
      <c r="O275" s="63" t="str">
        <f>IF(B275="","Form Number Error",IF(C275="","Payment Type Error",IF(H275="","Purchase Description Error",IF(I275="","Store or Vedor Error",IF(K275="","Card or Ckeck # Error",IF(L275="","Date Error",IF(J275="","Enter Correct Sub-Account",IF(M275="","Amount Error",IF(J275='Start-Up Information'!$B$13,"Complete",IF(J275='Start-Up Information'!$B$14,"Complete",IF(J275='Start-Up Information'!$B$15,"Complete",IF(J275='Start-Up Information'!$B$16,"Complete",IF(J275='Start-Up Information'!$B$17,"Complete",IF(J275='Start-Up Information'!$B$18,"Complete",IF(J275='Start-Up Information'!$B$19,"Complete",IF(J275='Start-Up Information'!$B$20,"Complete",IF(J275='Start-Up Information'!$B$21,"complete",IF(J275='Start-Up Information'!$B$22,"Complete",IF(J275='Start-Up Information'!$B$23,"Complete",IF(J275='Start-Up Information'!$B$24,"Complete",IF(J275='Start-Up Information'!$B$25,"Complete",IF(J275='Start-Up Information'!$B$26,"Complete",IF(J275='Start-Up Information'!$B$27,"Complete",IF(J275='Start-Up Information'!$B$28,"Complete",IF(J275='Start-Up Information'!$B$29,"Complete",IF(J275='Start-Up Information'!$B$30,"Complete",IF(J275='Start-Up Information'!$B$31,"Complete",IF(J275='Start-Up Information'!$B$32,"Complete",IF(J275='Start-Up Information'!$B$33,"Complete",IF(J275='Start-Up Information'!$B$34,"Complete",IF(J275='Start-Up Information'!$B$35,"Complete",IF(J275='Start-Up Information'!$B$36,"Complete",IF(J275='Start-Up Information'!$B$37,"Complete",IF(J275='Start-Up Information'!$B$38,"Complete",IF(J275='Start-Up Information'!$B$39,"Complete",IF(J275='Start-Up Information'!$B$40,"Complete",IF(J275='Start-Up Information'!$B$41,"Complete",IF(J275='Start-Up Information'!$B$42,"Complete",IF(J275='Start-Up Information'!$B$43,"Complete",IF(J275='Start-Up Information'!$B$44,"Complete",IF(J275='Start-Up Information'!$B$45,"Complete",IF(J275='Start-Up Information'!$B$46,"Complete",IF(J275='Start-Up Information'!$B$47,"Complete",IF(J275='Start-Up Information'!$B$48,"Complete",IF(LEFT(J275,5)="Split","Complete",IF(J275='Start-Up Information'!$B$49,"Complete",IF(J275='Start-Up Information'!$B$50,"Complete",IF(J275='Start-Up Information'!$B$51,"Complete",IF(J275='Start-Up Information'!$B$52,"Complete","Enter a Correct Sub-Account")))))))))))))))))))))))))))))))))))))))))))))))))</f>
        <v>Form Number Error</v>
      </c>
      <c r="P275" s="63" t="str">
        <f t="shared" si="9"/>
        <v>Pending</v>
      </c>
      <c r="Q275" s="62"/>
      <c r="R275" s="70">
        <f t="shared" si="10"/>
        <v>0</v>
      </c>
      <c r="S275" s="65"/>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row>
    <row r="276" spans="1:59" s="34" customFormat="1" ht="33" customHeight="1">
      <c r="A276" s="65"/>
      <c r="B276" s="99"/>
      <c r="C276" s="100"/>
      <c r="D276" s="100"/>
      <c r="E276" s="100"/>
      <c r="F276" s="100"/>
      <c r="G276" s="100"/>
      <c r="H276" s="100"/>
      <c r="I276" s="100"/>
      <c r="J276" s="100"/>
      <c r="K276" s="99"/>
      <c r="L276" s="101"/>
      <c r="M276" s="102"/>
      <c r="N276" s="101"/>
      <c r="O276" s="63" t="str">
        <f>IF(B276="","Form Number Error",IF(C276="","Payment Type Error",IF(H276="","Purchase Description Error",IF(I276="","Store or Vedor Error",IF(K276="","Card or Ckeck # Error",IF(L276="","Date Error",IF(J276="","Enter Correct Sub-Account",IF(M276="","Amount Error",IF(J276='Start-Up Information'!$B$13,"Complete",IF(J276='Start-Up Information'!$B$14,"Complete",IF(J276='Start-Up Information'!$B$15,"Complete",IF(J276='Start-Up Information'!$B$16,"Complete",IF(J276='Start-Up Information'!$B$17,"Complete",IF(J276='Start-Up Information'!$B$18,"Complete",IF(J276='Start-Up Information'!$B$19,"Complete",IF(J276='Start-Up Information'!$B$20,"Complete",IF(J276='Start-Up Information'!$B$21,"complete",IF(J276='Start-Up Information'!$B$22,"Complete",IF(J276='Start-Up Information'!$B$23,"Complete",IF(J276='Start-Up Information'!$B$24,"Complete",IF(J276='Start-Up Information'!$B$25,"Complete",IF(J276='Start-Up Information'!$B$26,"Complete",IF(J276='Start-Up Information'!$B$27,"Complete",IF(J276='Start-Up Information'!$B$28,"Complete",IF(J276='Start-Up Information'!$B$29,"Complete",IF(J276='Start-Up Information'!$B$30,"Complete",IF(J276='Start-Up Information'!$B$31,"Complete",IF(J276='Start-Up Information'!$B$32,"Complete",IF(J276='Start-Up Information'!$B$33,"Complete",IF(J276='Start-Up Information'!$B$34,"Complete",IF(J276='Start-Up Information'!$B$35,"Complete",IF(J276='Start-Up Information'!$B$36,"Complete",IF(J276='Start-Up Information'!$B$37,"Complete",IF(J276='Start-Up Information'!$B$38,"Complete",IF(J276='Start-Up Information'!$B$39,"Complete",IF(J276='Start-Up Information'!$B$40,"Complete",IF(J276='Start-Up Information'!$B$41,"Complete",IF(J276='Start-Up Information'!$B$42,"Complete",IF(J276='Start-Up Information'!$B$43,"Complete",IF(J276='Start-Up Information'!$B$44,"Complete",IF(J276='Start-Up Information'!$B$45,"Complete",IF(J276='Start-Up Information'!$B$46,"Complete",IF(J276='Start-Up Information'!$B$47,"Complete",IF(J276='Start-Up Information'!$B$48,"Complete",IF(LEFT(J276,5)="Split","Complete",IF(J276='Start-Up Information'!$B$49,"Complete",IF(J276='Start-Up Information'!$B$50,"Complete",IF(J276='Start-Up Information'!$B$51,"Complete",IF(J276='Start-Up Information'!$B$52,"Complete","Enter a Correct Sub-Account")))))))))))))))))))))))))))))))))))))))))))))))))</f>
        <v>Form Number Error</v>
      </c>
      <c r="P276" s="63" t="str">
        <f t="shared" si="9"/>
        <v>Pending</v>
      </c>
      <c r="Q276" s="62"/>
      <c r="R276" s="70">
        <f t="shared" si="10"/>
        <v>0</v>
      </c>
      <c r="S276" s="65"/>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row>
    <row r="277" spans="1:59" s="34" customFormat="1" ht="33" customHeight="1">
      <c r="A277" s="65"/>
      <c r="B277" s="99"/>
      <c r="C277" s="100"/>
      <c r="D277" s="100"/>
      <c r="E277" s="100"/>
      <c r="F277" s="100"/>
      <c r="G277" s="100"/>
      <c r="H277" s="100"/>
      <c r="I277" s="100"/>
      <c r="J277" s="100"/>
      <c r="K277" s="99"/>
      <c r="L277" s="101"/>
      <c r="M277" s="102"/>
      <c r="N277" s="101"/>
      <c r="O277" s="63" t="str">
        <f>IF(B277="","Form Number Error",IF(C277="","Payment Type Error",IF(H277="","Purchase Description Error",IF(I277="","Store or Vedor Error",IF(K277="","Card or Ckeck # Error",IF(L277="","Date Error",IF(J277="","Enter Correct Sub-Account",IF(M277="","Amount Error",IF(J277='Start-Up Information'!$B$13,"Complete",IF(J277='Start-Up Information'!$B$14,"Complete",IF(J277='Start-Up Information'!$B$15,"Complete",IF(J277='Start-Up Information'!$B$16,"Complete",IF(J277='Start-Up Information'!$B$17,"Complete",IF(J277='Start-Up Information'!$B$18,"Complete",IF(J277='Start-Up Information'!$B$19,"Complete",IF(J277='Start-Up Information'!$B$20,"Complete",IF(J277='Start-Up Information'!$B$21,"complete",IF(J277='Start-Up Information'!$B$22,"Complete",IF(J277='Start-Up Information'!$B$23,"Complete",IF(J277='Start-Up Information'!$B$24,"Complete",IF(J277='Start-Up Information'!$B$25,"Complete",IF(J277='Start-Up Information'!$B$26,"Complete",IF(J277='Start-Up Information'!$B$27,"Complete",IF(J277='Start-Up Information'!$B$28,"Complete",IF(J277='Start-Up Information'!$B$29,"Complete",IF(J277='Start-Up Information'!$B$30,"Complete",IF(J277='Start-Up Information'!$B$31,"Complete",IF(J277='Start-Up Information'!$B$32,"Complete",IF(J277='Start-Up Information'!$B$33,"Complete",IF(J277='Start-Up Information'!$B$34,"Complete",IF(J277='Start-Up Information'!$B$35,"Complete",IF(J277='Start-Up Information'!$B$36,"Complete",IF(J277='Start-Up Information'!$B$37,"Complete",IF(J277='Start-Up Information'!$B$38,"Complete",IF(J277='Start-Up Information'!$B$39,"Complete",IF(J277='Start-Up Information'!$B$40,"Complete",IF(J277='Start-Up Information'!$B$41,"Complete",IF(J277='Start-Up Information'!$B$42,"Complete",IF(J277='Start-Up Information'!$B$43,"Complete",IF(J277='Start-Up Information'!$B$44,"Complete",IF(J277='Start-Up Information'!$B$45,"Complete",IF(J277='Start-Up Information'!$B$46,"Complete",IF(J277='Start-Up Information'!$B$47,"Complete",IF(J277='Start-Up Information'!$B$48,"Complete",IF(LEFT(J277,5)="Split","Complete",IF(J277='Start-Up Information'!$B$49,"Complete",IF(J277='Start-Up Information'!$B$50,"Complete",IF(J277='Start-Up Information'!$B$51,"Complete",IF(J277='Start-Up Information'!$B$52,"Complete","Enter a Correct Sub-Account")))))))))))))))))))))))))))))))))))))))))))))))))</f>
        <v>Form Number Error</v>
      </c>
      <c r="P277" s="63" t="str">
        <f t="shared" si="9"/>
        <v>Pending</v>
      </c>
      <c r="Q277" s="62"/>
      <c r="R277" s="70">
        <f t="shared" si="10"/>
        <v>0</v>
      </c>
      <c r="S277" s="65"/>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row>
    <row r="278" spans="1:59" s="34" customFormat="1" ht="33" customHeight="1">
      <c r="A278" s="65"/>
      <c r="B278" s="99"/>
      <c r="C278" s="100"/>
      <c r="D278" s="100"/>
      <c r="E278" s="100"/>
      <c r="F278" s="100"/>
      <c r="G278" s="100"/>
      <c r="H278" s="100"/>
      <c r="I278" s="100"/>
      <c r="J278" s="100"/>
      <c r="K278" s="99"/>
      <c r="L278" s="101"/>
      <c r="M278" s="102"/>
      <c r="N278" s="101"/>
      <c r="O278" s="63" t="str">
        <f>IF(B278="","Form Number Error",IF(C278="","Payment Type Error",IF(H278="","Purchase Description Error",IF(I278="","Store or Vedor Error",IF(K278="","Card or Ckeck # Error",IF(L278="","Date Error",IF(J278="","Enter Correct Sub-Account",IF(M278="","Amount Error",IF(J278='Start-Up Information'!$B$13,"Complete",IF(J278='Start-Up Information'!$B$14,"Complete",IF(J278='Start-Up Information'!$B$15,"Complete",IF(J278='Start-Up Information'!$B$16,"Complete",IF(J278='Start-Up Information'!$B$17,"Complete",IF(J278='Start-Up Information'!$B$18,"Complete",IF(J278='Start-Up Information'!$B$19,"Complete",IF(J278='Start-Up Information'!$B$20,"Complete",IF(J278='Start-Up Information'!$B$21,"complete",IF(J278='Start-Up Information'!$B$22,"Complete",IF(J278='Start-Up Information'!$B$23,"Complete",IF(J278='Start-Up Information'!$B$24,"Complete",IF(J278='Start-Up Information'!$B$25,"Complete",IF(J278='Start-Up Information'!$B$26,"Complete",IF(J278='Start-Up Information'!$B$27,"Complete",IF(J278='Start-Up Information'!$B$28,"Complete",IF(J278='Start-Up Information'!$B$29,"Complete",IF(J278='Start-Up Information'!$B$30,"Complete",IF(J278='Start-Up Information'!$B$31,"Complete",IF(J278='Start-Up Information'!$B$32,"Complete",IF(J278='Start-Up Information'!$B$33,"Complete",IF(J278='Start-Up Information'!$B$34,"Complete",IF(J278='Start-Up Information'!$B$35,"Complete",IF(J278='Start-Up Information'!$B$36,"Complete",IF(J278='Start-Up Information'!$B$37,"Complete",IF(J278='Start-Up Information'!$B$38,"Complete",IF(J278='Start-Up Information'!$B$39,"Complete",IF(J278='Start-Up Information'!$B$40,"Complete",IF(J278='Start-Up Information'!$B$41,"Complete",IF(J278='Start-Up Information'!$B$42,"Complete",IF(J278='Start-Up Information'!$B$43,"Complete",IF(J278='Start-Up Information'!$B$44,"Complete",IF(J278='Start-Up Information'!$B$45,"Complete",IF(J278='Start-Up Information'!$B$46,"Complete",IF(J278='Start-Up Information'!$B$47,"Complete",IF(J278='Start-Up Information'!$B$48,"Complete",IF(LEFT(J278,5)="Split","Complete",IF(J278='Start-Up Information'!$B$49,"Complete",IF(J278='Start-Up Information'!$B$50,"Complete",IF(J278='Start-Up Information'!$B$51,"Complete",IF(J278='Start-Up Information'!$B$52,"Complete","Enter a Correct Sub-Account")))))))))))))))))))))))))))))))))))))))))))))))))</f>
        <v>Form Number Error</v>
      </c>
      <c r="P278" s="63" t="str">
        <f t="shared" si="9"/>
        <v>Pending</v>
      </c>
      <c r="Q278" s="62"/>
      <c r="R278" s="70">
        <f t="shared" si="10"/>
        <v>0</v>
      </c>
      <c r="S278" s="65"/>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row>
    <row r="279" spans="1:59" s="34" customFormat="1" ht="33" customHeight="1">
      <c r="A279" s="65"/>
      <c r="B279" s="99"/>
      <c r="C279" s="100"/>
      <c r="D279" s="100"/>
      <c r="E279" s="100"/>
      <c r="F279" s="100"/>
      <c r="G279" s="100"/>
      <c r="H279" s="100"/>
      <c r="I279" s="100"/>
      <c r="J279" s="100"/>
      <c r="K279" s="99"/>
      <c r="L279" s="101"/>
      <c r="M279" s="102"/>
      <c r="N279" s="101"/>
      <c r="O279" s="63" t="str">
        <f>IF(B279="","Form Number Error",IF(C279="","Payment Type Error",IF(H279="","Purchase Description Error",IF(I279="","Store or Vedor Error",IF(K279="","Card or Ckeck # Error",IF(L279="","Date Error",IF(J279="","Enter Correct Sub-Account",IF(M279="","Amount Error",IF(J279='Start-Up Information'!$B$13,"Complete",IF(J279='Start-Up Information'!$B$14,"Complete",IF(J279='Start-Up Information'!$B$15,"Complete",IF(J279='Start-Up Information'!$B$16,"Complete",IF(J279='Start-Up Information'!$B$17,"Complete",IF(J279='Start-Up Information'!$B$18,"Complete",IF(J279='Start-Up Information'!$B$19,"Complete",IF(J279='Start-Up Information'!$B$20,"Complete",IF(J279='Start-Up Information'!$B$21,"complete",IF(J279='Start-Up Information'!$B$22,"Complete",IF(J279='Start-Up Information'!$B$23,"Complete",IF(J279='Start-Up Information'!$B$24,"Complete",IF(J279='Start-Up Information'!$B$25,"Complete",IF(J279='Start-Up Information'!$B$26,"Complete",IF(J279='Start-Up Information'!$B$27,"Complete",IF(J279='Start-Up Information'!$B$28,"Complete",IF(J279='Start-Up Information'!$B$29,"Complete",IF(J279='Start-Up Information'!$B$30,"Complete",IF(J279='Start-Up Information'!$B$31,"Complete",IF(J279='Start-Up Information'!$B$32,"Complete",IF(J279='Start-Up Information'!$B$33,"Complete",IF(J279='Start-Up Information'!$B$34,"Complete",IF(J279='Start-Up Information'!$B$35,"Complete",IF(J279='Start-Up Information'!$B$36,"Complete",IF(J279='Start-Up Information'!$B$37,"Complete",IF(J279='Start-Up Information'!$B$38,"Complete",IF(J279='Start-Up Information'!$B$39,"Complete",IF(J279='Start-Up Information'!$B$40,"Complete",IF(J279='Start-Up Information'!$B$41,"Complete",IF(J279='Start-Up Information'!$B$42,"Complete",IF(J279='Start-Up Information'!$B$43,"Complete",IF(J279='Start-Up Information'!$B$44,"Complete",IF(J279='Start-Up Information'!$B$45,"Complete",IF(J279='Start-Up Information'!$B$46,"Complete",IF(J279='Start-Up Information'!$B$47,"Complete",IF(J279='Start-Up Information'!$B$48,"Complete",IF(LEFT(J279,5)="Split","Complete",IF(J279='Start-Up Information'!$B$49,"Complete",IF(J279='Start-Up Information'!$B$50,"Complete",IF(J279='Start-Up Information'!$B$51,"Complete",IF(J279='Start-Up Information'!$B$52,"Complete","Enter a Correct Sub-Account")))))))))))))))))))))))))))))))))))))))))))))))))</f>
        <v>Form Number Error</v>
      </c>
      <c r="P279" s="63" t="str">
        <f t="shared" si="9"/>
        <v>Pending</v>
      </c>
      <c r="Q279" s="62"/>
      <c r="R279" s="70">
        <f t="shared" si="10"/>
        <v>0</v>
      </c>
      <c r="S279" s="65"/>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row>
    <row r="280" spans="1:59" s="34" customFormat="1" ht="33" customHeight="1">
      <c r="A280" s="65"/>
      <c r="B280" s="99"/>
      <c r="C280" s="100"/>
      <c r="D280" s="100"/>
      <c r="E280" s="100"/>
      <c r="F280" s="100"/>
      <c r="G280" s="100"/>
      <c r="H280" s="100"/>
      <c r="I280" s="100"/>
      <c r="J280" s="100"/>
      <c r="K280" s="99"/>
      <c r="L280" s="101"/>
      <c r="M280" s="102"/>
      <c r="N280" s="101"/>
      <c r="O280" s="63" t="str">
        <f>IF(B280="","Form Number Error",IF(C280="","Payment Type Error",IF(H280="","Purchase Description Error",IF(I280="","Store or Vedor Error",IF(K280="","Card or Ckeck # Error",IF(L280="","Date Error",IF(J280="","Enter Correct Sub-Account",IF(M280="","Amount Error",IF(J280='Start-Up Information'!$B$13,"Complete",IF(J280='Start-Up Information'!$B$14,"Complete",IF(J280='Start-Up Information'!$B$15,"Complete",IF(J280='Start-Up Information'!$B$16,"Complete",IF(J280='Start-Up Information'!$B$17,"Complete",IF(J280='Start-Up Information'!$B$18,"Complete",IF(J280='Start-Up Information'!$B$19,"Complete",IF(J280='Start-Up Information'!$B$20,"Complete",IF(J280='Start-Up Information'!$B$21,"complete",IF(J280='Start-Up Information'!$B$22,"Complete",IF(J280='Start-Up Information'!$B$23,"Complete",IF(J280='Start-Up Information'!$B$24,"Complete",IF(J280='Start-Up Information'!$B$25,"Complete",IF(J280='Start-Up Information'!$B$26,"Complete",IF(J280='Start-Up Information'!$B$27,"Complete",IF(J280='Start-Up Information'!$B$28,"Complete",IF(J280='Start-Up Information'!$B$29,"Complete",IF(J280='Start-Up Information'!$B$30,"Complete",IF(J280='Start-Up Information'!$B$31,"Complete",IF(J280='Start-Up Information'!$B$32,"Complete",IF(J280='Start-Up Information'!$B$33,"Complete",IF(J280='Start-Up Information'!$B$34,"Complete",IF(J280='Start-Up Information'!$B$35,"Complete",IF(J280='Start-Up Information'!$B$36,"Complete",IF(J280='Start-Up Information'!$B$37,"Complete",IF(J280='Start-Up Information'!$B$38,"Complete",IF(J280='Start-Up Information'!$B$39,"Complete",IF(J280='Start-Up Information'!$B$40,"Complete",IF(J280='Start-Up Information'!$B$41,"Complete",IF(J280='Start-Up Information'!$B$42,"Complete",IF(J280='Start-Up Information'!$B$43,"Complete",IF(J280='Start-Up Information'!$B$44,"Complete",IF(J280='Start-Up Information'!$B$45,"Complete",IF(J280='Start-Up Information'!$B$46,"Complete",IF(J280='Start-Up Information'!$B$47,"Complete",IF(J280='Start-Up Information'!$B$48,"Complete",IF(LEFT(J280,5)="Split","Complete",IF(J280='Start-Up Information'!$B$49,"Complete",IF(J280='Start-Up Information'!$B$50,"Complete",IF(J280='Start-Up Information'!$B$51,"Complete",IF(J280='Start-Up Information'!$B$52,"Complete","Enter a Correct Sub-Account")))))))))))))))))))))))))))))))))))))))))))))))))</f>
        <v>Form Number Error</v>
      </c>
      <c r="P280" s="63" t="str">
        <f t="shared" si="9"/>
        <v>Pending</v>
      </c>
      <c r="Q280" s="62"/>
      <c r="R280" s="70">
        <f t="shared" si="10"/>
        <v>0</v>
      </c>
      <c r="S280" s="65"/>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row>
    <row r="281" spans="1:59" s="34" customFormat="1" ht="33" customHeight="1">
      <c r="A281" s="65"/>
      <c r="B281" s="99"/>
      <c r="C281" s="100"/>
      <c r="D281" s="100"/>
      <c r="E281" s="100"/>
      <c r="F281" s="100"/>
      <c r="G281" s="100"/>
      <c r="H281" s="100"/>
      <c r="I281" s="100"/>
      <c r="J281" s="100"/>
      <c r="K281" s="99"/>
      <c r="L281" s="101"/>
      <c r="M281" s="102"/>
      <c r="N281" s="101"/>
      <c r="O281" s="63" t="str">
        <f>IF(B281="","Form Number Error",IF(C281="","Payment Type Error",IF(H281="","Purchase Description Error",IF(I281="","Store or Vedor Error",IF(K281="","Card or Ckeck # Error",IF(L281="","Date Error",IF(J281="","Enter Correct Sub-Account",IF(M281="","Amount Error",IF(J281='Start-Up Information'!$B$13,"Complete",IF(J281='Start-Up Information'!$B$14,"Complete",IF(J281='Start-Up Information'!$B$15,"Complete",IF(J281='Start-Up Information'!$B$16,"Complete",IF(J281='Start-Up Information'!$B$17,"Complete",IF(J281='Start-Up Information'!$B$18,"Complete",IF(J281='Start-Up Information'!$B$19,"Complete",IF(J281='Start-Up Information'!$B$20,"Complete",IF(J281='Start-Up Information'!$B$21,"complete",IF(J281='Start-Up Information'!$B$22,"Complete",IF(J281='Start-Up Information'!$B$23,"Complete",IF(J281='Start-Up Information'!$B$24,"Complete",IF(J281='Start-Up Information'!$B$25,"Complete",IF(J281='Start-Up Information'!$B$26,"Complete",IF(J281='Start-Up Information'!$B$27,"Complete",IF(J281='Start-Up Information'!$B$28,"Complete",IF(J281='Start-Up Information'!$B$29,"Complete",IF(J281='Start-Up Information'!$B$30,"Complete",IF(J281='Start-Up Information'!$B$31,"Complete",IF(J281='Start-Up Information'!$B$32,"Complete",IF(J281='Start-Up Information'!$B$33,"Complete",IF(J281='Start-Up Information'!$B$34,"Complete",IF(J281='Start-Up Information'!$B$35,"Complete",IF(J281='Start-Up Information'!$B$36,"Complete",IF(J281='Start-Up Information'!$B$37,"Complete",IF(J281='Start-Up Information'!$B$38,"Complete",IF(J281='Start-Up Information'!$B$39,"Complete",IF(J281='Start-Up Information'!$B$40,"Complete",IF(J281='Start-Up Information'!$B$41,"Complete",IF(J281='Start-Up Information'!$B$42,"Complete",IF(J281='Start-Up Information'!$B$43,"Complete",IF(J281='Start-Up Information'!$B$44,"Complete",IF(J281='Start-Up Information'!$B$45,"Complete",IF(J281='Start-Up Information'!$B$46,"Complete",IF(J281='Start-Up Information'!$B$47,"Complete",IF(J281='Start-Up Information'!$B$48,"Complete",IF(LEFT(J281,5)="Split","Complete",IF(J281='Start-Up Information'!$B$49,"Complete",IF(J281='Start-Up Information'!$B$50,"Complete",IF(J281='Start-Up Information'!$B$51,"Complete",IF(J281='Start-Up Information'!$B$52,"Complete","Enter a Correct Sub-Account")))))))))))))))))))))))))))))))))))))))))))))))))</f>
        <v>Form Number Error</v>
      </c>
      <c r="P281" s="63" t="str">
        <f t="shared" si="9"/>
        <v>Pending</v>
      </c>
      <c r="Q281" s="62"/>
      <c r="R281" s="70">
        <f t="shared" si="10"/>
        <v>0</v>
      </c>
      <c r="S281" s="65"/>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row>
    <row r="282" spans="1:59" s="34" customFormat="1" ht="33" customHeight="1">
      <c r="A282" s="65"/>
      <c r="B282" s="99"/>
      <c r="C282" s="100"/>
      <c r="D282" s="100"/>
      <c r="E282" s="100"/>
      <c r="F282" s="100"/>
      <c r="G282" s="100"/>
      <c r="H282" s="100"/>
      <c r="I282" s="100"/>
      <c r="J282" s="100"/>
      <c r="K282" s="99"/>
      <c r="L282" s="101"/>
      <c r="M282" s="102"/>
      <c r="N282" s="101"/>
      <c r="O282" s="63" t="str">
        <f>IF(B282="","Form Number Error",IF(C282="","Payment Type Error",IF(H282="","Purchase Description Error",IF(I282="","Store or Vedor Error",IF(K282="","Card or Ckeck # Error",IF(L282="","Date Error",IF(J282="","Enter Correct Sub-Account",IF(M282="","Amount Error",IF(J282='Start-Up Information'!$B$13,"Complete",IF(J282='Start-Up Information'!$B$14,"Complete",IF(J282='Start-Up Information'!$B$15,"Complete",IF(J282='Start-Up Information'!$B$16,"Complete",IF(J282='Start-Up Information'!$B$17,"Complete",IF(J282='Start-Up Information'!$B$18,"Complete",IF(J282='Start-Up Information'!$B$19,"Complete",IF(J282='Start-Up Information'!$B$20,"Complete",IF(J282='Start-Up Information'!$B$21,"complete",IF(J282='Start-Up Information'!$B$22,"Complete",IF(J282='Start-Up Information'!$B$23,"Complete",IF(J282='Start-Up Information'!$B$24,"Complete",IF(J282='Start-Up Information'!$B$25,"Complete",IF(J282='Start-Up Information'!$B$26,"Complete",IF(J282='Start-Up Information'!$B$27,"Complete",IF(J282='Start-Up Information'!$B$28,"Complete",IF(J282='Start-Up Information'!$B$29,"Complete",IF(J282='Start-Up Information'!$B$30,"Complete",IF(J282='Start-Up Information'!$B$31,"Complete",IF(J282='Start-Up Information'!$B$32,"Complete",IF(J282='Start-Up Information'!$B$33,"Complete",IF(J282='Start-Up Information'!$B$34,"Complete",IF(J282='Start-Up Information'!$B$35,"Complete",IF(J282='Start-Up Information'!$B$36,"Complete",IF(J282='Start-Up Information'!$B$37,"Complete",IF(J282='Start-Up Information'!$B$38,"Complete",IF(J282='Start-Up Information'!$B$39,"Complete",IF(J282='Start-Up Information'!$B$40,"Complete",IF(J282='Start-Up Information'!$B$41,"Complete",IF(J282='Start-Up Information'!$B$42,"Complete",IF(J282='Start-Up Information'!$B$43,"Complete",IF(J282='Start-Up Information'!$B$44,"Complete",IF(J282='Start-Up Information'!$B$45,"Complete",IF(J282='Start-Up Information'!$B$46,"Complete",IF(J282='Start-Up Information'!$B$47,"Complete",IF(J282='Start-Up Information'!$B$48,"Complete",IF(LEFT(J282,5)="Split","Complete",IF(J282='Start-Up Information'!$B$49,"Complete",IF(J282='Start-Up Information'!$B$50,"Complete",IF(J282='Start-Up Information'!$B$51,"Complete",IF(J282='Start-Up Information'!$B$52,"Complete","Enter a Correct Sub-Account")))))))))))))))))))))))))))))))))))))))))))))))))</f>
        <v>Form Number Error</v>
      </c>
      <c r="P282" s="63" t="str">
        <f t="shared" si="9"/>
        <v>Pending</v>
      </c>
      <c r="Q282" s="62"/>
      <c r="R282" s="70">
        <f t="shared" si="10"/>
        <v>0</v>
      </c>
      <c r="S282" s="65"/>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row>
    <row r="283" spans="1:59" s="34" customFormat="1" ht="33" customHeight="1">
      <c r="A283" s="65"/>
      <c r="B283" s="99"/>
      <c r="C283" s="100"/>
      <c r="D283" s="100"/>
      <c r="E283" s="100"/>
      <c r="F283" s="100"/>
      <c r="G283" s="100"/>
      <c r="H283" s="100"/>
      <c r="I283" s="100"/>
      <c r="J283" s="100"/>
      <c r="K283" s="99"/>
      <c r="L283" s="101"/>
      <c r="M283" s="102"/>
      <c r="N283" s="101"/>
      <c r="O283" s="63" t="str">
        <f>IF(B283="","Form Number Error",IF(C283="","Payment Type Error",IF(H283="","Purchase Description Error",IF(I283="","Store or Vedor Error",IF(K283="","Card or Ckeck # Error",IF(L283="","Date Error",IF(J283="","Enter Correct Sub-Account",IF(M283="","Amount Error",IF(J283='Start-Up Information'!$B$13,"Complete",IF(J283='Start-Up Information'!$B$14,"Complete",IF(J283='Start-Up Information'!$B$15,"Complete",IF(J283='Start-Up Information'!$B$16,"Complete",IF(J283='Start-Up Information'!$B$17,"Complete",IF(J283='Start-Up Information'!$B$18,"Complete",IF(J283='Start-Up Information'!$B$19,"Complete",IF(J283='Start-Up Information'!$B$20,"Complete",IF(J283='Start-Up Information'!$B$21,"complete",IF(J283='Start-Up Information'!$B$22,"Complete",IF(J283='Start-Up Information'!$B$23,"Complete",IF(J283='Start-Up Information'!$B$24,"Complete",IF(J283='Start-Up Information'!$B$25,"Complete",IF(J283='Start-Up Information'!$B$26,"Complete",IF(J283='Start-Up Information'!$B$27,"Complete",IF(J283='Start-Up Information'!$B$28,"Complete",IF(J283='Start-Up Information'!$B$29,"Complete",IF(J283='Start-Up Information'!$B$30,"Complete",IF(J283='Start-Up Information'!$B$31,"Complete",IF(J283='Start-Up Information'!$B$32,"Complete",IF(J283='Start-Up Information'!$B$33,"Complete",IF(J283='Start-Up Information'!$B$34,"Complete",IF(J283='Start-Up Information'!$B$35,"Complete",IF(J283='Start-Up Information'!$B$36,"Complete",IF(J283='Start-Up Information'!$B$37,"Complete",IF(J283='Start-Up Information'!$B$38,"Complete",IF(J283='Start-Up Information'!$B$39,"Complete",IF(J283='Start-Up Information'!$B$40,"Complete",IF(J283='Start-Up Information'!$B$41,"Complete",IF(J283='Start-Up Information'!$B$42,"Complete",IF(J283='Start-Up Information'!$B$43,"Complete",IF(J283='Start-Up Information'!$B$44,"Complete",IF(J283='Start-Up Information'!$B$45,"Complete",IF(J283='Start-Up Information'!$B$46,"Complete",IF(J283='Start-Up Information'!$B$47,"Complete",IF(J283='Start-Up Information'!$B$48,"Complete",IF(LEFT(J283,5)="Split","Complete",IF(J283='Start-Up Information'!$B$49,"Complete",IF(J283='Start-Up Information'!$B$50,"Complete",IF(J283='Start-Up Information'!$B$51,"Complete",IF(J283='Start-Up Information'!$B$52,"Complete","Enter a Correct Sub-Account")))))))))))))))))))))))))))))))))))))))))))))))))</f>
        <v>Form Number Error</v>
      </c>
      <c r="P283" s="63" t="str">
        <f t="shared" si="9"/>
        <v>Pending</v>
      </c>
      <c r="Q283" s="62"/>
      <c r="R283" s="70">
        <f t="shared" si="10"/>
        <v>0</v>
      </c>
      <c r="S283" s="65"/>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row>
    <row r="284" spans="1:59" s="34" customFormat="1" ht="33" customHeight="1">
      <c r="A284" s="65"/>
      <c r="B284" s="99"/>
      <c r="C284" s="100"/>
      <c r="D284" s="100"/>
      <c r="E284" s="100"/>
      <c r="F284" s="100"/>
      <c r="G284" s="100"/>
      <c r="H284" s="100"/>
      <c r="I284" s="100"/>
      <c r="J284" s="100"/>
      <c r="K284" s="99"/>
      <c r="L284" s="101"/>
      <c r="M284" s="102"/>
      <c r="N284" s="101"/>
      <c r="O284" s="63" t="str">
        <f>IF(B284="","Form Number Error",IF(C284="","Payment Type Error",IF(H284="","Purchase Description Error",IF(I284="","Store or Vedor Error",IF(K284="","Card or Ckeck # Error",IF(L284="","Date Error",IF(J284="","Enter Correct Sub-Account",IF(M284="","Amount Error",IF(J284='Start-Up Information'!$B$13,"Complete",IF(J284='Start-Up Information'!$B$14,"Complete",IF(J284='Start-Up Information'!$B$15,"Complete",IF(J284='Start-Up Information'!$B$16,"Complete",IF(J284='Start-Up Information'!$B$17,"Complete",IF(J284='Start-Up Information'!$B$18,"Complete",IF(J284='Start-Up Information'!$B$19,"Complete",IF(J284='Start-Up Information'!$B$20,"Complete",IF(J284='Start-Up Information'!$B$21,"complete",IF(J284='Start-Up Information'!$B$22,"Complete",IF(J284='Start-Up Information'!$B$23,"Complete",IF(J284='Start-Up Information'!$B$24,"Complete",IF(J284='Start-Up Information'!$B$25,"Complete",IF(J284='Start-Up Information'!$B$26,"Complete",IF(J284='Start-Up Information'!$B$27,"Complete",IF(J284='Start-Up Information'!$B$28,"Complete",IF(J284='Start-Up Information'!$B$29,"Complete",IF(J284='Start-Up Information'!$B$30,"Complete",IF(J284='Start-Up Information'!$B$31,"Complete",IF(J284='Start-Up Information'!$B$32,"Complete",IF(J284='Start-Up Information'!$B$33,"Complete",IF(J284='Start-Up Information'!$B$34,"Complete",IF(J284='Start-Up Information'!$B$35,"Complete",IF(J284='Start-Up Information'!$B$36,"Complete",IF(J284='Start-Up Information'!$B$37,"Complete",IF(J284='Start-Up Information'!$B$38,"Complete",IF(J284='Start-Up Information'!$B$39,"Complete",IF(J284='Start-Up Information'!$B$40,"Complete",IF(J284='Start-Up Information'!$B$41,"Complete",IF(J284='Start-Up Information'!$B$42,"Complete",IF(J284='Start-Up Information'!$B$43,"Complete",IF(J284='Start-Up Information'!$B$44,"Complete",IF(J284='Start-Up Information'!$B$45,"Complete",IF(J284='Start-Up Information'!$B$46,"Complete",IF(J284='Start-Up Information'!$B$47,"Complete",IF(J284='Start-Up Information'!$B$48,"Complete",IF(LEFT(J284,5)="Split","Complete",IF(J284='Start-Up Information'!$B$49,"Complete",IF(J284='Start-Up Information'!$B$50,"Complete",IF(J284='Start-Up Information'!$B$51,"Complete",IF(J284='Start-Up Information'!$B$52,"Complete","Enter a Correct Sub-Account")))))))))))))))))))))))))))))))))))))))))))))))))</f>
        <v>Form Number Error</v>
      </c>
      <c r="P284" s="63" t="str">
        <f t="shared" si="9"/>
        <v>Pending</v>
      </c>
      <c r="Q284" s="62"/>
      <c r="R284" s="70">
        <f t="shared" si="10"/>
        <v>0</v>
      </c>
      <c r="S284" s="65"/>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row>
    <row r="285" spans="1:59" s="34" customFormat="1" ht="33" customHeight="1">
      <c r="A285" s="65"/>
      <c r="B285" s="99"/>
      <c r="C285" s="100"/>
      <c r="D285" s="100"/>
      <c r="E285" s="100"/>
      <c r="F285" s="100"/>
      <c r="G285" s="100"/>
      <c r="H285" s="100"/>
      <c r="I285" s="100"/>
      <c r="J285" s="100"/>
      <c r="K285" s="99"/>
      <c r="L285" s="101"/>
      <c r="M285" s="102"/>
      <c r="N285" s="101"/>
      <c r="O285" s="63" t="str">
        <f>IF(B285="","Form Number Error",IF(C285="","Payment Type Error",IF(H285="","Purchase Description Error",IF(I285="","Store or Vedor Error",IF(K285="","Card or Ckeck # Error",IF(L285="","Date Error",IF(J285="","Enter Correct Sub-Account",IF(M285="","Amount Error",IF(J285='Start-Up Information'!$B$13,"Complete",IF(J285='Start-Up Information'!$B$14,"Complete",IF(J285='Start-Up Information'!$B$15,"Complete",IF(J285='Start-Up Information'!$B$16,"Complete",IF(J285='Start-Up Information'!$B$17,"Complete",IF(J285='Start-Up Information'!$B$18,"Complete",IF(J285='Start-Up Information'!$B$19,"Complete",IF(J285='Start-Up Information'!$B$20,"Complete",IF(J285='Start-Up Information'!$B$21,"complete",IF(J285='Start-Up Information'!$B$22,"Complete",IF(J285='Start-Up Information'!$B$23,"Complete",IF(J285='Start-Up Information'!$B$24,"Complete",IF(J285='Start-Up Information'!$B$25,"Complete",IF(J285='Start-Up Information'!$B$26,"Complete",IF(J285='Start-Up Information'!$B$27,"Complete",IF(J285='Start-Up Information'!$B$28,"Complete",IF(J285='Start-Up Information'!$B$29,"Complete",IF(J285='Start-Up Information'!$B$30,"Complete",IF(J285='Start-Up Information'!$B$31,"Complete",IF(J285='Start-Up Information'!$B$32,"Complete",IF(J285='Start-Up Information'!$B$33,"Complete",IF(J285='Start-Up Information'!$B$34,"Complete",IF(J285='Start-Up Information'!$B$35,"Complete",IF(J285='Start-Up Information'!$B$36,"Complete",IF(J285='Start-Up Information'!$B$37,"Complete",IF(J285='Start-Up Information'!$B$38,"Complete",IF(J285='Start-Up Information'!$B$39,"Complete",IF(J285='Start-Up Information'!$B$40,"Complete",IF(J285='Start-Up Information'!$B$41,"Complete",IF(J285='Start-Up Information'!$B$42,"Complete",IF(J285='Start-Up Information'!$B$43,"Complete",IF(J285='Start-Up Information'!$B$44,"Complete",IF(J285='Start-Up Information'!$B$45,"Complete",IF(J285='Start-Up Information'!$B$46,"Complete",IF(J285='Start-Up Information'!$B$47,"Complete",IF(J285='Start-Up Information'!$B$48,"Complete",IF(LEFT(J285,5)="Split","Complete",IF(J285='Start-Up Information'!$B$49,"Complete",IF(J285='Start-Up Information'!$B$50,"Complete",IF(J285='Start-Up Information'!$B$51,"Complete",IF(J285='Start-Up Information'!$B$52,"Complete","Enter a Correct Sub-Account")))))))))))))))))))))))))))))))))))))))))))))))))</f>
        <v>Form Number Error</v>
      </c>
      <c r="P285" s="63" t="str">
        <f t="shared" si="9"/>
        <v>Pending</v>
      </c>
      <c r="Q285" s="62"/>
      <c r="R285" s="70">
        <f t="shared" si="10"/>
        <v>0</v>
      </c>
      <c r="S285" s="65"/>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row>
    <row r="286" spans="1:59" s="34" customFormat="1" ht="33" customHeight="1">
      <c r="A286" s="65"/>
      <c r="B286" s="99"/>
      <c r="C286" s="100"/>
      <c r="D286" s="100"/>
      <c r="E286" s="100"/>
      <c r="F286" s="100"/>
      <c r="G286" s="100"/>
      <c r="H286" s="100"/>
      <c r="I286" s="100"/>
      <c r="J286" s="100"/>
      <c r="K286" s="99"/>
      <c r="L286" s="101"/>
      <c r="M286" s="102"/>
      <c r="N286" s="101"/>
      <c r="O286" s="63" t="str">
        <f>IF(B286="","Form Number Error",IF(C286="","Payment Type Error",IF(H286="","Purchase Description Error",IF(I286="","Store or Vedor Error",IF(K286="","Card or Ckeck # Error",IF(L286="","Date Error",IF(J286="","Enter Correct Sub-Account",IF(M286="","Amount Error",IF(J286='Start-Up Information'!$B$13,"Complete",IF(J286='Start-Up Information'!$B$14,"Complete",IF(J286='Start-Up Information'!$B$15,"Complete",IF(J286='Start-Up Information'!$B$16,"Complete",IF(J286='Start-Up Information'!$B$17,"Complete",IF(J286='Start-Up Information'!$B$18,"Complete",IF(J286='Start-Up Information'!$B$19,"Complete",IF(J286='Start-Up Information'!$B$20,"Complete",IF(J286='Start-Up Information'!$B$21,"complete",IF(J286='Start-Up Information'!$B$22,"Complete",IF(J286='Start-Up Information'!$B$23,"Complete",IF(J286='Start-Up Information'!$B$24,"Complete",IF(J286='Start-Up Information'!$B$25,"Complete",IF(J286='Start-Up Information'!$B$26,"Complete",IF(J286='Start-Up Information'!$B$27,"Complete",IF(J286='Start-Up Information'!$B$28,"Complete",IF(J286='Start-Up Information'!$B$29,"Complete",IF(J286='Start-Up Information'!$B$30,"Complete",IF(J286='Start-Up Information'!$B$31,"Complete",IF(J286='Start-Up Information'!$B$32,"Complete",IF(J286='Start-Up Information'!$B$33,"Complete",IF(J286='Start-Up Information'!$B$34,"Complete",IF(J286='Start-Up Information'!$B$35,"Complete",IF(J286='Start-Up Information'!$B$36,"Complete",IF(J286='Start-Up Information'!$B$37,"Complete",IF(J286='Start-Up Information'!$B$38,"Complete",IF(J286='Start-Up Information'!$B$39,"Complete",IF(J286='Start-Up Information'!$B$40,"Complete",IF(J286='Start-Up Information'!$B$41,"Complete",IF(J286='Start-Up Information'!$B$42,"Complete",IF(J286='Start-Up Information'!$B$43,"Complete",IF(J286='Start-Up Information'!$B$44,"Complete",IF(J286='Start-Up Information'!$B$45,"Complete",IF(J286='Start-Up Information'!$B$46,"Complete",IF(J286='Start-Up Information'!$B$47,"Complete",IF(J286='Start-Up Information'!$B$48,"Complete",IF(LEFT(J286,5)="Split","Complete",IF(J286='Start-Up Information'!$B$49,"Complete",IF(J286='Start-Up Information'!$B$50,"Complete",IF(J286='Start-Up Information'!$B$51,"Complete",IF(J286='Start-Up Information'!$B$52,"Complete","Enter a Correct Sub-Account")))))))))))))))))))))))))))))))))))))))))))))))))</f>
        <v>Form Number Error</v>
      </c>
      <c r="P286" s="63" t="str">
        <f t="shared" si="9"/>
        <v>Pending</v>
      </c>
      <c r="Q286" s="62"/>
      <c r="R286" s="70">
        <f t="shared" si="10"/>
        <v>0</v>
      </c>
      <c r="S286" s="65"/>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row>
    <row r="287" spans="1:59" s="34" customFormat="1" ht="33" customHeight="1">
      <c r="A287" s="65"/>
      <c r="B287" s="99"/>
      <c r="C287" s="100"/>
      <c r="D287" s="100"/>
      <c r="E287" s="100"/>
      <c r="F287" s="100"/>
      <c r="G287" s="100"/>
      <c r="H287" s="100"/>
      <c r="I287" s="100"/>
      <c r="J287" s="100"/>
      <c r="K287" s="99"/>
      <c r="L287" s="101"/>
      <c r="M287" s="102"/>
      <c r="N287" s="101"/>
      <c r="O287" s="63" t="str">
        <f>IF(B287="","Form Number Error",IF(C287="","Payment Type Error",IF(H287="","Purchase Description Error",IF(I287="","Store or Vedor Error",IF(K287="","Card or Ckeck # Error",IF(L287="","Date Error",IF(J287="","Enter Correct Sub-Account",IF(M287="","Amount Error",IF(J287='Start-Up Information'!$B$13,"Complete",IF(J287='Start-Up Information'!$B$14,"Complete",IF(J287='Start-Up Information'!$B$15,"Complete",IF(J287='Start-Up Information'!$B$16,"Complete",IF(J287='Start-Up Information'!$B$17,"Complete",IF(J287='Start-Up Information'!$B$18,"Complete",IF(J287='Start-Up Information'!$B$19,"Complete",IF(J287='Start-Up Information'!$B$20,"Complete",IF(J287='Start-Up Information'!$B$21,"complete",IF(J287='Start-Up Information'!$B$22,"Complete",IF(J287='Start-Up Information'!$B$23,"Complete",IF(J287='Start-Up Information'!$B$24,"Complete",IF(J287='Start-Up Information'!$B$25,"Complete",IF(J287='Start-Up Information'!$B$26,"Complete",IF(J287='Start-Up Information'!$B$27,"Complete",IF(J287='Start-Up Information'!$B$28,"Complete",IF(J287='Start-Up Information'!$B$29,"Complete",IF(J287='Start-Up Information'!$B$30,"Complete",IF(J287='Start-Up Information'!$B$31,"Complete",IF(J287='Start-Up Information'!$B$32,"Complete",IF(J287='Start-Up Information'!$B$33,"Complete",IF(J287='Start-Up Information'!$B$34,"Complete",IF(J287='Start-Up Information'!$B$35,"Complete",IF(J287='Start-Up Information'!$B$36,"Complete",IF(J287='Start-Up Information'!$B$37,"Complete",IF(J287='Start-Up Information'!$B$38,"Complete",IF(J287='Start-Up Information'!$B$39,"Complete",IF(J287='Start-Up Information'!$B$40,"Complete",IF(J287='Start-Up Information'!$B$41,"Complete",IF(J287='Start-Up Information'!$B$42,"Complete",IF(J287='Start-Up Information'!$B$43,"Complete",IF(J287='Start-Up Information'!$B$44,"Complete",IF(J287='Start-Up Information'!$B$45,"Complete",IF(J287='Start-Up Information'!$B$46,"Complete",IF(J287='Start-Up Information'!$B$47,"Complete",IF(J287='Start-Up Information'!$B$48,"Complete",IF(LEFT(J287,5)="Split","Complete",IF(J287='Start-Up Information'!$B$49,"Complete",IF(J287='Start-Up Information'!$B$50,"Complete",IF(J287='Start-Up Information'!$B$51,"Complete",IF(J287='Start-Up Information'!$B$52,"Complete","Enter a Correct Sub-Account")))))))))))))))))))))))))))))))))))))))))))))))))</f>
        <v>Form Number Error</v>
      </c>
      <c r="P287" s="63" t="str">
        <f t="shared" si="9"/>
        <v>Pending</v>
      </c>
      <c r="Q287" s="62"/>
      <c r="R287" s="70">
        <f t="shared" si="10"/>
        <v>0</v>
      </c>
      <c r="S287" s="65"/>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row>
    <row r="288" spans="1:59" s="34" customFormat="1" ht="33" customHeight="1">
      <c r="A288" s="65"/>
      <c r="B288" s="99"/>
      <c r="C288" s="100"/>
      <c r="D288" s="100"/>
      <c r="E288" s="100"/>
      <c r="F288" s="100"/>
      <c r="G288" s="100"/>
      <c r="H288" s="100"/>
      <c r="I288" s="100"/>
      <c r="J288" s="100"/>
      <c r="K288" s="99"/>
      <c r="L288" s="101"/>
      <c r="M288" s="102"/>
      <c r="N288" s="101"/>
      <c r="O288" s="63" t="str">
        <f>IF(B288="","Form Number Error",IF(C288="","Payment Type Error",IF(H288="","Purchase Description Error",IF(I288="","Store or Vedor Error",IF(K288="","Card or Ckeck # Error",IF(L288="","Date Error",IF(J288="","Enter Correct Sub-Account",IF(M288="","Amount Error",IF(J288='Start-Up Information'!$B$13,"Complete",IF(J288='Start-Up Information'!$B$14,"Complete",IF(J288='Start-Up Information'!$B$15,"Complete",IF(J288='Start-Up Information'!$B$16,"Complete",IF(J288='Start-Up Information'!$B$17,"Complete",IF(J288='Start-Up Information'!$B$18,"Complete",IF(J288='Start-Up Information'!$B$19,"Complete",IF(J288='Start-Up Information'!$B$20,"Complete",IF(J288='Start-Up Information'!$B$21,"complete",IF(J288='Start-Up Information'!$B$22,"Complete",IF(J288='Start-Up Information'!$B$23,"Complete",IF(J288='Start-Up Information'!$B$24,"Complete",IF(J288='Start-Up Information'!$B$25,"Complete",IF(J288='Start-Up Information'!$B$26,"Complete",IF(J288='Start-Up Information'!$B$27,"Complete",IF(J288='Start-Up Information'!$B$28,"Complete",IF(J288='Start-Up Information'!$B$29,"Complete",IF(J288='Start-Up Information'!$B$30,"Complete",IF(J288='Start-Up Information'!$B$31,"Complete",IF(J288='Start-Up Information'!$B$32,"Complete",IF(J288='Start-Up Information'!$B$33,"Complete",IF(J288='Start-Up Information'!$B$34,"Complete",IF(J288='Start-Up Information'!$B$35,"Complete",IF(J288='Start-Up Information'!$B$36,"Complete",IF(J288='Start-Up Information'!$B$37,"Complete",IF(J288='Start-Up Information'!$B$38,"Complete",IF(J288='Start-Up Information'!$B$39,"Complete",IF(J288='Start-Up Information'!$B$40,"Complete",IF(J288='Start-Up Information'!$B$41,"Complete",IF(J288='Start-Up Information'!$B$42,"Complete",IF(J288='Start-Up Information'!$B$43,"Complete",IF(J288='Start-Up Information'!$B$44,"Complete",IF(J288='Start-Up Information'!$B$45,"Complete",IF(J288='Start-Up Information'!$B$46,"Complete",IF(J288='Start-Up Information'!$B$47,"Complete",IF(J288='Start-Up Information'!$B$48,"Complete",IF(LEFT(J288,5)="Split","Complete",IF(J288='Start-Up Information'!$B$49,"Complete",IF(J288='Start-Up Information'!$B$50,"Complete",IF(J288='Start-Up Information'!$B$51,"Complete",IF(J288='Start-Up Information'!$B$52,"Complete","Enter a Correct Sub-Account")))))))))))))))))))))))))))))))))))))))))))))))))</f>
        <v>Form Number Error</v>
      </c>
      <c r="P288" s="63" t="str">
        <f t="shared" si="9"/>
        <v>Pending</v>
      </c>
      <c r="Q288" s="62"/>
      <c r="R288" s="70">
        <f t="shared" si="10"/>
        <v>0</v>
      </c>
      <c r="S288" s="65"/>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row>
    <row r="289" spans="1:59" s="34" customFormat="1" ht="33" customHeight="1">
      <c r="A289" s="65"/>
      <c r="B289" s="99"/>
      <c r="C289" s="100"/>
      <c r="D289" s="100"/>
      <c r="E289" s="100"/>
      <c r="F289" s="100"/>
      <c r="G289" s="100"/>
      <c r="H289" s="100"/>
      <c r="I289" s="100"/>
      <c r="J289" s="100"/>
      <c r="K289" s="99"/>
      <c r="L289" s="101"/>
      <c r="M289" s="102"/>
      <c r="N289" s="101"/>
      <c r="O289" s="63" t="str">
        <f>IF(B289="","Form Number Error",IF(C289="","Payment Type Error",IF(H289="","Purchase Description Error",IF(I289="","Store or Vedor Error",IF(K289="","Card or Ckeck # Error",IF(L289="","Date Error",IF(J289="","Enter Correct Sub-Account",IF(M289="","Amount Error",IF(J289='Start-Up Information'!$B$13,"Complete",IF(J289='Start-Up Information'!$B$14,"Complete",IF(J289='Start-Up Information'!$B$15,"Complete",IF(J289='Start-Up Information'!$B$16,"Complete",IF(J289='Start-Up Information'!$B$17,"Complete",IF(J289='Start-Up Information'!$B$18,"Complete",IF(J289='Start-Up Information'!$B$19,"Complete",IF(J289='Start-Up Information'!$B$20,"Complete",IF(J289='Start-Up Information'!$B$21,"complete",IF(J289='Start-Up Information'!$B$22,"Complete",IF(J289='Start-Up Information'!$B$23,"Complete",IF(J289='Start-Up Information'!$B$24,"Complete",IF(J289='Start-Up Information'!$B$25,"Complete",IF(J289='Start-Up Information'!$B$26,"Complete",IF(J289='Start-Up Information'!$B$27,"Complete",IF(J289='Start-Up Information'!$B$28,"Complete",IF(J289='Start-Up Information'!$B$29,"Complete",IF(J289='Start-Up Information'!$B$30,"Complete",IF(J289='Start-Up Information'!$B$31,"Complete",IF(J289='Start-Up Information'!$B$32,"Complete",IF(J289='Start-Up Information'!$B$33,"Complete",IF(J289='Start-Up Information'!$B$34,"Complete",IF(J289='Start-Up Information'!$B$35,"Complete",IF(J289='Start-Up Information'!$B$36,"Complete",IF(J289='Start-Up Information'!$B$37,"Complete",IF(J289='Start-Up Information'!$B$38,"Complete",IF(J289='Start-Up Information'!$B$39,"Complete",IF(J289='Start-Up Information'!$B$40,"Complete",IF(J289='Start-Up Information'!$B$41,"Complete",IF(J289='Start-Up Information'!$B$42,"Complete",IF(J289='Start-Up Information'!$B$43,"Complete",IF(J289='Start-Up Information'!$B$44,"Complete",IF(J289='Start-Up Information'!$B$45,"Complete",IF(J289='Start-Up Information'!$B$46,"Complete",IF(J289='Start-Up Information'!$B$47,"Complete",IF(J289='Start-Up Information'!$B$48,"Complete",IF(LEFT(J289,5)="Split","Complete",IF(J289='Start-Up Information'!$B$49,"Complete",IF(J289='Start-Up Information'!$B$50,"Complete",IF(J289='Start-Up Information'!$B$51,"Complete",IF(J289='Start-Up Information'!$B$52,"Complete","Enter a Correct Sub-Account")))))))))))))))))))))))))))))))))))))))))))))))))</f>
        <v>Form Number Error</v>
      </c>
      <c r="P289" s="63" t="str">
        <f t="shared" si="9"/>
        <v>Pending</v>
      </c>
      <c r="Q289" s="62"/>
      <c r="R289" s="70">
        <f t="shared" si="10"/>
        <v>0</v>
      </c>
      <c r="S289" s="65"/>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row>
    <row r="290" spans="1:59" s="34" customFormat="1" ht="33" customHeight="1">
      <c r="A290" s="65"/>
      <c r="B290" s="99"/>
      <c r="C290" s="100"/>
      <c r="D290" s="100"/>
      <c r="E290" s="100"/>
      <c r="F290" s="100"/>
      <c r="G290" s="100"/>
      <c r="H290" s="100"/>
      <c r="I290" s="100"/>
      <c r="J290" s="100"/>
      <c r="K290" s="99"/>
      <c r="L290" s="101"/>
      <c r="M290" s="102"/>
      <c r="N290" s="101"/>
      <c r="O290" s="63" t="str">
        <f>IF(B290="","Form Number Error",IF(C290="","Payment Type Error",IF(H290="","Purchase Description Error",IF(I290="","Store or Vedor Error",IF(K290="","Card or Ckeck # Error",IF(L290="","Date Error",IF(J290="","Enter Correct Sub-Account",IF(M290="","Amount Error",IF(J290='Start-Up Information'!$B$13,"Complete",IF(J290='Start-Up Information'!$B$14,"Complete",IF(J290='Start-Up Information'!$B$15,"Complete",IF(J290='Start-Up Information'!$B$16,"Complete",IF(J290='Start-Up Information'!$B$17,"Complete",IF(J290='Start-Up Information'!$B$18,"Complete",IF(J290='Start-Up Information'!$B$19,"Complete",IF(J290='Start-Up Information'!$B$20,"Complete",IF(J290='Start-Up Information'!$B$21,"complete",IF(J290='Start-Up Information'!$B$22,"Complete",IF(J290='Start-Up Information'!$B$23,"Complete",IF(J290='Start-Up Information'!$B$24,"Complete",IF(J290='Start-Up Information'!$B$25,"Complete",IF(J290='Start-Up Information'!$B$26,"Complete",IF(J290='Start-Up Information'!$B$27,"Complete",IF(J290='Start-Up Information'!$B$28,"Complete",IF(J290='Start-Up Information'!$B$29,"Complete",IF(J290='Start-Up Information'!$B$30,"Complete",IF(J290='Start-Up Information'!$B$31,"Complete",IF(J290='Start-Up Information'!$B$32,"Complete",IF(J290='Start-Up Information'!$B$33,"Complete",IF(J290='Start-Up Information'!$B$34,"Complete",IF(J290='Start-Up Information'!$B$35,"Complete",IF(J290='Start-Up Information'!$B$36,"Complete",IF(J290='Start-Up Information'!$B$37,"Complete",IF(J290='Start-Up Information'!$B$38,"Complete",IF(J290='Start-Up Information'!$B$39,"Complete",IF(J290='Start-Up Information'!$B$40,"Complete",IF(J290='Start-Up Information'!$B$41,"Complete",IF(J290='Start-Up Information'!$B$42,"Complete",IF(J290='Start-Up Information'!$B$43,"Complete",IF(J290='Start-Up Information'!$B$44,"Complete",IF(J290='Start-Up Information'!$B$45,"Complete",IF(J290='Start-Up Information'!$B$46,"Complete",IF(J290='Start-Up Information'!$B$47,"Complete",IF(J290='Start-Up Information'!$B$48,"Complete",IF(LEFT(J290,5)="Split","Complete",IF(J290='Start-Up Information'!$B$49,"Complete",IF(J290='Start-Up Information'!$B$50,"Complete",IF(J290='Start-Up Information'!$B$51,"Complete",IF(J290='Start-Up Information'!$B$52,"Complete","Enter a Correct Sub-Account")))))))))))))))))))))))))))))))))))))))))))))))))</f>
        <v>Form Number Error</v>
      </c>
      <c r="P290" s="63" t="str">
        <f t="shared" si="9"/>
        <v>Pending</v>
      </c>
      <c r="Q290" s="62"/>
      <c r="R290" s="70">
        <f t="shared" si="10"/>
        <v>0</v>
      </c>
      <c r="S290" s="65"/>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row>
    <row r="291" spans="1:59" s="34" customFormat="1" ht="33" customHeight="1">
      <c r="A291" s="65"/>
      <c r="B291" s="99"/>
      <c r="C291" s="100"/>
      <c r="D291" s="100"/>
      <c r="E291" s="100"/>
      <c r="F291" s="100"/>
      <c r="G291" s="100"/>
      <c r="H291" s="100"/>
      <c r="I291" s="100"/>
      <c r="J291" s="100"/>
      <c r="K291" s="99"/>
      <c r="L291" s="101"/>
      <c r="M291" s="102"/>
      <c r="N291" s="101"/>
      <c r="O291" s="63" t="str">
        <f>IF(B291="","Form Number Error",IF(C291="","Payment Type Error",IF(H291="","Purchase Description Error",IF(I291="","Store or Vedor Error",IF(K291="","Card or Ckeck # Error",IF(L291="","Date Error",IF(J291="","Enter Correct Sub-Account",IF(M291="","Amount Error",IF(J291='Start-Up Information'!$B$13,"Complete",IF(J291='Start-Up Information'!$B$14,"Complete",IF(J291='Start-Up Information'!$B$15,"Complete",IF(J291='Start-Up Information'!$B$16,"Complete",IF(J291='Start-Up Information'!$B$17,"Complete",IF(J291='Start-Up Information'!$B$18,"Complete",IF(J291='Start-Up Information'!$B$19,"Complete",IF(J291='Start-Up Information'!$B$20,"Complete",IF(J291='Start-Up Information'!$B$21,"complete",IF(J291='Start-Up Information'!$B$22,"Complete",IF(J291='Start-Up Information'!$B$23,"Complete",IF(J291='Start-Up Information'!$B$24,"Complete",IF(J291='Start-Up Information'!$B$25,"Complete",IF(J291='Start-Up Information'!$B$26,"Complete",IF(J291='Start-Up Information'!$B$27,"Complete",IF(J291='Start-Up Information'!$B$28,"Complete",IF(J291='Start-Up Information'!$B$29,"Complete",IF(J291='Start-Up Information'!$B$30,"Complete",IF(J291='Start-Up Information'!$B$31,"Complete",IF(J291='Start-Up Information'!$B$32,"Complete",IF(J291='Start-Up Information'!$B$33,"Complete",IF(J291='Start-Up Information'!$B$34,"Complete",IF(J291='Start-Up Information'!$B$35,"Complete",IF(J291='Start-Up Information'!$B$36,"Complete",IF(J291='Start-Up Information'!$B$37,"Complete",IF(J291='Start-Up Information'!$B$38,"Complete",IF(J291='Start-Up Information'!$B$39,"Complete",IF(J291='Start-Up Information'!$B$40,"Complete",IF(J291='Start-Up Information'!$B$41,"Complete",IF(J291='Start-Up Information'!$B$42,"Complete",IF(J291='Start-Up Information'!$B$43,"Complete",IF(J291='Start-Up Information'!$B$44,"Complete",IF(J291='Start-Up Information'!$B$45,"Complete",IF(J291='Start-Up Information'!$B$46,"Complete",IF(J291='Start-Up Information'!$B$47,"Complete",IF(J291='Start-Up Information'!$B$48,"Complete",IF(LEFT(J291,5)="Split","Complete",IF(J291='Start-Up Information'!$B$49,"Complete",IF(J291='Start-Up Information'!$B$50,"Complete",IF(J291='Start-Up Information'!$B$51,"Complete",IF(J291='Start-Up Information'!$B$52,"Complete","Enter a Correct Sub-Account")))))))))))))))))))))))))))))))))))))))))))))))))</f>
        <v>Form Number Error</v>
      </c>
      <c r="P291" s="63" t="str">
        <f t="shared" si="9"/>
        <v>Pending</v>
      </c>
      <c r="Q291" s="62"/>
      <c r="R291" s="70">
        <f t="shared" si="10"/>
        <v>0</v>
      </c>
      <c r="S291" s="65"/>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row>
    <row r="292" spans="1:59" s="34" customFormat="1" ht="33" customHeight="1">
      <c r="A292" s="65"/>
      <c r="B292" s="99"/>
      <c r="C292" s="100"/>
      <c r="D292" s="100"/>
      <c r="E292" s="100"/>
      <c r="F292" s="100"/>
      <c r="G292" s="100"/>
      <c r="H292" s="100"/>
      <c r="I292" s="100"/>
      <c r="J292" s="100"/>
      <c r="K292" s="99"/>
      <c r="L292" s="101"/>
      <c r="M292" s="102"/>
      <c r="N292" s="101"/>
      <c r="O292" s="63" t="str">
        <f>IF(B292="","Form Number Error",IF(C292="","Payment Type Error",IF(H292="","Purchase Description Error",IF(I292="","Store or Vedor Error",IF(K292="","Card or Ckeck # Error",IF(L292="","Date Error",IF(J292="","Enter Correct Sub-Account",IF(M292="","Amount Error",IF(J292='Start-Up Information'!$B$13,"Complete",IF(J292='Start-Up Information'!$B$14,"Complete",IF(J292='Start-Up Information'!$B$15,"Complete",IF(J292='Start-Up Information'!$B$16,"Complete",IF(J292='Start-Up Information'!$B$17,"Complete",IF(J292='Start-Up Information'!$B$18,"Complete",IF(J292='Start-Up Information'!$B$19,"Complete",IF(J292='Start-Up Information'!$B$20,"Complete",IF(J292='Start-Up Information'!$B$21,"complete",IF(J292='Start-Up Information'!$B$22,"Complete",IF(J292='Start-Up Information'!$B$23,"Complete",IF(J292='Start-Up Information'!$B$24,"Complete",IF(J292='Start-Up Information'!$B$25,"Complete",IF(J292='Start-Up Information'!$B$26,"Complete",IF(J292='Start-Up Information'!$B$27,"Complete",IF(J292='Start-Up Information'!$B$28,"Complete",IF(J292='Start-Up Information'!$B$29,"Complete",IF(J292='Start-Up Information'!$B$30,"Complete",IF(J292='Start-Up Information'!$B$31,"Complete",IF(J292='Start-Up Information'!$B$32,"Complete",IF(J292='Start-Up Information'!$B$33,"Complete",IF(J292='Start-Up Information'!$B$34,"Complete",IF(J292='Start-Up Information'!$B$35,"Complete",IF(J292='Start-Up Information'!$B$36,"Complete",IF(J292='Start-Up Information'!$B$37,"Complete",IF(J292='Start-Up Information'!$B$38,"Complete",IF(J292='Start-Up Information'!$B$39,"Complete",IF(J292='Start-Up Information'!$B$40,"Complete",IF(J292='Start-Up Information'!$B$41,"Complete",IF(J292='Start-Up Information'!$B$42,"Complete",IF(J292='Start-Up Information'!$B$43,"Complete",IF(J292='Start-Up Information'!$B$44,"Complete",IF(J292='Start-Up Information'!$B$45,"Complete",IF(J292='Start-Up Information'!$B$46,"Complete",IF(J292='Start-Up Information'!$B$47,"Complete",IF(J292='Start-Up Information'!$B$48,"Complete",IF(LEFT(J292,5)="Split","Complete",IF(J292='Start-Up Information'!$B$49,"Complete",IF(J292='Start-Up Information'!$B$50,"Complete",IF(J292='Start-Up Information'!$B$51,"Complete",IF(J292='Start-Up Information'!$B$52,"Complete","Enter a Correct Sub-Account")))))))))))))))))))))))))))))))))))))))))))))))))</f>
        <v>Form Number Error</v>
      </c>
      <c r="P292" s="63" t="str">
        <f t="shared" si="9"/>
        <v>Pending</v>
      </c>
      <c r="Q292" s="62"/>
      <c r="R292" s="70">
        <f t="shared" si="10"/>
        <v>0</v>
      </c>
      <c r="S292" s="65"/>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row>
    <row r="293" spans="1:59" s="34" customFormat="1" ht="33" customHeight="1">
      <c r="A293" s="65"/>
      <c r="B293" s="99"/>
      <c r="C293" s="100"/>
      <c r="D293" s="100"/>
      <c r="E293" s="100"/>
      <c r="F293" s="100"/>
      <c r="G293" s="100"/>
      <c r="H293" s="100"/>
      <c r="I293" s="100"/>
      <c r="J293" s="100"/>
      <c r="K293" s="99"/>
      <c r="L293" s="101"/>
      <c r="M293" s="102"/>
      <c r="N293" s="101"/>
      <c r="O293" s="63" t="str">
        <f>IF(B293="","Form Number Error",IF(C293="","Payment Type Error",IF(H293="","Purchase Description Error",IF(I293="","Store or Vedor Error",IF(K293="","Card or Ckeck # Error",IF(L293="","Date Error",IF(J293="","Enter Correct Sub-Account",IF(M293="","Amount Error",IF(J293='Start-Up Information'!$B$13,"Complete",IF(J293='Start-Up Information'!$B$14,"Complete",IF(J293='Start-Up Information'!$B$15,"Complete",IF(J293='Start-Up Information'!$B$16,"Complete",IF(J293='Start-Up Information'!$B$17,"Complete",IF(J293='Start-Up Information'!$B$18,"Complete",IF(J293='Start-Up Information'!$B$19,"Complete",IF(J293='Start-Up Information'!$B$20,"Complete",IF(J293='Start-Up Information'!$B$21,"complete",IF(J293='Start-Up Information'!$B$22,"Complete",IF(J293='Start-Up Information'!$B$23,"Complete",IF(J293='Start-Up Information'!$B$24,"Complete",IF(J293='Start-Up Information'!$B$25,"Complete",IF(J293='Start-Up Information'!$B$26,"Complete",IF(J293='Start-Up Information'!$B$27,"Complete",IF(J293='Start-Up Information'!$B$28,"Complete",IF(J293='Start-Up Information'!$B$29,"Complete",IF(J293='Start-Up Information'!$B$30,"Complete",IF(J293='Start-Up Information'!$B$31,"Complete",IF(J293='Start-Up Information'!$B$32,"Complete",IF(J293='Start-Up Information'!$B$33,"Complete",IF(J293='Start-Up Information'!$B$34,"Complete",IF(J293='Start-Up Information'!$B$35,"Complete",IF(J293='Start-Up Information'!$B$36,"Complete",IF(J293='Start-Up Information'!$B$37,"Complete",IF(J293='Start-Up Information'!$B$38,"Complete",IF(J293='Start-Up Information'!$B$39,"Complete",IF(J293='Start-Up Information'!$B$40,"Complete",IF(J293='Start-Up Information'!$B$41,"Complete",IF(J293='Start-Up Information'!$B$42,"Complete",IF(J293='Start-Up Information'!$B$43,"Complete",IF(J293='Start-Up Information'!$B$44,"Complete",IF(J293='Start-Up Information'!$B$45,"Complete",IF(J293='Start-Up Information'!$B$46,"Complete",IF(J293='Start-Up Information'!$B$47,"Complete",IF(J293='Start-Up Information'!$B$48,"Complete",IF(LEFT(J293,5)="Split","Complete",IF(J293='Start-Up Information'!$B$49,"Complete",IF(J293='Start-Up Information'!$B$50,"Complete",IF(J293='Start-Up Information'!$B$51,"Complete",IF(J293='Start-Up Information'!$B$52,"Complete","Enter a Correct Sub-Account")))))))))))))))))))))))))))))))))))))))))))))))))</f>
        <v>Form Number Error</v>
      </c>
      <c r="P293" s="63" t="str">
        <f t="shared" si="9"/>
        <v>Pending</v>
      </c>
      <c r="Q293" s="62"/>
      <c r="R293" s="70">
        <f t="shared" si="10"/>
        <v>0</v>
      </c>
      <c r="S293" s="65"/>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row>
    <row r="294" spans="1:59" s="34" customFormat="1" ht="33" customHeight="1">
      <c r="A294" s="65"/>
      <c r="B294" s="99"/>
      <c r="C294" s="100"/>
      <c r="D294" s="100"/>
      <c r="E294" s="100"/>
      <c r="F294" s="100"/>
      <c r="G294" s="100"/>
      <c r="H294" s="100"/>
      <c r="I294" s="100"/>
      <c r="J294" s="100"/>
      <c r="K294" s="99"/>
      <c r="L294" s="101"/>
      <c r="M294" s="102"/>
      <c r="N294" s="101"/>
      <c r="O294" s="63" t="str">
        <f>IF(B294="","Form Number Error",IF(C294="","Payment Type Error",IF(H294="","Purchase Description Error",IF(I294="","Store or Vedor Error",IF(K294="","Card or Ckeck # Error",IF(L294="","Date Error",IF(J294="","Enter Correct Sub-Account",IF(M294="","Amount Error",IF(J294='Start-Up Information'!$B$13,"Complete",IF(J294='Start-Up Information'!$B$14,"Complete",IF(J294='Start-Up Information'!$B$15,"Complete",IF(J294='Start-Up Information'!$B$16,"Complete",IF(J294='Start-Up Information'!$B$17,"Complete",IF(J294='Start-Up Information'!$B$18,"Complete",IF(J294='Start-Up Information'!$B$19,"Complete",IF(J294='Start-Up Information'!$B$20,"Complete",IF(J294='Start-Up Information'!$B$21,"complete",IF(J294='Start-Up Information'!$B$22,"Complete",IF(J294='Start-Up Information'!$B$23,"Complete",IF(J294='Start-Up Information'!$B$24,"Complete",IF(J294='Start-Up Information'!$B$25,"Complete",IF(J294='Start-Up Information'!$B$26,"Complete",IF(J294='Start-Up Information'!$B$27,"Complete",IF(J294='Start-Up Information'!$B$28,"Complete",IF(J294='Start-Up Information'!$B$29,"Complete",IF(J294='Start-Up Information'!$B$30,"Complete",IF(J294='Start-Up Information'!$B$31,"Complete",IF(J294='Start-Up Information'!$B$32,"Complete",IF(J294='Start-Up Information'!$B$33,"Complete",IF(J294='Start-Up Information'!$B$34,"Complete",IF(J294='Start-Up Information'!$B$35,"Complete",IF(J294='Start-Up Information'!$B$36,"Complete",IF(J294='Start-Up Information'!$B$37,"Complete",IF(J294='Start-Up Information'!$B$38,"Complete",IF(J294='Start-Up Information'!$B$39,"Complete",IF(J294='Start-Up Information'!$B$40,"Complete",IF(J294='Start-Up Information'!$B$41,"Complete",IF(J294='Start-Up Information'!$B$42,"Complete",IF(J294='Start-Up Information'!$B$43,"Complete",IF(J294='Start-Up Information'!$B$44,"Complete",IF(J294='Start-Up Information'!$B$45,"Complete",IF(J294='Start-Up Information'!$B$46,"Complete",IF(J294='Start-Up Information'!$B$47,"Complete",IF(J294='Start-Up Information'!$B$48,"Complete",IF(LEFT(J294,5)="Split","Complete",IF(J294='Start-Up Information'!$B$49,"Complete",IF(J294='Start-Up Information'!$B$50,"Complete",IF(J294='Start-Up Information'!$B$51,"Complete",IF(J294='Start-Up Information'!$B$52,"Complete","Enter a Correct Sub-Account")))))))))))))))))))))))))))))))))))))))))))))))))</f>
        <v>Form Number Error</v>
      </c>
      <c r="P294" s="63" t="str">
        <f t="shared" si="9"/>
        <v>Pending</v>
      </c>
      <c r="Q294" s="62"/>
      <c r="R294" s="70">
        <f t="shared" si="10"/>
        <v>0</v>
      </c>
      <c r="S294" s="65"/>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row>
    <row r="295" spans="1:59" s="34" customFormat="1" ht="33" customHeight="1">
      <c r="A295" s="65"/>
      <c r="B295" s="99"/>
      <c r="C295" s="100"/>
      <c r="D295" s="100"/>
      <c r="E295" s="100"/>
      <c r="F295" s="100"/>
      <c r="G295" s="100"/>
      <c r="H295" s="100"/>
      <c r="I295" s="100"/>
      <c r="J295" s="100"/>
      <c r="K295" s="99"/>
      <c r="L295" s="101"/>
      <c r="M295" s="102"/>
      <c r="N295" s="101"/>
      <c r="O295" s="63" t="str">
        <f>IF(B295="","Form Number Error",IF(C295="","Payment Type Error",IF(H295="","Purchase Description Error",IF(I295="","Store or Vedor Error",IF(K295="","Card or Ckeck # Error",IF(L295="","Date Error",IF(J295="","Enter Correct Sub-Account",IF(M295="","Amount Error",IF(J295='Start-Up Information'!$B$13,"Complete",IF(J295='Start-Up Information'!$B$14,"Complete",IF(J295='Start-Up Information'!$B$15,"Complete",IF(J295='Start-Up Information'!$B$16,"Complete",IF(J295='Start-Up Information'!$B$17,"Complete",IF(J295='Start-Up Information'!$B$18,"Complete",IF(J295='Start-Up Information'!$B$19,"Complete",IF(J295='Start-Up Information'!$B$20,"Complete",IF(J295='Start-Up Information'!$B$21,"complete",IF(J295='Start-Up Information'!$B$22,"Complete",IF(J295='Start-Up Information'!$B$23,"Complete",IF(J295='Start-Up Information'!$B$24,"Complete",IF(J295='Start-Up Information'!$B$25,"Complete",IF(J295='Start-Up Information'!$B$26,"Complete",IF(J295='Start-Up Information'!$B$27,"Complete",IF(J295='Start-Up Information'!$B$28,"Complete",IF(J295='Start-Up Information'!$B$29,"Complete",IF(J295='Start-Up Information'!$B$30,"Complete",IF(J295='Start-Up Information'!$B$31,"Complete",IF(J295='Start-Up Information'!$B$32,"Complete",IF(J295='Start-Up Information'!$B$33,"Complete",IF(J295='Start-Up Information'!$B$34,"Complete",IF(J295='Start-Up Information'!$B$35,"Complete",IF(J295='Start-Up Information'!$B$36,"Complete",IF(J295='Start-Up Information'!$B$37,"Complete",IF(J295='Start-Up Information'!$B$38,"Complete",IF(J295='Start-Up Information'!$B$39,"Complete",IF(J295='Start-Up Information'!$B$40,"Complete",IF(J295='Start-Up Information'!$B$41,"Complete",IF(J295='Start-Up Information'!$B$42,"Complete",IF(J295='Start-Up Information'!$B$43,"Complete",IF(J295='Start-Up Information'!$B$44,"Complete",IF(J295='Start-Up Information'!$B$45,"Complete",IF(J295='Start-Up Information'!$B$46,"Complete",IF(J295='Start-Up Information'!$B$47,"Complete",IF(J295='Start-Up Information'!$B$48,"Complete",IF(LEFT(J295,5)="Split","Complete",IF(J295='Start-Up Information'!$B$49,"Complete",IF(J295='Start-Up Information'!$B$50,"Complete",IF(J295='Start-Up Information'!$B$51,"Complete",IF(J295='Start-Up Information'!$B$52,"Complete","Enter a Correct Sub-Account")))))))))))))))))))))))))))))))))))))))))))))))))</f>
        <v>Form Number Error</v>
      </c>
      <c r="P295" s="63" t="str">
        <f t="shared" si="9"/>
        <v>Pending</v>
      </c>
      <c r="Q295" s="62"/>
      <c r="R295" s="70">
        <f t="shared" si="10"/>
        <v>0</v>
      </c>
      <c r="S295" s="65"/>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row>
    <row r="296" spans="1:59" s="34" customFormat="1" ht="33" customHeight="1">
      <c r="A296" s="65"/>
      <c r="B296" s="99"/>
      <c r="C296" s="100"/>
      <c r="D296" s="100"/>
      <c r="E296" s="100"/>
      <c r="F296" s="100"/>
      <c r="G296" s="100"/>
      <c r="H296" s="100"/>
      <c r="I296" s="100"/>
      <c r="J296" s="100"/>
      <c r="K296" s="99"/>
      <c r="L296" s="101"/>
      <c r="M296" s="102"/>
      <c r="N296" s="101"/>
      <c r="O296" s="63" t="str">
        <f>IF(B296="","Form Number Error",IF(C296="","Payment Type Error",IF(H296="","Purchase Description Error",IF(I296="","Store or Vedor Error",IF(K296="","Card or Ckeck # Error",IF(L296="","Date Error",IF(J296="","Enter Correct Sub-Account",IF(M296="","Amount Error",IF(J296='Start-Up Information'!$B$13,"Complete",IF(J296='Start-Up Information'!$B$14,"Complete",IF(J296='Start-Up Information'!$B$15,"Complete",IF(J296='Start-Up Information'!$B$16,"Complete",IF(J296='Start-Up Information'!$B$17,"Complete",IF(J296='Start-Up Information'!$B$18,"Complete",IF(J296='Start-Up Information'!$B$19,"Complete",IF(J296='Start-Up Information'!$B$20,"Complete",IF(J296='Start-Up Information'!$B$21,"complete",IF(J296='Start-Up Information'!$B$22,"Complete",IF(J296='Start-Up Information'!$B$23,"Complete",IF(J296='Start-Up Information'!$B$24,"Complete",IF(J296='Start-Up Information'!$B$25,"Complete",IF(J296='Start-Up Information'!$B$26,"Complete",IF(J296='Start-Up Information'!$B$27,"Complete",IF(J296='Start-Up Information'!$B$28,"Complete",IF(J296='Start-Up Information'!$B$29,"Complete",IF(J296='Start-Up Information'!$B$30,"Complete",IF(J296='Start-Up Information'!$B$31,"Complete",IF(J296='Start-Up Information'!$B$32,"Complete",IF(J296='Start-Up Information'!$B$33,"Complete",IF(J296='Start-Up Information'!$B$34,"Complete",IF(J296='Start-Up Information'!$B$35,"Complete",IF(J296='Start-Up Information'!$B$36,"Complete",IF(J296='Start-Up Information'!$B$37,"Complete",IF(J296='Start-Up Information'!$B$38,"Complete",IF(J296='Start-Up Information'!$B$39,"Complete",IF(J296='Start-Up Information'!$B$40,"Complete",IF(J296='Start-Up Information'!$B$41,"Complete",IF(J296='Start-Up Information'!$B$42,"Complete",IF(J296='Start-Up Information'!$B$43,"Complete",IF(J296='Start-Up Information'!$B$44,"Complete",IF(J296='Start-Up Information'!$B$45,"Complete",IF(J296='Start-Up Information'!$B$46,"Complete",IF(J296='Start-Up Information'!$B$47,"Complete",IF(J296='Start-Up Information'!$B$48,"Complete",IF(LEFT(J296,5)="Split","Complete",IF(J296='Start-Up Information'!$B$49,"Complete",IF(J296='Start-Up Information'!$B$50,"Complete",IF(J296='Start-Up Information'!$B$51,"Complete",IF(J296='Start-Up Information'!$B$52,"Complete","Enter a Correct Sub-Account")))))))))))))))))))))))))))))))))))))))))))))))))</f>
        <v>Form Number Error</v>
      </c>
      <c r="P296" s="63" t="str">
        <f t="shared" si="9"/>
        <v>Pending</v>
      </c>
      <c r="Q296" s="62"/>
      <c r="R296" s="70">
        <f t="shared" si="10"/>
        <v>0</v>
      </c>
      <c r="S296" s="65"/>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row>
    <row r="297" spans="1:59" s="34" customFormat="1" ht="33" customHeight="1">
      <c r="A297" s="65"/>
      <c r="B297" s="99"/>
      <c r="C297" s="100"/>
      <c r="D297" s="100"/>
      <c r="E297" s="100"/>
      <c r="F297" s="100"/>
      <c r="G297" s="100"/>
      <c r="H297" s="100"/>
      <c r="I297" s="100"/>
      <c r="J297" s="100"/>
      <c r="K297" s="99"/>
      <c r="L297" s="101"/>
      <c r="M297" s="102"/>
      <c r="N297" s="101"/>
      <c r="O297" s="63" t="str">
        <f>IF(B297="","Form Number Error",IF(C297="","Payment Type Error",IF(H297="","Purchase Description Error",IF(I297="","Store or Vedor Error",IF(K297="","Card or Ckeck # Error",IF(L297="","Date Error",IF(J297="","Enter Correct Sub-Account",IF(M297="","Amount Error",IF(J297='Start-Up Information'!$B$13,"Complete",IF(J297='Start-Up Information'!$B$14,"Complete",IF(J297='Start-Up Information'!$B$15,"Complete",IF(J297='Start-Up Information'!$B$16,"Complete",IF(J297='Start-Up Information'!$B$17,"Complete",IF(J297='Start-Up Information'!$B$18,"Complete",IF(J297='Start-Up Information'!$B$19,"Complete",IF(J297='Start-Up Information'!$B$20,"Complete",IF(J297='Start-Up Information'!$B$21,"complete",IF(J297='Start-Up Information'!$B$22,"Complete",IF(J297='Start-Up Information'!$B$23,"Complete",IF(J297='Start-Up Information'!$B$24,"Complete",IF(J297='Start-Up Information'!$B$25,"Complete",IF(J297='Start-Up Information'!$B$26,"Complete",IF(J297='Start-Up Information'!$B$27,"Complete",IF(J297='Start-Up Information'!$B$28,"Complete",IF(J297='Start-Up Information'!$B$29,"Complete",IF(J297='Start-Up Information'!$B$30,"Complete",IF(J297='Start-Up Information'!$B$31,"Complete",IF(J297='Start-Up Information'!$B$32,"Complete",IF(J297='Start-Up Information'!$B$33,"Complete",IF(J297='Start-Up Information'!$B$34,"Complete",IF(J297='Start-Up Information'!$B$35,"Complete",IF(J297='Start-Up Information'!$B$36,"Complete",IF(J297='Start-Up Information'!$B$37,"Complete",IF(J297='Start-Up Information'!$B$38,"Complete",IF(J297='Start-Up Information'!$B$39,"Complete",IF(J297='Start-Up Information'!$B$40,"Complete",IF(J297='Start-Up Information'!$B$41,"Complete",IF(J297='Start-Up Information'!$B$42,"Complete",IF(J297='Start-Up Information'!$B$43,"Complete",IF(J297='Start-Up Information'!$B$44,"Complete",IF(J297='Start-Up Information'!$B$45,"Complete",IF(J297='Start-Up Information'!$B$46,"Complete",IF(J297='Start-Up Information'!$B$47,"Complete",IF(J297='Start-Up Information'!$B$48,"Complete",IF(LEFT(J297,5)="Split","Complete",IF(J297='Start-Up Information'!$B$49,"Complete",IF(J297='Start-Up Information'!$B$50,"Complete",IF(J297='Start-Up Information'!$B$51,"Complete",IF(J297='Start-Up Information'!$B$52,"Complete","Enter a Correct Sub-Account")))))))))))))))))))))))))))))))))))))))))))))))))</f>
        <v>Form Number Error</v>
      </c>
      <c r="P297" s="63" t="str">
        <f t="shared" si="9"/>
        <v>Pending</v>
      </c>
      <c r="Q297" s="62"/>
      <c r="R297" s="70">
        <f t="shared" si="10"/>
        <v>0</v>
      </c>
      <c r="S297" s="65"/>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row>
    <row r="298" spans="1:59" s="34" customFormat="1" ht="33" customHeight="1">
      <c r="A298" s="65"/>
      <c r="B298" s="99"/>
      <c r="C298" s="100"/>
      <c r="D298" s="100"/>
      <c r="E298" s="100"/>
      <c r="F298" s="100"/>
      <c r="G298" s="100"/>
      <c r="H298" s="100"/>
      <c r="I298" s="100"/>
      <c r="J298" s="100"/>
      <c r="K298" s="99"/>
      <c r="L298" s="101"/>
      <c r="M298" s="102"/>
      <c r="N298" s="101"/>
      <c r="O298" s="63" t="str">
        <f>IF(B298="","Form Number Error",IF(C298="","Payment Type Error",IF(H298="","Purchase Description Error",IF(I298="","Store or Vedor Error",IF(K298="","Card or Ckeck # Error",IF(L298="","Date Error",IF(J298="","Enter Correct Sub-Account",IF(M298="","Amount Error",IF(J298='Start-Up Information'!$B$13,"Complete",IF(J298='Start-Up Information'!$B$14,"Complete",IF(J298='Start-Up Information'!$B$15,"Complete",IF(J298='Start-Up Information'!$B$16,"Complete",IF(J298='Start-Up Information'!$B$17,"Complete",IF(J298='Start-Up Information'!$B$18,"Complete",IF(J298='Start-Up Information'!$B$19,"Complete",IF(J298='Start-Up Information'!$B$20,"Complete",IF(J298='Start-Up Information'!$B$21,"complete",IF(J298='Start-Up Information'!$B$22,"Complete",IF(J298='Start-Up Information'!$B$23,"Complete",IF(J298='Start-Up Information'!$B$24,"Complete",IF(J298='Start-Up Information'!$B$25,"Complete",IF(J298='Start-Up Information'!$B$26,"Complete",IF(J298='Start-Up Information'!$B$27,"Complete",IF(J298='Start-Up Information'!$B$28,"Complete",IF(J298='Start-Up Information'!$B$29,"Complete",IF(J298='Start-Up Information'!$B$30,"Complete",IF(J298='Start-Up Information'!$B$31,"Complete",IF(J298='Start-Up Information'!$B$32,"Complete",IF(J298='Start-Up Information'!$B$33,"Complete",IF(J298='Start-Up Information'!$B$34,"Complete",IF(J298='Start-Up Information'!$B$35,"Complete",IF(J298='Start-Up Information'!$B$36,"Complete",IF(J298='Start-Up Information'!$B$37,"Complete",IF(J298='Start-Up Information'!$B$38,"Complete",IF(J298='Start-Up Information'!$B$39,"Complete",IF(J298='Start-Up Information'!$B$40,"Complete",IF(J298='Start-Up Information'!$B$41,"Complete",IF(J298='Start-Up Information'!$B$42,"Complete",IF(J298='Start-Up Information'!$B$43,"Complete",IF(J298='Start-Up Information'!$B$44,"Complete",IF(J298='Start-Up Information'!$B$45,"Complete",IF(J298='Start-Up Information'!$B$46,"Complete",IF(J298='Start-Up Information'!$B$47,"Complete",IF(J298='Start-Up Information'!$B$48,"Complete",IF(LEFT(J298,5)="Split","Complete",IF(J298='Start-Up Information'!$B$49,"Complete",IF(J298='Start-Up Information'!$B$50,"Complete",IF(J298='Start-Up Information'!$B$51,"Complete",IF(J298='Start-Up Information'!$B$52,"Complete","Enter a Correct Sub-Account")))))))))))))))))))))))))))))))))))))))))))))))))</f>
        <v>Form Number Error</v>
      </c>
      <c r="P298" s="63" t="str">
        <f t="shared" si="9"/>
        <v>Pending</v>
      </c>
      <c r="Q298" s="62"/>
      <c r="R298" s="70">
        <f t="shared" si="10"/>
        <v>0</v>
      </c>
      <c r="S298" s="65"/>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row>
    <row r="299" spans="1:59" s="34" customFormat="1" ht="33" customHeight="1">
      <c r="A299" s="65"/>
      <c r="B299" s="99"/>
      <c r="C299" s="100"/>
      <c r="D299" s="100"/>
      <c r="E299" s="100"/>
      <c r="F299" s="100"/>
      <c r="G299" s="100"/>
      <c r="H299" s="100"/>
      <c r="I299" s="100"/>
      <c r="J299" s="100"/>
      <c r="K299" s="99"/>
      <c r="L299" s="101"/>
      <c r="M299" s="102"/>
      <c r="N299" s="101"/>
      <c r="O299" s="63" t="str">
        <f>IF(B299="","Form Number Error",IF(C299="","Payment Type Error",IF(H299="","Purchase Description Error",IF(I299="","Store or Vedor Error",IF(K299="","Card or Ckeck # Error",IF(L299="","Date Error",IF(J299="","Enter Correct Sub-Account",IF(M299="","Amount Error",IF(J299='Start-Up Information'!$B$13,"Complete",IF(J299='Start-Up Information'!$B$14,"Complete",IF(J299='Start-Up Information'!$B$15,"Complete",IF(J299='Start-Up Information'!$B$16,"Complete",IF(J299='Start-Up Information'!$B$17,"Complete",IF(J299='Start-Up Information'!$B$18,"Complete",IF(J299='Start-Up Information'!$B$19,"Complete",IF(J299='Start-Up Information'!$B$20,"Complete",IF(J299='Start-Up Information'!$B$21,"complete",IF(J299='Start-Up Information'!$B$22,"Complete",IF(J299='Start-Up Information'!$B$23,"Complete",IF(J299='Start-Up Information'!$B$24,"Complete",IF(J299='Start-Up Information'!$B$25,"Complete",IF(J299='Start-Up Information'!$B$26,"Complete",IF(J299='Start-Up Information'!$B$27,"Complete",IF(J299='Start-Up Information'!$B$28,"Complete",IF(J299='Start-Up Information'!$B$29,"Complete",IF(J299='Start-Up Information'!$B$30,"Complete",IF(J299='Start-Up Information'!$B$31,"Complete",IF(J299='Start-Up Information'!$B$32,"Complete",IF(J299='Start-Up Information'!$B$33,"Complete",IF(J299='Start-Up Information'!$B$34,"Complete",IF(J299='Start-Up Information'!$B$35,"Complete",IF(J299='Start-Up Information'!$B$36,"Complete",IF(J299='Start-Up Information'!$B$37,"Complete",IF(J299='Start-Up Information'!$B$38,"Complete",IF(J299='Start-Up Information'!$B$39,"Complete",IF(J299='Start-Up Information'!$B$40,"Complete",IF(J299='Start-Up Information'!$B$41,"Complete",IF(J299='Start-Up Information'!$B$42,"Complete",IF(J299='Start-Up Information'!$B$43,"Complete",IF(J299='Start-Up Information'!$B$44,"Complete",IF(J299='Start-Up Information'!$B$45,"Complete",IF(J299='Start-Up Information'!$B$46,"Complete",IF(J299='Start-Up Information'!$B$47,"Complete",IF(J299='Start-Up Information'!$B$48,"Complete",IF(LEFT(J299,5)="Split","Complete",IF(J299='Start-Up Information'!$B$49,"Complete",IF(J299='Start-Up Information'!$B$50,"Complete",IF(J299='Start-Up Information'!$B$51,"Complete",IF(J299='Start-Up Information'!$B$52,"Complete","Enter a Correct Sub-Account")))))))))))))))))))))))))))))))))))))))))))))))))</f>
        <v>Form Number Error</v>
      </c>
      <c r="P299" s="63" t="str">
        <f t="shared" si="9"/>
        <v>Pending</v>
      </c>
      <c r="Q299" s="62"/>
      <c r="R299" s="70">
        <f t="shared" si="10"/>
        <v>0</v>
      </c>
      <c r="S299" s="65"/>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row>
    <row r="300" spans="1:59" s="34" customFormat="1" ht="33" customHeight="1">
      <c r="A300" s="65"/>
      <c r="B300" s="99"/>
      <c r="C300" s="100"/>
      <c r="D300" s="100"/>
      <c r="E300" s="100"/>
      <c r="F300" s="100"/>
      <c r="G300" s="100"/>
      <c r="H300" s="100"/>
      <c r="I300" s="100"/>
      <c r="J300" s="100"/>
      <c r="K300" s="99"/>
      <c r="L300" s="101"/>
      <c r="M300" s="102"/>
      <c r="N300" s="101"/>
      <c r="O300" s="63" t="str">
        <f>IF(B300="","Form Number Error",IF(C300="","Payment Type Error",IF(H300="","Purchase Description Error",IF(I300="","Store or Vedor Error",IF(K300="","Card or Ckeck # Error",IF(L300="","Date Error",IF(J300="","Enter Correct Sub-Account",IF(M300="","Amount Error",IF(J300='Start-Up Information'!$B$13,"Complete",IF(J300='Start-Up Information'!$B$14,"Complete",IF(J300='Start-Up Information'!$B$15,"Complete",IF(J300='Start-Up Information'!$B$16,"Complete",IF(J300='Start-Up Information'!$B$17,"Complete",IF(J300='Start-Up Information'!$B$18,"Complete",IF(J300='Start-Up Information'!$B$19,"Complete",IF(J300='Start-Up Information'!$B$20,"Complete",IF(J300='Start-Up Information'!$B$21,"complete",IF(J300='Start-Up Information'!$B$22,"Complete",IF(J300='Start-Up Information'!$B$23,"Complete",IF(J300='Start-Up Information'!$B$24,"Complete",IF(J300='Start-Up Information'!$B$25,"Complete",IF(J300='Start-Up Information'!$B$26,"Complete",IF(J300='Start-Up Information'!$B$27,"Complete",IF(J300='Start-Up Information'!$B$28,"Complete",IF(J300='Start-Up Information'!$B$29,"Complete",IF(J300='Start-Up Information'!$B$30,"Complete",IF(J300='Start-Up Information'!$B$31,"Complete",IF(J300='Start-Up Information'!$B$32,"Complete",IF(J300='Start-Up Information'!$B$33,"Complete",IF(J300='Start-Up Information'!$B$34,"Complete",IF(J300='Start-Up Information'!$B$35,"Complete",IF(J300='Start-Up Information'!$B$36,"Complete",IF(J300='Start-Up Information'!$B$37,"Complete",IF(J300='Start-Up Information'!$B$38,"Complete",IF(J300='Start-Up Information'!$B$39,"Complete",IF(J300='Start-Up Information'!$B$40,"Complete",IF(J300='Start-Up Information'!$B$41,"Complete",IF(J300='Start-Up Information'!$B$42,"Complete",IF(J300='Start-Up Information'!$B$43,"Complete",IF(J300='Start-Up Information'!$B$44,"Complete",IF(J300='Start-Up Information'!$B$45,"Complete",IF(J300='Start-Up Information'!$B$46,"Complete",IF(J300='Start-Up Information'!$B$47,"Complete",IF(J300='Start-Up Information'!$B$48,"Complete",IF(LEFT(J300,5)="Split","Complete",IF(J300='Start-Up Information'!$B$49,"Complete",IF(J300='Start-Up Information'!$B$50,"Complete",IF(J300='Start-Up Information'!$B$51,"Complete",IF(J300='Start-Up Information'!$B$52,"Complete","Enter a Correct Sub-Account")))))))))))))))))))))))))))))))))))))))))))))))))</f>
        <v>Form Number Error</v>
      </c>
      <c r="P300" s="63" t="str">
        <f t="shared" si="9"/>
        <v>Pending</v>
      </c>
      <c r="Q300" s="62"/>
      <c r="R300" s="70">
        <f t="shared" si="10"/>
        <v>0</v>
      </c>
      <c r="S300" s="65"/>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row>
    <row r="301" spans="1:59" s="34" customFormat="1" ht="33" customHeight="1">
      <c r="A301" s="65"/>
      <c r="B301" s="99"/>
      <c r="C301" s="100"/>
      <c r="D301" s="100"/>
      <c r="E301" s="100"/>
      <c r="F301" s="100"/>
      <c r="G301" s="100"/>
      <c r="H301" s="100"/>
      <c r="I301" s="100"/>
      <c r="J301" s="100"/>
      <c r="K301" s="99"/>
      <c r="L301" s="101"/>
      <c r="M301" s="102"/>
      <c r="N301" s="101"/>
      <c r="O301" s="63" t="str">
        <f>IF(B301="","Form Number Error",IF(C301="","Payment Type Error",IF(H301="","Purchase Description Error",IF(I301="","Store or Vedor Error",IF(K301="","Card or Ckeck # Error",IF(L301="","Date Error",IF(J301="","Enter Correct Sub-Account",IF(M301="","Amount Error",IF(J301='Start-Up Information'!$B$13,"Complete",IF(J301='Start-Up Information'!$B$14,"Complete",IF(J301='Start-Up Information'!$B$15,"Complete",IF(J301='Start-Up Information'!$B$16,"Complete",IF(J301='Start-Up Information'!$B$17,"Complete",IF(J301='Start-Up Information'!$B$18,"Complete",IF(J301='Start-Up Information'!$B$19,"Complete",IF(J301='Start-Up Information'!$B$20,"Complete",IF(J301='Start-Up Information'!$B$21,"complete",IF(J301='Start-Up Information'!$B$22,"Complete",IF(J301='Start-Up Information'!$B$23,"Complete",IF(J301='Start-Up Information'!$B$24,"Complete",IF(J301='Start-Up Information'!$B$25,"Complete",IF(J301='Start-Up Information'!$B$26,"Complete",IF(J301='Start-Up Information'!$B$27,"Complete",IF(J301='Start-Up Information'!$B$28,"Complete",IF(J301='Start-Up Information'!$B$29,"Complete",IF(J301='Start-Up Information'!$B$30,"Complete",IF(J301='Start-Up Information'!$B$31,"Complete",IF(J301='Start-Up Information'!$B$32,"Complete",IF(J301='Start-Up Information'!$B$33,"Complete",IF(J301='Start-Up Information'!$B$34,"Complete",IF(J301='Start-Up Information'!$B$35,"Complete",IF(J301='Start-Up Information'!$B$36,"Complete",IF(J301='Start-Up Information'!$B$37,"Complete",IF(J301='Start-Up Information'!$B$38,"Complete",IF(J301='Start-Up Information'!$B$39,"Complete",IF(J301='Start-Up Information'!$B$40,"Complete",IF(J301='Start-Up Information'!$B$41,"Complete",IF(J301='Start-Up Information'!$B$42,"Complete",IF(J301='Start-Up Information'!$B$43,"Complete",IF(J301='Start-Up Information'!$B$44,"Complete",IF(J301='Start-Up Information'!$B$45,"Complete",IF(J301='Start-Up Information'!$B$46,"Complete",IF(J301='Start-Up Information'!$B$47,"Complete",IF(J301='Start-Up Information'!$B$48,"Complete",IF(LEFT(J301,5)="Split","Complete",IF(J301='Start-Up Information'!$B$49,"Complete",IF(J301='Start-Up Information'!$B$50,"Complete",IF(J301='Start-Up Information'!$B$51,"Complete",IF(J301='Start-Up Information'!$B$52,"Complete","Enter a Correct Sub-Account")))))))))))))))))))))))))))))))))))))))))))))))))</f>
        <v>Form Number Error</v>
      </c>
      <c r="P301" s="63" t="str">
        <f t="shared" si="9"/>
        <v>Pending</v>
      </c>
      <c r="Q301" s="62"/>
      <c r="R301" s="70">
        <f t="shared" si="10"/>
        <v>0</v>
      </c>
      <c r="S301" s="65"/>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row>
    <row r="302" spans="1:59" s="34" customFormat="1" ht="33" customHeight="1">
      <c r="A302" s="65"/>
      <c r="B302" s="99"/>
      <c r="C302" s="100"/>
      <c r="D302" s="100"/>
      <c r="E302" s="100"/>
      <c r="F302" s="100"/>
      <c r="G302" s="100"/>
      <c r="H302" s="100"/>
      <c r="I302" s="100"/>
      <c r="J302" s="100"/>
      <c r="K302" s="99"/>
      <c r="L302" s="101"/>
      <c r="M302" s="102"/>
      <c r="N302" s="101"/>
      <c r="O302" s="63" t="str">
        <f>IF(B302="","Form Number Error",IF(C302="","Payment Type Error",IF(H302="","Purchase Description Error",IF(I302="","Store or Vedor Error",IF(K302="","Card or Ckeck # Error",IF(L302="","Date Error",IF(J302="","Enter Correct Sub-Account",IF(M302="","Amount Error",IF(J302='Start-Up Information'!$B$13,"Complete",IF(J302='Start-Up Information'!$B$14,"Complete",IF(J302='Start-Up Information'!$B$15,"Complete",IF(J302='Start-Up Information'!$B$16,"Complete",IF(J302='Start-Up Information'!$B$17,"Complete",IF(J302='Start-Up Information'!$B$18,"Complete",IF(J302='Start-Up Information'!$B$19,"Complete",IF(J302='Start-Up Information'!$B$20,"Complete",IF(J302='Start-Up Information'!$B$21,"complete",IF(J302='Start-Up Information'!$B$22,"Complete",IF(J302='Start-Up Information'!$B$23,"Complete",IF(J302='Start-Up Information'!$B$24,"Complete",IF(J302='Start-Up Information'!$B$25,"Complete",IF(J302='Start-Up Information'!$B$26,"Complete",IF(J302='Start-Up Information'!$B$27,"Complete",IF(J302='Start-Up Information'!$B$28,"Complete",IF(J302='Start-Up Information'!$B$29,"Complete",IF(J302='Start-Up Information'!$B$30,"Complete",IF(J302='Start-Up Information'!$B$31,"Complete",IF(J302='Start-Up Information'!$B$32,"Complete",IF(J302='Start-Up Information'!$B$33,"Complete",IF(J302='Start-Up Information'!$B$34,"Complete",IF(J302='Start-Up Information'!$B$35,"Complete",IF(J302='Start-Up Information'!$B$36,"Complete",IF(J302='Start-Up Information'!$B$37,"Complete",IF(J302='Start-Up Information'!$B$38,"Complete",IF(J302='Start-Up Information'!$B$39,"Complete",IF(J302='Start-Up Information'!$B$40,"Complete",IF(J302='Start-Up Information'!$B$41,"Complete",IF(J302='Start-Up Information'!$B$42,"Complete",IF(J302='Start-Up Information'!$B$43,"Complete",IF(J302='Start-Up Information'!$B$44,"Complete",IF(J302='Start-Up Information'!$B$45,"Complete",IF(J302='Start-Up Information'!$B$46,"Complete",IF(J302='Start-Up Information'!$B$47,"Complete",IF(J302='Start-Up Information'!$B$48,"Complete",IF(LEFT(J302,5)="Split","Complete",IF(J302='Start-Up Information'!$B$49,"Complete",IF(J302='Start-Up Information'!$B$50,"Complete",IF(J302='Start-Up Information'!$B$51,"Complete",IF(J302='Start-Up Information'!$B$52,"Complete","Enter a Correct Sub-Account")))))))))))))))))))))))))))))))))))))))))))))))))</f>
        <v>Form Number Error</v>
      </c>
      <c r="P302" s="63" t="str">
        <f t="shared" si="9"/>
        <v>Pending</v>
      </c>
      <c r="Q302" s="62"/>
      <c r="R302" s="70">
        <f t="shared" si="10"/>
        <v>0</v>
      </c>
      <c r="S302" s="65"/>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row>
    <row r="303" spans="1:59" s="34" customFormat="1" ht="33" customHeight="1">
      <c r="A303" s="65"/>
      <c r="B303" s="99"/>
      <c r="C303" s="100"/>
      <c r="D303" s="100"/>
      <c r="E303" s="100"/>
      <c r="F303" s="100"/>
      <c r="G303" s="100"/>
      <c r="H303" s="100"/>
      <c r="I303" s="100"/>
      <c r="J303" s="100"/>
      <c r="K303" s="99"/>
      <c r="L303" s="101"/>
      <c r="M303" s="102"/>
      <c r="N303" s="101"/>
      <c r="O303" s="63" t="str">
        <f>IF(B303="","Form Number Error",IF(C303="","Payment Type Error",IF(H303="","Purchase Description Error",IF(I303="","Store or Vedor Error",IF(K303="","Card or Ckeck # Error",IF(L303="","Date Error",IF(J303="","Enter Correct Sub-Account",IF(M303="","Amount Error",IF(J303='Start-Up Information'!$B$13,"Complete",IF(J303='Start-Up Information'!$B$14,"Complete",IF(J303='Start-Up Information'!$B$15,"Complete",IF(J303='Start-Up Information'!$B$16,"Complete",IF(J303='Start-Up Information'!$B$17,"Complete",IF(J303='Start-Up Information'!$B$18,"Complete",IF(J303='Start-Up Information'!$B$19,"Complete",IF(J303='Start-Up Information'!$B$20,"Complete",IF(J303='Start-Up Information'!$B$21,"complete",IF(J303='Start-Up Information'!$B$22,"Complete",IF(J303='Start-Up Information'!$B$23,"Complete",IF(J303='Start-Up Information'!$B$24,"Complete",IF(J303='Start-Up Information'!$B$25,"Complete",IF(J303='Start-Up Information'!$B$26,"Complete",IF(J303='Start-Up Information'!$B$27,"Complete",IF(J303='Start-Up Information'!$B$28,"Complete",IF(J303='Start-Up Information'!$B$29,"Complete",IF(J303='Start-Up Information'!$B$30,"Complete",IF(J303='Start-Up Information'!$B$31,"Complete",IF(J303='Start-Up Information'!$B$32,"Complete",IF(J303='Start-Up Information'!$B$33,"Complete",IF(J303='Start-Up Information'!$B$34,"Complete",IF(J303='Start-Up Information'!$B$35,"Complete",IF(J303='Start-Up Information'!$B$36,"Complete",IF(J303='Start-Up Information'!$B$37,"Complete",IF(J303='Start-Up Information'!$B$38,"Complete",IF(J303='Start-Up Information'!$B$39,"Complete",IF(J303='Start-Up Information'!$B$40,"Complete",IF(J303='Start-Up Information'!$B$41,"Complete",IF(J303='Start-Up Information'!$B$42,"Complete",IF(J303='Start-Up Information'!$B$43,"Complete",IF(J303='Start-Up Information'!$B$44,"Complete",IF(J303='Start-Up Information'!$B$45,"Complete",IF(J303='Start-Up Information'!$B$46,"Complete",IF(J303='Start-Up Information'!$B$47,"Complete",IF(J303='Start-Up Information'!$B$48,"Complete",IF(LEFT(J303,5)="Split","Complete",IF(J303='Start-Up Information'!$B$49,"Complete",IF(J303='Start-Up Information'!$B$50,"Complete",IF(J303='Start-Up Information'!$B$51,"Complete",IF(J303='Start-Up Information'!$B$52,"Complete","Enter a Correct Sub-Account")))))))))))))))))))))))))))))))))))))))))))))))))</f>
        <v>Form Number Error</v>
      </c>
      <c r="P303" s="63" t="str">
        <f t="shared" si="9"/>
        <v>Pending</v>
      </c>
      <c r="Q303" s="62"/>
      <c r="R303" s="70">
        <f t="shared" si="10"/>
        <v>0</v>
      </c>
      <c r="S303" s="65"/>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row>
    <row r="304" spans="1:59" s="34" customFormat="1" ht="33" customHeight="1">
      <c r="A304" s="65"/>
      <c r="B304" s="99"/>
      <c r="C304" s="100"/>
      <c r="D304" s="100"/>
      <c r="E304" s="100"/>
      <c r="F304" s="100"/>
      <c r="G304" s="100"/>
      <c r="H304" s="100"/>
      <c r="I304" s="100"/>
      <c r="J304" s="100"/>
      <c r="K304" s="99"/>
      <c r="L304" s="101"/>
      <c r="M304" s="102"/>
      <c r="N304" s="101"/>
      <c r="O304" s="63" t="str">
        <f>IF(B304="","Form Number Error",IF(C304="","Payment Type Error",IF(H304="","Purchase Description Error",IF(I304="","Store or Vedor Error",IF(K304="","Card or Ckeck # Error",IF(L304="","Date Error",IF(J304="","Enter Correct Sub-Account",IF(M304="","Amount Error",IF(J304='Start-Up Information'!$B$13,"Complete",IF(J304='Start-Up Information'!$B$14,"Complete",IF(J304='Start-Up Information'!$B$15,"Complete",IF(J304='Start-Up Information'!$B$16,"Complete",IF(J304='Start-Up Information'!$B$17,"Complete",IF(J304='Start-Up Information'!$B$18,"Complete",IF(J304='Start-Up Information'!$B$19,"Complete",IF(J304='Start-Up Information'!$B$20,"Complete",IF(J304='Start-Up Information'!$B$21,"complete",IF(J304='Start-Up Information'!$B$22,"Complete",IF(J304='Start-Up Information'!$B$23,"Complete",IF(J304='Start-Up Information'!$B$24,"Complete",IF(J304='Start-Up Information'!$B$25,"Complete",IF(J304='Start-Up Information'!$B$26,"Complete",IF(J304='Start-Up Information'!$B$27,"Complete",IF(J304='Start-Up Information'!$B$28,"Complete",IF(J304='Start-Up Information'!$B$29,"Complete",IF(J304='Start-Up Information'!$B$30,"Complete",IF(J304='Start-Up Information'!$B$31,"Complete",IF(J304='Start-Up Information'!$B$32,"Complete",IF(J304='Start-Up Information'!$B$33,"Complete",IF(J304='Start-Up Information'!$B$34,"Complete",IF(J304='Start-Up Information'!$B$35,"Complete",IF(J304='Start-Up Information'!$B$36,"Complete",IF(J304='Start-Up Information'!$B$37,"Complete",IF(J304='Start-Up Information'!$B$38,"Complete",IF(J304='Start-Up Information'!$B$39,"Complete",IF(J304='Start-Up Information'!$B$40,"Complete",IF(J304='Start-Up Information'!$B$41,"Complete",IF(J304='Start-Up Information'!$B$42,"Complete",IF(J304='Start-Up Information'!$B$43,"Complete",IF(J304='Start-Up Information'!$B$44,"Complete",IF(J304='Start-Up Information'!$B$45,"Complete",IF(J304='Start-Up Information'!$B$46,"Complete",IF(J304='Start-Up Information'!$B$47,"Complete",IF(J304='Start-Up Information'!$B$48,"Complete",IF(LEFT(J304,5)="Split","Complete",IF(J304='Start-Up Information'!$B$49,"Complete",IF(J304='Start-Up Information'!$B$50,"Complete",IF(J304='Start-Up Information'!$B$51,"Complete",IF(J304='Start-Up Information'!$B$52,"Complete","Enter a Correct Sub-Account")))))))))))))))))))))))))))))))))))))))))))))))))</f>
        <v>Form Number Error</v>
      </c>
      <c r="P304" s="63" t="str">
        <f t="shared" si="9"/>
        <v>Pending</v>
      </c>
      <c r="Q304" s="62"/>
      <c r="R304" s="70">
        <f t="shared" si="10"/>
        <v>0</v>
      </c>
      <c r="S304" s="65"/>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row>
    <row r="305" spans="1:59" s="34" customFormat="1" ht="33" customHeight="1">
      <c r="A305" s="65"/>
      <c r="B305" s="99"/>
      <c r="C305" s="100"/>
      <c r="D305" s="100"/>
      <c r="E305" s="100"/>
      <c r="F305" s="100"/>
      <c r="G305" s="100"/>
      <c r="H305" s="100"/>
      <c r="I305" s="100"/>
      <c r="J305" s="100"/>
      <c r="K305" s="99"/>
      <c r="L305" s="101"/>
      <c r="M305" s="102"/>
      <c r="N305" s="101"/>
      <c r="O305" s="63" t="str">
        <f>IF(B305="","Form Number Error",IF(C305="","Payment Type Error",IF(H305="","Purchase Description Error",IF(I305="","Store or Vedor Error",IF(K305="","Card or Ckeck # Error",IF(L305="","Date Error",IF(J305="","Enter Correct Sub-Account",IF(M305="","Amount Error",IF(J305='Start-Up Information'!$B$13,"Complete",IF(J305='Start-Up Information'!$B$14,"Complete",IF(J305='Start-Up Information'!$B$15,"Complete",IF(J305='Start-Up Information'!$B$16,"Complete",IF(J305='Start-Up Information'!$B$17,"Complete",IF(J305='Start-Up Information'!$B$18,"Complete",IF(J305='Start-Up Information'!$B$19,"Complete",IF(J305='Start-Up Information'!$B$20,"Complete",IF(J305='Start-Up Information'!$B$21,"complete",IF(J305='Start-Up Information'!$B$22,"Complete",IF(J305='Start-Up Information'!$B$23,"Complete",IF(J305='Start-Up Information'!$B$24,"Complete",IF(J305='Start-Up Information'!$B$25,"Complete",IF(J305='Start-Up Information'!$B$26,"Complete",IF(J305='Start-Up Information'!$B$27,"Complete",IF(J305='Start-Up Information'!$B$28,"Complete",IF(J305='Start-Up Information'!$B$29,"Complete",IF(J305='Start-Up Information'!$B$30,"Complete",IF(J305='Start-Up Information'!$B$31,"Complete",IF(J305='Start-Up Information'!$B$32,"Complete",IF(J305='Start-Up Information'!$B$33,"Complete",IF(J305='Start-Up Information'!$B$34,"Complete",IF(J305='Start-Up Information'!$B$35,"Complete",IF(J305='Start-Up Information'!$B$36,"Complete",IF(J305='Start-Up Information'!$B$37,"Complete",IF(J305='Start-Up Information'!$B$38,"Complete",IF(J305='Start-Up Information'!$B$39,"Complete",IF(J305='Start-Up Information'!$B$40,"Complete",IF(J305='Start-Up Information'!$B$41,"Complete",IF(J305='Start-Up Information'!$B$42,"Complete",IF(J305='Start-Up Information'!$B$43,"Complete",IF(J305='Start-Up Information'!$B$44,"Complete",IF(J305='Start-Up Information'!$B$45,"Complete",IF(J305='Start-Up Information'!$B$46,"Complete",IF(J305='Start-Up Information'!$B$47,"Complete",IF(J305='Start-Up Information'!$B$48,"Complete",IF(LEFT(J305,5)="Split","Complete",IF(J305='Start-Up Information'!$B$49,"Complete",IF(J305='Start-Up Information'!$B$50,"Complete",IF(J305='Start-Up Information'!$B$51,"Complete",IF(J305='Start-Up Information'!$B$52,"Complete","Enter a Correct Sub-Account")))))))))))))))))))))))))))))))))))))))))))))))))</f>
        <v>Form Number Error</v>
      </c>
      <c r="P305" s="63" t="str">
        <f t="shared" si="9"/>
        <v>Pending</v>
      </c>
      <c r="Q305" s="62"/>
      <c r="R305" s="70">
        <f t="shared" si="10"/>
        <v>0</v>
      </c>
      <c r="S305" s="65"/>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row>
    <row r="306" spans="1:59" s="34" customFormat="1" ht="33" customHeight="1">
      <c r="A306" s="65"/>
      <c r="B306" s="99"/>
      <c r="C306" s="100"/>
      <c r="D306" s="100"/>
      <c r="E306" s="100"/>
      <c r="F306" s="100"/>
      <c r="G306" s="100"/>
      <c r="H306" s="100"/>
      <c r="I306" s="100"/>
      <c r="J306" s="100"/>
      <c r="K306" s="99"/>
      <c r="L306" s="101"/>
      <c r="M306" s="102"/>
      <c r="N306" s="101"/>
      <c r="O306" s="63" t="str">
        <f>IF(B306="","Form Number Error",IF(C306="","Payment Type Error",IF(H306="","Purchase Description Error",IF(I306="","Store or Vedor Error",IF(K306="","Card or Ckeck # Error",IF(L306="","Date Error",IF(J306="","Enter Correct Sub-Account",IF(M306="","Amount Error",IF(J306='Start-Up Information'!$B$13,"Complete",IF(J306='Start-Up Information'!$B$14,"Complete",IF(J306='Start-Up Information'!$B$15,"Complete",IF(J306='Start-Up Information'!$B$16,"Complete",IF(J306='Start-Up Information'!$B$17,"Complete",IF(J306='Start-Up Information'!$B$18,"Complete",IF(J306='Start-Up Information'!$B$19,"Complete",IF(J306='Start-Up Information'!$B$20,"Complete",IF(J306='Start-Up Information'!$B$21,"complete",IF(J306='Start-Up Information'!$B$22,"Complete",IF(J306='Start-Up Information'!$B$23,"Complete",IF(J306='Start-Up Information'!$B$24,"Complete",IF(J306='Start-Up Information'!$B$25,"Complete",IF(J306='Start-Up Information'!$B$26,"Complete",IF(J306='Start-Up Information'!$B$27,"Complete",IF(J306='Start-Up Information'!$B$28,"Complete",IF(J306='Start-Up Information'!$B$29,"Complete",IF(J306='Start-Up Information'!$B$30,"Complete",IF(J306='Start-Up Information'!$B$31,"Complete",IF(J306='Start-Up Information'!$B$32,"Complete",IF(J306='Start-Up Information'!$B$33,"Complete",IF(J306='Start-Up Information'!$B$34,"Complete",IF(J306='Start-Up Information'!$B$35,"Complete",IF(J306='Start-Up Information'!$B$36,"Complete",IF(J306='Start-Up Information'!$B$37,"Complete",IF(J306='Start-Up Information'!$B$38,"Complete",IF(J306='Start-Up Information'!$B$39,"Complete",IF(J306='Start-Up Information'!$B$40,"Complete",IF(J306='Start-Up Information'!$B$41,"Complete",IF(J306='Start-Up Information'!$B$42,"Complete",IF(J306='Start-Up Information'!$B$43,"Complete",IF(J306='Start-Up Information'!$B$44,"Complete",IF(J306='Start-Up Information'!$B$45,"Complete",IF(J306='Start-Up Information'!$B$46,"Complete",IF(J306='Start-Up Information'!$B$47,"Complete",IF(J306='Start-Up Information'!$B$48,"Complete",IF(LEFT(J306,5)="Split","Complete",IF(J306='Start-Up Information'!$B$49,"Complete",IF(J306='Start-Up Information'!$B$50,"Complete",IF(J306='Start-Up Information'!$B$51,"Complete",IF(J306='Start-Up Information'!$B$52,"Complete","Enter a Correct Sub-Account")))))))))))))))))))))))))))))))))))))))))))))))))</f>
        <v>Form Number Error</v>
      </c>
      <c r="P306" s="63" t="str">
        <f t="shared" si="9"/>
        <v>Pending</v>
      </c>
      <c r="Q306" s="62"/>
      <c r="R306" s="70">
        <f t="shared" si="10"/>
        <v>0</v>
      </c>
      <c r="S306" s="65"/>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row>
    <row r="307" spans="1:59" s="34" customFormat="1" ht="33" customHeight="1">
      <c r="A307" s="65"/>
      <c r="B307" s="99"/>
      <c r="C307" s="100"/>
      <c r="D307" s="100"/>
      <c r="E307" s="100"/>
      <c r="F307" s="100"/>
      <c r="G307" s="100"/>
      <c r="H307" s="100"/>
      <c r="I307" s="100"/>
      <c r="J307" s="100"/>
      <c r="K307" s="99"/>
      <c r="L307" s="101"/>
      <c r="M307" s="102"/>
      <c r="N307" s="101"/>
      <c r="O307" s="63" t="str">
        <f>IF(B307="","Form Number Error",IF(C307="","Payment Type Error",IF(H307="","Purchase Description Error",IF(I307="","Store or Vedor Error",IF(K307="","Card or Ckeck # Error",IF(L307="","Date Error",IF(J307="","Enter Correct Sub-Account",IF(M307="","Amount Error",IF(J307='Start-Up Information'!$B$13,"Complete",IF(J307='Start-Up Information'!$B$14,"Complete",IF(J307='Start-Up Information'!$B$15,"Complete",IF(J307='Start-Up Information'!$B$16,"Complete",IF(J307='Start-Up Information'!$B$17,"Complete",IF(J307='Start-Up Information'!$B$18,"Complete",IF(J307='Start-Up Information'!$B$19,"Complete",IF(J307='Start-Up Information'!$B$20,"Complete",IF(J307='Start-Up Information'!$B$21,"complete",IF(J307='Start-Up Information'!$B$22,"Complete",IF(J307='Start-Up Information'!$B$23,"Complete",IF(J307='Start-Up Information'!$B$24,"Complete",IF(J307='Start-Up Information'!$B$25,"Complete",IF(J307='Start-Up Information'!$B$26,"Complete",IF(J307='Start-Up Information'!$B$27,"Complete",IF(J307='Start-Up Information'!$B$28,"Complete",IF(J307='Start-Up Information'!$B$29,"Complete",IF(J307='Start-Up Information'!$B$30,"Complete",IF(J307='Start-Up Information'!$B$31,"Complete",IF(J307='Start-Up Information'!$B$32,"Complete",IF(J307='Start-Up Information'!$B$33,"Complete",IF(J307='Start-Up Information'!$B$34,"Complete",IF(J307='Start-Up Information'!$B$35,"Complete",IF(J307='Start-Up Information'!$B$36,"Complete",IF(J307='Start-Up Information'!$B$37,"Complete",IF(J307='Start-Up Information'!$B$38,"Complete",IF(J307='Start-Up Information'!$B$39,"Complete",IF(J307='Start-Up Information'!$B$40,"Complete",IF(J307='Start-Up Information'!$B$41,"Complete",IF(J307='Start-Up Information'!$B$42,"Complete",IF(J307='Start-Up Information'!$B$43,"Complete",IF(J307='Start-Up Information'!$B$44,"Complete",IF(J307='Start-Up Information'!$B$45,"Complete",IF(J307='Start-Up Information'!$B$46,"Complete",IF(J307='Start-Up Information'!$B$47,"Complete",IF(J307='Start-Up Information'!$B$48,"Complete",IF(LEFT(J307,5)="Split","Complete",IF(J307='Start-Up Information'!$B$49,"Complete",IF(J307='Start-Up Information'!$B$50,"Complete",IF(J307='Start-Up Information'!$B$51,"Complete",IF(J307='Start-Up Information'!$B$52,"Complete","Enter a Correct Sub-Account")))))))))))))))))))))))))))))))))))))))))))))))))</f>
        <v>Form Number Error</v>
      </c>
      <c r="P307" s="63" t="str">
        <f t="shared" si="9"/>
        <v>Pending</v>
      </c>
      <c r="Q307" s="62"/>
      <c r="R307" s="70">
        <f t="shared" si="10"/>
        <v>0</v>
      </c>
      <c r="S307" s="65"/>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row>
    <row r="308" spans="1:59" s="34" customFormat="1" ht="33" customHeight="1">
      <c r="A308" s="65"/>
      <c r="B308" s="99"/>
      <c r="C308" s="100"/>
      <c r="D308" s="100"/>
      <c r="E308" s="100"/>
      <c r="F308" s="100"/>
      <c r="G308" s="100"/>
      <c r="H308" s="100"/>
      <c r="I308" s="100"/>
      <c r="J308" s="100"/>
      <c r="K308" s="99"/>
      <c r="L308" s="101"/>
      <c r="M308" s="102"/>
      <c r="N308" s="101"/>
      <c r="O308" s="63" t="str">
        <f>IF(B308="","Form Number Error",IF(C308="","Payment Type Error",IF(H308="","Purchase Description Error",IF(I308="","Store or Vedor Error",IF(K308="","Card or Ckeck # Error",IF(L308="","Date Error",IF(J308="","Enter Correct Sub-Account",IF(M308="","Amount Error",IF(J308='Start-Up Information'!$B$13,"Complete",IF(J308='Start-Up Information'!$B$14,"Complete",IF(J308='Start-Up Information'!$B$15,"Complete",IF(J308='Start-Up Information'!$B$16,"Complete",IF(J308='Start-Up Information'!$B$17,"Complete",IF(J308='Start-Up Information'!$B$18,"Complete",IF(J308='Start-Up Information'!$B$19,"Complete",IF(J308='Start-Up Information'!$B$20,"Complete",IF(J308='Start-Up Information'!$B$21,"complete",IF(J308='Start-Up Information'!$B$22,"Complete",IF(J308='Start-Up Information'!$B$23,"Complete",IF(J308='Start-Up Information'!$B$24,"Complete",IF(J308='Start-Up Information'!$B$25,"Complete",IF(J308='Start-Up Information'!$B$26,"Complete",IF(J308='Start-Up Information'!$B$27,"Complete",IF(J308='Start-Up Information'!$B$28,"Complete",IF(J308='Start-Up Information'!$B$29,"Complete",IF(J308='Start-Up Information'!$B$30,"Complete",IF(J308='Start-Up Information'!$B$31,"Complete",IF(J308='Start-Up Information'!$B$32,"Complete",IF(J308='Start-Up Information'!$B$33,"Complete",IF(J308='Start-Up Information'!$B$34,"Complete",IF(J308='Start-Up Information'!$B$35,"Complete",IF(J308='Start-Up Information'!$B$36,"Complete",IF(J308='Start-Up Information'!$B$37,"Complete",IF(J308='Start-Up Information'!$B$38,"Complete",IF(J308='Start-Up Information'!$B$39,"Complete",IF(J308='Start-Up Information'!$B$40,"Complete",IF(J308='Start-Up Information'!$B$41,"Complete",IF(J308='Start-Up Information'!$B$42,"Complete",IF(J308='Start-Up Information'!$B$43,"Complete",IF(J308='Start-Up Information'!$B$44,"Complete",IF(J308='Start-Up Information'!$B$45,"Complete",IF(J308='Start-Up Information'!$B$46,"Complete",IF(J308='Start-Up Information'!$B$47,"Complete",IF(J308='Start-Up Information'!$B$48,"Complete",IF(LEFT(J308,5)="Split","Complete",IF(J308='Start-Up Information'!$B$49,"Complete",IF(J308='Start-Up Information'!$B$50,"Complete",IF(J308='Start-Up Information'!$B$51,"Complete",IF(J308='Start-Up Information'!$B$52,"Complete","Enter a Correct Sub-Account")))))))))))))))))))))))))))))))))))))))))))))))))</f>
        <v>Form Number Error</v>
      </c>
      <c r="P308" s="63" t="str">
        <f t="shared" si="9"/>
        <v>Pending</v>
      </c>
      <c r="Q308" s="62"/>
      <c r="R308" s="70">
        <f t="shared" si="10"/>
        <v>0</v>
      </c>
      <c r="S308" s="65"/>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row>
    <row r="309" spans="1:59" s="34" customFormat="1" ht="33" customHeight="1">
      <c r="A309" s="65"/>
      <c r="B309" s="99"/>
      <c r="C309" s="100"/>
      <c r="D309" s="100"/>
      <c r="E309" s="100"/>
      <c r="F309" s="100"/>
      <c r="G309" s="100"/>
      <c r="H309" s="100"/>
      <c r="I309" s="100"/>
      <c r="J309" s="100"/>
      <c r="K309" s="99"/>
      <c r="L309" s="101"/>
      <c r="M309" s="102"/>
      <c r="N309" s="101"/>
      <c r="O309" s="63" t="str">
        <f>IF(B309="","Form Number Error",IF(C309="","Payment Type Error",IF(H309="","Purchase Description Error",IF(I309="","Store or Vedor Error",IF(K309="","Card or Ckeck # Error",IF(L309="","Date Error",IF(J309="","Enter Correct Sub-Account",IF(M309="","Amount Error",IF(J309='Start-Up Information'!$B$13,"Complete",IF(J309='Start-Up Information'!$B$14,"Complete",IF(J309='Start-Up Information'!$B$15,"Complete",IF(J309='Start-Up Information'!$B$16,"Complete",IF(J309='Start-Up Information'!$B$17,"Complete",IF(J309='Start-Up Information'!$B$18,"Complete",IF(J309='Start-Up Information'!$B$19,"Complete",IF(J309='Start-Up Information'!$B$20,"Complete",IF(J309='Start-Up Information'!$B$21,"complete",IF(J309='Start-Up Information'!$B$22,"Complete",IF(J309='Start-Up Information'!$B$23,"Complete",IF(J309='Start-Up Information'!$B$24,"Complete",IF(J309='Start-Up Information'!$B$25,"Complete",IF(J309='Start-Up Information'!$B$26,"Complete",IF(J309='Start-Up Information'!$B$27,"Complete",IF(J309='Start-Up Information'!$B$28,"Complete",IF(J309='Start-Up Information'!$B$29,"Complete",IF(J309='Start-Up Information'!$B$30,"Complete",IF(J309='Start-Up Information'!$B$31,"Complete",IF(J309='Start-Up Information'!$B$32,"Complete",IF(J309='Start-Up Information'!$B$33,"Complete",IF(J309='Start-Up Information'!$B$34,"Complete",IF(J309='Start-Up Information'!$B$35,"Complete",IF(J309='Start-Up Information'!$B$36,"Complete",IF(J309='Start-Up Information'!$B$37,"Complete",IF(J309='Start-Up Information'!$B$38,"Complete",IF(J309='Start-Up Information'!$B$39,"Complete",IF(J309='Start-Up Information'!$B$40,"Complete",IF(J309='Start-Up Information'!$B$41,"Complete",IF(J309='Start-Up Information'!$B$42,"Complete",IF(J309='Start-Up Information'!$B$43,"Complete",IF(J309='Start-Up Information'!$B$44,"Complete",IF(J309='Start-Up Information'!$B$45,"Complete",IF(J309='Start-Up Information'!$B$46,"Complete",IF(J309='Start-Up Information'!$B$47,"Complete",IF(J309='Start-Up Information'!$B$48,"Complete",IF(LEFT(J309,5)="Split","Complete",IF(J309='Start-Up Information'!$B$49,"Complete",IF(J309='Start-Up Information'!$B$50,"Complete",IF(J309='Start-Up Information'!$B$51,"Complete",IF(J309='Start-Up Information'!$B$52,"Complete","Enter a Correct Sub-Account")))))))))))))))))))))))))))))))))))))))))))))))))</f>
        <v>Form Number Error</v>
      </c>
      <c r="P309" s="63" t="str">
        <f t="shared" si="9"/>
        <v>Pending</v>
      </c>
      <c r="Q309" s="62"/>
      <c r="R309" s="70">
        <f t="shared" si="10"/>
        <v>0</v>
      </c>
      <c r="S309" s="65"/>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row>
    <row r="310" spans="1:59" s="34" customFormat="1" ht="33" customHeight="1">
      <c r="A310" s="65"/>
      <c r="B310" s="99"/>
      <c r="C310" s="100"/>
      <c r="D310" s="100"/>
      <c r="E310" s="100"/>
      <c r="F310" s="100"/>
      <c r="G310" s="100"/>
      <c r="H310" s="100"/>
      <c r="I310" s="100"/>
      <c r="J310" s="100"/>
      <c r="K310" s="99"/>
      <c r="L310" s="101"/>
      <c r="M310" s="102"/>
      <c r="N310" s="101"/>
      <c r="O310" s="63" t="str">
        <f>IF(B310="","Form Number Error",IF(C310="","Payment Type Error",IF(H310="","Purchase Description Error",IF(I310="","Store or Vedor Error",IF(K310="","Card or Ckeck # Error",IF(L310="","Date Error",IF(J310="","Enter Correct Sub-Account",IF(M310="","Amount Error",IF(J310='Start-Up Information'!$B$13,"Complete",IF(J310='Start-Up Information'!$B$14,"Complete",IF(J310='Start-Up Information'!$B$15,"Complete",IF(J310='Start-Up Information'!$B$16,"Complete",IF(J310='Start-Up Information'!$B$17,"Complete",IF(J310='Start-Up Information'!$B$18,"Complete",IF(J310='Start-Up Information'!$B$19,"Complete",IF(J310='Start-Up Information'!$B$20,"Complete",IF(J310='Start-Up Information'!$B$21,"complete",IF(J310='Start-Up Information'!$B$22,"Complete",IF(J310='Start-Up Information'!$B$23,"Complete",IF(J310='Start-Up Information'!$B$24,"Complete",IF(J310='Start-Up Information'!$B$25,"Complete",IF(J310='Start-Up Information'!$B$26,"Complete",IF(J310='Start-Up Information'!$B$27,"Complete",IF(J310='Start-Up Information'!$B$28,"Complete",IF(J310='Start-Up Information'!$B$29,"Complete",IF(J310='Start-Up Information'!$B$30,"Complete",IF(J310='Start-Up Information'!$B$31,"Complete",IF(J310='Start-Up Information'!$B$32,"Complete",IF(J310='Start-Up Information'!$B$33,"Complete",IF(J310='Start-Up Information'!$B$34,"Complete",IF(J310='Start-Up Information'!$B$35,"Complete",IF(J310='Start-Up Information'!$B$36,"Complete",IF(J310='Start-Up Information'!$B$37,"Complete",IF(J310='Start-Up Information'!$B$38,"Complete",IF(J310='Start-Up Information'!$B$39,"Complete",IF(J310='Start-Up Information'!$B$40,"Complete",IF(J310='Start-Up Information'!$B$41,"Complete",IF(J310='Start-Up Information'!$B$42,"Complete",IF(J310='Start-Up Information'!$B$43,"Complete",IF(J310='Start-Up Information'!$B$44,"Complete",IF(J310='Start-Up Information'!$B$45,"Complete",IF(J310='Start-Up Information'!$B$46,"Complete",IF(J310='Start-Up Information'!$B$47,"Complete",IF(J310='Start-Up Information'!$B$48,"Complete",IF(LEFT(J310,5)="Split","Complete",IF(J310='Start-Up Information'!$B$49,"Complete",IF(J310='Start-Up Information'!$B$50,"Complete",IF(J310='Start-Up Information'!$B$51,"Complete",IF(J310='Start-Up Information'!$B$52,"Complete","Enter a Correct Sub-Account")))))))))))))))))))))))))))))))))))))))))))))))))</f>
        <v>Form Number Error</v>
      </c>
      <c r="P310" s="63" t="str">
        <f t="shared" si="9"/>
        <v>Pending</v>
      </c>
      <c r="Q310" s="62"/>
      <c r="R310" s="70">
        <f t="shared" si="10"/>
        <v>0</v>
      </c>
      <c r="S310" s="65"/>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row>
    <row r="311" spans="1:59" s="34" customFormat="1" ht="33" customHeight="1">
      <c r="A311" s="65"/>
      <c r="B311" s="99"/>
      <c r="C311" s="100"/>
      <c r="D311" s="100"/>
      <c r="E311" s="100"/>
      <c r="F311" s="100"/>
      <c r="G311" s="100"/>
      <c r="H311" s="100"/>
      <c r="I311" s="100"/>
      <c r="J311" s="100"/>
      <c r="K311" s="99"/>
      <c r="L311" s="101"/>
      <c r="M311" s="102"/>
      <c r="N311" s="101"/>
      <c r="O311" s="63" t="str">
        <f>IF(B311="","Form Number Error",IF(C311="","Payment Type Error",IF(H311="","Purchase Description Error",IF(I311="","Store or Vedor Error",IF(K311="","Card or Ckeck # Error",IF(L311="","Date Error",IF(J311="","Enter Correct Sub-Account",IF(M311="","Amount Error",IF(J311='Start-Up Information'!$B$13,"Complete",IF(J311='Start-Up Information'!$B$14,"Complete",IF(J311='Start-Up Information'!$B$15,"Complete",IF(J311='Start-Up Information'!$B$16,"Complete",IF(J311='Start-Up Information'!$B$17,"Complete",IF(J311='Start-Up Information'!$B$18,"Complete",IF(J311='Start-Up Information'!$B$19,"Complete",IF(J311='Start-Up Information'!$B$20,"Complete",IF(J311='Start-Up Information'!$B$21,"complete",IF(J311='Start-Up Information'!$B$22,"Complete",IF(J311='Start-Up Information'!$B$23,"Complete",IF(J311='Start-Up Information'!$B$24,"Complete",IF(J311='Start-Up Information'!$B$25,"Complete",IF(J311='Start-Up Information'!$B$26,"Complete",IF(J311='Start-Up Information'!$B$27,"Complete",IF(J311='Start-Up Information'!$B$28,"Complete",IF(J311='Start-Up Information'!$B$29,"Complete",IF(J311='Start-Up Information'!$B$30,"Complete",IF(J311='Start-Up Information'!$B$31,"Complete",IF(J311='Start-Up Information'!$B$32,"Complete",IF(J311='Start-Up Information'!$B$33,"Complete",IF(J311='Start-Up Information'!$B$34,"Complete",IF(J311='Start-Up Information'!$B$35,"Complete",IF(J311='Start-Up Information'!$B$36,"Complete",IF(J311='Start-Up Information'!$B$37,"Complete",IF(J311='Start-Up Information'!$B$38,"Complete",IF(J311='Start-Up Information'!$B$39,"Complete",IF(J311='Start-Up Information'!$B$40,"Complete",IF(J311='Start-Up Information'!$B$41,"Complete",IF(J311='Start-Up Information'!$B$42,"Complete",IF(J311='Start-Up Information'!$B$43,"Complete",IF(J311='Start-Up Information'!$B$44,"Complete",IF(J311='Start-Up Information'!$B$45,"Complete",IF(J311='Start-Up Information'!$B$46,"Complete",IF(J311='Start-Up Information'!$B$47,"Complete",IF(J311='Start-Up Information'!$B$48,"Complete",IF(LEFT(J311,5)="Split","Complete",IF(J311='Start-Up Information'!$B$49,"Complete",IF(J311='Start-Up Information'!$B$50,"Complete",IF(J311='Start-Up Information'!$B$51,"Complete",IF(J311='Start-Up Information'!$B$52,"Complete","Enter a Correct Sub-Account")))))))))))))))))))))))))))))))))))))))))))))))))</f>
        <v>Form Number Error</v>
      </c>
      <c r="P311" s="63" t="str">
        <f t="shared" si="9"/>
        <v>Pending</v>
      </c>
      <c r="Q311" s="62"/>
      <c r="R311" s="70">
        <f t="shared" si="10"/>
        <v>0</v>
      </c>
      <c r="S311" s="65"/>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row>
    <row r="312" spans="1:59" s="34" customFormat="1" ht="33" customHeight="1">
      <c r="A312" s="65"/>
      <c r="B312" s="99"/>
      <c r="C312" s="100"/>
      <c r="D312" s="100"/>
      <c r="E312" s="100"/>
      <c r="F312" s="100"/>
      <c r="G312" s="100"/>
      <c r="H312" s="100"/>
      <c r="I312" s="100"/>
      <c r="J312" s="100"/>
      <c r="K312" s="99"/>
      <c r="L312" s="101"/>
      <c r="M312" s="102"/>
      <c r="N312" s="101"/>
      <c r="O312" s="63" t="str">
        <f>IF(B312="","Form Number Error",IF(C312="","Payment Type Error",IF(H312="","Purchase Description Error",IF(I312="","Store or Vedor Error",IF(K312="","Card or Ckeck # Error",IF(L312="","Date Error",IF(J312="","Enter Correct Sub-Account",IF(M312="","Amount Error",IF(J312='Start-Up Information'!$B$13,"Complete",IF(J312='Start-Up Information'!$B$14,"Complete",IF(J312='Start-Up Information'!$B$15,"Complete",IF(J312='Start-Up Information'!$B$16,"Complete",IF(J312='Start-Up Information'!$B$17,"Complete",IF(J312='Start-Up Information'!$B$18,"Complete",IF(J312='Start-Up Information'!$B$19,"Complete",IF(J312='Start-Up Information'!$B$20,"Complete",IF(J312='Start-Up Information'!$B$21,"complete",IF(J312='Start-Up Information'!$B$22,"Complete",IF(J312='Start-Up Information'!$B$23,"Complete",IF(J312='Start-Up Information'!$B$24,"Complete",IF(J312='Start-Up Information'!$B$25,"Complete",IF(J312='Start-Up Information'!$B$26,"Complete",IF(J312='Start-Up Information'!$B$27,"Complete",IF(J312='Start-Up Information'!$B$28,"Complete",IF(J312='Start-Up Information'!$B$29,"Complete",IF(J312='Start-Up Information'!$B$30,"Complete",IF(J312='Start-Up Information'!$B$31,"Complete",IF(J312='Start-Up Information'!$B$32,"Complete",IF(J312='Start-Up Information'!$B$33,"Complete",IF(J312='Start-Up Information'!$B$34,"Complete",IF(J312='Start-Up Information'!$B$35,"Complete",IF(J312='Start-Up Information'!$B$36,"Complete",IF(J312='Start-Up Information'!$B$37,"Complete",IF(J312='Start-Up Information'!$B$38,"Complete",IF(J312='Start-Up Information'!$B$39,"Complete",IF(J312='Start-Up Information'!$B$40,"Complete",IF(J312='Start-Up Information'!$B$41,"Complete",IF(J312='Start-Up Information'!$B$42,"Complete",IF(J312='Start-Up Information'!$B$43,"Complete",IF(J312='Start-Up Information'!$B$44,"Complete",IF(J312='Start-Up Information'!$B$45,"Complete",IF(J312='Start-Up Information'!$B$46,"Complete",IF(J312='Start-Up Information'!$B$47,"Complete",IF(J312='Start-Up Information'!$B$48,"Complete",IF(LEFT(J312,5)="Split","Complete",IF(J312='Start-Up Information'!$B$49,"Complete",IF(J312='Start-Up Information'!$B$50,"Complete",IF(J312='Start-Up Information'!$B$51,"Complete",IF(J312='Start-Up Information'!$B$52,"Complete","Enter a Correct Sub-Account")))))))))))))))))))))))))))))))))))))))))))))))))</f>
        <v>Form Number Error</v>
      </c>
      <c r="P312" s="63" t="str">
        <f t="shared" si="9"/>
        <v>Pending</v>
      </c>
      <c r="Q312" s="62"/>
      <c r="R312" s="70">
        <f t="shared" si="10"/>
        <v>0</v>
      </c>
      <c r="S312" s="65"/>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row>
    <row r="313" spans="1:59" s="34" customFormat="1" ht="33" customHeight="1">
      <c r="A313" s="65"/>
      <c r="B313" s="99"/>
      <c r="C313" s="100"/>
      <c r="D313" s="100"/>
      <c r="E313" s="100"/>
      <c r="F313" s="100"/>
      <c r="G313" s="100"/>
      <c r="H313" s="100"/>
      <c r="I313" s="100"/>
      <c r="J313" s="100"/>
      <c r="K313" s="99"/>
      <c r="L313" s="101"/>
      <c r="M313" s="102"/>
      <c r="N313" s="101"/>
      <c r="O313" s="63" t="str">
        <f>IF(B313="","Form Number Error",IF(C313="","Payment Type Error",IF(H313="","Purchase Description Error",IF(I313="","Store or Vedor Error",IF(K313="","Card or Ckeck # Error",IF(L313="","Date Error",IF(J313="","Enter Correct Sub-Account",IF(M313="","Amount Error",IF(J313='Start-Up Information'!$B$13,"Complete",IF(J313='Start-Up Information'!$B$14,"Complete",IF(J313='Start-Up Information'!$B$15,"Complete",IF(J313='Start-Up Information'!$B$16,"Complete",IF(J313='Start-Up Information'!$B$17,"Complete",IF(J313='Start-Up Information'!$B$18,"Complete",IF(J313='Start-Up Information'!$B$19,"Complete",IF(J313='Start-Up Information'!$B$20,"Complete",IF(J313='Start-Up Information'!$B$21,"complete",IF(J313='Start-Up Information'!$B$22,"Complete",IF(J313='Start-Up Information'!$B$23,"Complete",IF(J313='Start-Up Information'!$B$24,"Complete",IF(J313='Start-Up Information'!$B$25,"Complete",IF(J313='Start-Up Information'!$B$26,"Complete",IF(J313='Start-Up Information'!$B$27,"Complete",IF(J313='Start-Up Information'!$B$28,"Complete",IF(J313='Start-Up Information'!$B$29,"Complete",IF(J313='Start-Up Information'!$B$30,"Complete",IF(J313='Start-Up Information'!$B$31,"Complete",IF(J313='Start-Up Information'!$B$32,"Complete",IF(J313='Start-Up Information'!$B$33,"Complete",IF(J313='Start-Up Information'!$B$34,"Complete",IF(J313='Start-Up Information'!$B$35,"Complete",IF(J313='Start-Up Information'!$B$36,"Complete",IF(J313='Start-Up Information'!$B$37,"Complete",IF(J313='Start-Up Information'!$B$38,"Complete",IF(J313='Start-Up Information'!$B$39,"Complete",IF(J313='Start-Up Information'!$B$40,"Complete",IF(J313='Start-Up Information'!$B$41,"Complete",IF(J313='Start-Up Information'!$B$42,"Complete",IF(J313='Start-Up Information'!$B$43,"Complete",IF(J313='Start-Up Information'!$B$44,"Complete",IF(J313='Start-Up Information'!$B$45,"Complete",IF(J313='Start-Up Information'!$B$46,"Complete",IF(J313='Start-Up Information'!$B$47,"Complete",IF(J313='Start-Up Information'!$B$48,"Complete",IF(LEFT(J313,5)="Split","Complete",IF(J313='Start-Up Information'!$B$49,"Complete",IF(J313='Start-Up Information'!$B$50,"Complete",IF(J313='Start-Up Information'!$B$51,"Complete",IF(J313='Start-Up Information'!$B$52,"Complete","Enter a Correct Sub-Account")))))))))))))))))))))))))))))))))))))))))))))))))</f>
        <v>Form Number Error</v>
      </c>
      <c r="P313" s="63" t="str">
        <f t="shared" si="9"/>
        <v>Pending</v>
      </c>
      <c r="Q313" s="62"/>
      <c r="R313" s="70">
        <f t="shared" si="10"/>
        <v>0</v>
      </c>
      <c r="S313" s="65"/>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row>
    <row r="314" spans="1:59" s="34" customFormat="1" ht="33" customHeight="1">
      <c r="A314" s="65"/>
      <c r="B314" s="99"/>
      <c r="C314" s="100"/>
      <c r="D314" s="100"/>
      <c r="E314" s="100"/>
      <c r="F314" s="100"/>
      <c r="G314" s="100"/>
      <c r="H314" s="100"/>
      <c r="I314" s="100"/>
      <c r="J314" s="100"/>
      <c r="K314" s="99"/>
      <c r="L314" s="101"/>
      <c r="M314" s="102"/>
      <c r="N314" s="101"/>
      <c r="O314" s="63" t="str">
        <f>IF(B314="","Form Number Error",IF(C314="","Payment Type Error",IF(H314="","Purchase Description Error",IF(I314="","Store or Vedor Error",IF(K314="","Card or Ckeck # Error",IF(L314="","Date Error",IF(J314="","Enter Correct Sub-Account",IF(M314="","Amount Error",IF(J314='Start-Up Information'!$B$13,"Complete",IF(J314='Start-Up Information'!$B$14,"Complete",IF(J314='Start-Up Information'!$B$15,"Complete",IF(J314='Start-Up Information'!$B$16,"Complete",IF(J314='Start-Up Information'!$B$17,"Complete",IF(J314='Start-Up Information'!$B$18,"Complete",IF(J314='Start-Up Information'!$B$19,"Complete",IF(J314='Start-Up Information'!$B$20,"Complete",IF(J314='Start-Up Information'!$B$21,"complete",IF(J314='Start-Up Information'!$B$22,"Complete",IF(J314='Start-Up Information'!$B$23,"Complete",IF(J314='Start-Up Information'!$B$24,"Complete",IF(J314='Start-Up Information'!$B$25,"Complete",IF(J314='Start-Up Information'!$B$26,"Complete",IF(J314='Start-Up Information'!$B$27,"Complete",IF(J314='Start-Up Information'!$B$28,"Complete",IF(J314='Start-Up Information'!$B$29,"Complete",IF(J314='Start-Up Information'!$B$30,"Complete",IF(J314='Start-Up Information'!$B$31,"Complete",IF(J314='Start-Up Information'!$B$32,"Complete",IF(J314='Start-Up Information'!$B$33,"Complete",IF(J314='Start-Up Information'!$B$34,"Complete",IF(J314='Start-Up Information'!$B$35,"Complete",IF(J314='Start-Up Information'!$B$36,"Complete",IF(J314='Start-Up Information'!$B$37,"Complete",IF(J314='Start-Up Information'!$B$38,"Complete",IF(J314='Start-Up Information'!$B$39,"Complete",IF(J314='Start-Up Information'!$B$40,"Complete",IF(J314='Start-Up Information'!$B$41,"Complete",IF(J314='Start-Up Information'!$B$42,"Complete",IF(J314='Start-Up Information'!$B$43,"Complete",IF(J314='Start-Up Information'!$B$44,"Complete",IF(J314='Start-Up Information'!$B$45,"Complete",IF(J314='Start-Up Information'!$B$46,"Complete",IF(J314='Start-Up Information'!$B$47,"Complete",IF(J314='Start-Up Information'!$B$48,"Complete",IF(LEFT(J314,5)="Split","Complete",IF(J314='Start-Up Information'!$B$49,"Complete",IF(J314='Start-Up Information'!$B$50,"Complete",IF(J314='Start-Up Information'!$B$51,"Complete",IF(J314='Start-Up Information'!$B$52,"Complete","Enter a Correct Sub-Account")))))))))))))))))))))))))))))))))))))))))))))))))</f>
        <v>Form Number Error</v>
      </c>
      <c r="P314" s="63" t="str">
        <f t="shared" si="9"/>
        <v>Pending</v>
      </c>
      <c r="Q314" s="62"/>
      <c r="R314" s="70">
        <f t="shared" si="10"/>
        <v>0</v>
      </c>
      <c r="S314" s="65"/>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row>
    <row r="315" spans="1:59" s="34" customFormat="1" ht="33" customHeight="1">
      <c r="A315" s="65"/>
      <c r="B315" s="99"/>
      <c r="C315" s="100"/>
      <c r="D315" s="100"/>
      <c r="E315" s="100"/>
      <c r="F315" s="100"/>
      <c r="G315" s="100"/>
      <c r="H315" s="100"/>
      <c r="I315" s="100"/>
      <c r="J315" s="100"/>
      <c r="K315" s="99"/>
      <c r="L315" s="101"/>
      <c r="M315" s="102"/>
      <c r="N315" s="101"/>
      <c r="O315" s="63" t="str">
        <f>IF(B315="","Form Number Error",IF(C315="","Payment Type Error",IF(H315="","Purchase Description Error",IF(I315="","Store or Vedor Error",IF(K315="","Card or Ckeck # Error",IF(L315="","Date Error",IF(J315="","Enter Correct Sub-Account",IF(M315="","Amount Error",IF(J315='Start-Up Information'!$B$13,"Complete",IF(J315='Start-Up Information'!$B$14,"Complete",IF(J315='Start-Up Information'!$B$15,"Complete",IF(J315='Start-Up Information'!$B$16,"Complete",IF(J315='Start-Up Information'!$B$17,"Complete",IF(J315='Start-Up Information'!$B$18,"Complete",IF(J315='Start-Up Information'!$B$19,"Complete",IF(J315='Start-Up Information'!$B$20,"Complete",IF(J315='Start-Up Information'!$B$21,"complete",IF(J315='Start-Up Information'!$B$22,"Complete",IF(J315='Start-Up Information'!$B$23,"Complete",IF(J315='Start-Up Information'!$B$24,"Complete",IF(J315='Start-Up Information'!$B$25,"Complete",IF(J315='Start-Up Information'!$B$26,"Complete",IF(J315='Start-Up Information'!$B$27,"Complete",IF(J315='Start-Up Information'!$B$28,"Complete",IF(J315='Start-Up Information'!$B$29,"Complete",IF(J315='Start-Up Information'!$B$30,"Complete",IF(J315='Start-Up Information'!$B$31,"Complete",IF(J315='Start-Up Information'!$B$32,"Complete",IF(J315='Start-Up Information'!$B$33,"Complete",IF(J315='Start-Up Information'!$B$34,"Complete",IF(J315='Start-Up Information'!$B$35,"Complete",IF(J315='Start-Up Information'!$B$36,"Complete",IF(J315='Start-Up Information'!$B$37,"Complete",IF(J315='Start-Up Information'!$B$38,"Complete",IF(J315='Start-Up Information'!$B$39,"Complete",IF(J315='Start-Up Information'!$B$40,"Complete",IF(J315='Start-Up Information'!$B$41,"Complete",IF(J315='Start-Up Information'!$B$42,"Complete",IF(J315='Start-Up Information'!$B$43,"Complete",IF(J315='Start-Up Information'!$B$44,"Complete",IF(J315='Start-Up Information'!$B$45,"Complete",IF(J315='Start-Up Information'!$B$46,"Complete",IF(J315='Start-Up Information'!$B$47,"Complete",IF(J315='Start-Up Information'!$B$48,"Complete",IF(LEFT(J315,5)="Split","Complete",IF(J315='Start-Up Information'!$B$49,"Complete",IF(J315='Start-Up Information'!$B$50,"Complete",IF(J315='Start-Up Information'!$B$51,"Complete",IF(J315='Start-Up Information'!$B$52,"Complete","Enter a Correct Sub-Account")))))))))))))))))))))))))))))))))))))))))))))))))</f>
        <v>Form Number Error</v>
      </c>
      <c r="P315" s="63" t="str">
        <f t="shared" si="9"/>
        <v>Pending</v>
      </c>
      <c r="Q315" s="62"/>
      <c r="R315" s="70">
        <f t="shared" si="10"/>
        <v>0</v>
      </c>
      <c r="S315" s="65"/>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row>
    <row r="316" spans="1:59" s="34" customFormat="1" ht="33" customHeight="1">
      <c r="A316" s="65"/>
      <c r="B316" s="99"/>
      <c r="C316" s="100"/>
      <c r="D316" s="100"/>
      <c r="E316" s="100"/>
      <c r="F316" s="100"/>
      <c r="G316" s="100"/>
      <c r="H316" s="100"/>
      <c r="I316" s="100"/>
      <c r="J316" s="100"/>
      <c r="K316" s="99"/>
      <c r="L316" s="101"/>
      <c r="M316" s="102"/>
      <c r="N316" s="101"/>
      <c r="O316" s="63" t="str">
        <f>IF(B316="","Form Number Error",IF(C316="","Payment Type Error",IF(H316="","Purchase Description Error",IF(I316="","Store or Vedor Error",IF(K316="","Card or Ckeck # Error",IF(L316="","Date Error",IF(J316="","Enter Correct Sub-Account",IF(M316="","Amount Error",IF(J316='Start-Up Information'!$B$13,"Complete",IF(J316='Start-Up Information'!$B$14,"Complete",IF(J316='Start-Up Information'!$B$15,"Complete",IF(J316='Start-Up Information'!$B$16,"Complete",IF(J316='Start-Up Information'!$B$17,"Complete",IF(J316='Start-Up Information'!$B$18,"Complete",IF(J316='Start-Up Information'!$B$19,"Complete",IF(J316='Start-Up Information'!$B$20,"Complete",IF(J316='Start-Up Information'!$B$21,"complete",IF(J316='Start-Up Information'!$B$22,"Complete",IF(J316='Start-Up Information'!$B$23,"Complete",IF(J316='Start-Up Information'!$B$24,"Complete",IF(J316='Start-Up Information'!$B$25,"Complete",IF(J316='Start-Up Information'!$B$26,"Complete",IF(J316='Start-Up Information'!$B$27,"Complete",IF(J316='Start-Up Information'!$B$28,"Complete",IF(J316='Start-Up Information'!$B$29,"Complete",IF(J316='Start-Up Information'!$B$30,"Complete",IF(J316='Start-Up Information'!$B$31,"Complete",IF(J316='Start-Up Information'!$B$32,"Complete",IF(J316='Start-Up Information'!$B$33,"Complete",IF(J316='Start-Up Information'!$B$34,"Complete",IF(J316='Start-Up Information'!$B$35,"Complete",IF(J316='Start-Up Information'!$B$36,"Complete",IF(J316='Start-Up Information'!$B$37,"Complete",IF(J316='Start-Up Information'!$B$38,"Complete",IF(J316='Start-Up Information'!$B$39,"Complete",IF(J316='Start-Up Information'!$B$40,"Complete",IF(J316='Start-Up Information'!$B$41,"Complete",IF(J316='Start-Up Information'!$B$42,"Complete",IF(J316='Start-Up Information'!$B$43,"Complete",IF(J316='Start-Up Information'!$B$44,"Complete",IF(J316='Start-Up Information'!$B$45,"Complete",IF(J316='Start-Up Information'!$B$46,"Complete",IF(J316='Start-Up Information'!$B$47,"Complete",IF(J316='Start-Up Information'!$B$48,"Complete",IF(LEFT(J316,5)="Split","Complete",IF(J316='Start-Up Information'!$B$49,"Complete",IF(J316='Start-Up Information'!$B$50,"Complete",IF(J316='Start-Up Information'!$B$51,"Complete",IF(J316='Start-Up Information'!$B$52,"Complete","Enter a Correct Sub-Account")))))))))))))))))))))))))))))))))))))))))))))))))</f>
        <v>Form Number Error</v>
      </c>
      <c r="P316" s="63" t="str">
        <f t="shared" si="9"/>
        <v>Pending</v>
      </c>
      <c r="Q316" s="62"/>
      <c r="R316" s="70">
        <f t="shared" si="10"/>
        <v>0</v>
      </c>
      <c r="S316" s="65"/>
      <c r="T316" s="91"/>
      <c r="U316" s="91"/>
      <c r="V316" s="91"/>
      <c r="W316" s="91"/>
      <c r="X316" s="91"/>
      <c r="Y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row>
    <row r="317" spans="1:59" s="34" customFormat="1" ht="33" customHeight="1">
      <c r="A317" s="65"/>
      <c r="B317" s="99"/>
      <c r="C317" s="100"/>
      <c r="D317" s="100"/>
      <c r="E317" s="100"/>
      <c r="F317" s="100"/>
      <c r="G317" s="100"/>
      <c r="H317" s="100"/>
      <c r="I317" s="100"/>
      <c r="J317" s="100"/>
      <c r="K317" s="99"/>
      <c r="L317" s="101"/>
      <c r="M317" s="102"/>
      <c r="N317" s="101"/>
      <c r="O317" s="63" t="str">
        <f>IF(B317="","Form Number Error",IF(C317="","Payment Type Error",IF(H317="","Purchase Description Error",IF(I317="","Store or Vedor Error",IF(K317="","Card or Ckeck # Error",IF(L317="","Date Error",IF(J317="","Enter Correct Sub-Account",IF(M317="","Amount Error",IF(J317='Start-Up Information'!$B$13,"Complete",IF(J317='Start-Up Information'!$B$14,"Complete",IF(J317='Start-Up Information'!$B$15,"Complete",IF(J317='Start-Up Information'!$B$16,"Complete",IF(J317='Start-Up Information'!$B$17,"Complete",IF(J317='Start-Up Information'!$B$18,"Complete",IF(J317='Start-Up Information'!$B$19,"Complete",IF(J317='Start-Up Information'!$B$20,"Complete",IF(J317='Start-Up Information'!$B$21,"complete",IF(J317='Start-Up Information'!$B$22,"Complete",IF(J317='Start-Up Information'!$B$23,"Complete",IF(J317='Start-Up Information'!$B$24,"Complete",IF(J317='Start-Up Information'!$B$25,"Complete",IF(J317='Start-Up Information'!$B$26,"Complete",IF(J317='Start-Up Information'!$B$27,"Complete",IF(J317='Start-Up Information'!$B$28,"Complete",IF(J317='Start-Up Information'!$B$29,"Complete",IF(J317='Start-Up Information'!$B$30,"Complete",IF(J317='Start-Up Information'!$B$31,"Complete",IF(J317='Start-Up Information'!$B$32,"Complete",IF(J317='Start-Up Information'!$B$33,"Complete",IF(J317='Start-Up Information'!$B$34,"Complete",IF(J317='Start-Up Information'!$B$35,"Complete",IF(J317='Start-Up Information'!$B$36,"Complete",IF(J317='Start-Up Information'!$B$37,"Complete",IF(J317='Start-Up Information'!$B$38,"Complete",IF(J317='Start-Up Information'!$B$39,"Complete",IF(J317='Start-Up Information'!$B$40,"Complete",IF(J317='Start-Up Information'!$B$41,"Complete",IF(J317='Start-Up Information'!$B$42,"Complete",IF(J317='Start-Up Information'!$B$43,"Complete",IF(J317='Start-Up Information'!$B$44,"Complete",IF(J317='Start-Up Information'!$B$45,"Complete",IF(J317='Start-Up Information'!$B$46,"Complete",IF(J317='Start-Up Information'!$B$47,"Complete",IF(J317='Start-Up Information'!$B$48,"Complete",IF(LEFT(J317,5)="Split","Complete",IF(J317='Start-Up Information'!$B$49,"Complete",IF(J317='Start-Up Information'!$B$50,"Complete",IF(J317='Start-Up Information'!$B$51,"Complete",IF(J317='Start-Up Information'!$B$52,"Complete","Enter a Correct Sub-Account")))))))))))))))))))))))))))))))))))))))))))))))))</f>
        <v>Form Number Error</v>
      </c>
      <c r="P317" s="63" t="str">
        <f t="shared" si="9"/>
        <v>Pending</v>
      </c>
      <c r="Q317" s="62"/>
      <c r="R317" s="70">
        <f t="shared" si="10"/>
        <v>0</v>
      </c>
      <c r="S317" s="65"/>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row>
    <row r="318" spans="1:59" s="34" customFormat="1" ht="33" customHeight="1">
      <c r="A318" s="65"/>
      <c r="B318" s="99"/>
      <c r="C318" s="100"/>
      <c r="D318" s="100"/>
      <c r="E318" s="100"/>
      <c r="F318" s="100"/>
      <c r="G318" s="100"/>
      <c r="H318" s="100"/>
      <c r="I318" s="100"/>
      <c r="J318" s="100"/>
      <c r="K318" s="99"/>
      <c r="L318" s="101"/>
      <c r="M318" s="102"/>
      <c r="N318" s="101"/>
      <c r="O318" s="63" t="str">
        <f>IF(B318="","Form Number Error",IF(C318="","Payment Type Error",IF(H318="","Purchase Description Error",IF(I318="","Store or Vedor Error",IF(K318="","Card or Ckeck # Error",IF(L318="","Date Error",IF(J318="","Enter Correct Sub-Account",IF(M318="","Amount Error",IF(J318='Start-Up Information'!$B$13,"Complete",IF(J318='Start-Up Information'!$B$14,"Complete",IF(J318='Start-Up Information'!$B$15,"Complete",IF(J318='Start-Up Information'!$B$16,"Complete",IF(J318='Start-Up Information'!$B$17,"Complete",IF(J318='Start-Up Information'!$B$18,"Complete",IF(J318='Start-Up Information'!$B$19,"Complete",IF(J318='Start-Up Information'!$B$20,"Complete",IF(J318='Start-Up Information'!$B$21,"complete",IF(J318='Start-Up Information'!$B$22,"Complete",IF(J318='Start-Up Information'!$B$23,"Complete",IF(J318='Start-Up Information'!$B$24,"Complete",IF(J318='Start-Up Information'!$B$25,"Complete",IF(J318='Start-Up Information'!$B$26,"Complete",IF(J318='Start-Up Information'!$B$27,"Complete",IF(J318='Start-Up Information'!$B$28,"Complete",IF(J318='Start-Up Information'!$B$29,"Complete",IF(J318='Start-Up Information'!$B$30,"Complete",IF(J318='Start-Up Information'!$B$31,"Complete",IF(J318='Start-Up Information'!$B$32,"Complete",IF(J318='Start-Up Information'!$B$33,"Complete",IF(J318='Start-Up Information'!$B$34,"Complete",IF(J318='Start-Up Information'!$B$35,"Complete",IF(J318='Start-Up Information'!$B$36,"Complete",IF(J318='Start-Up Information'!$B$37,"Complete",IF(J318='Start-Up Information'!$B$38,"Complete",IF(J318='Start-Up Information'!$B$39,"Complete",IF(J318='Start-Up Information'!$B$40,"Complete",IF(J318='Start-Up Information'!$B$41,"Complete",IF(J318='Start-Up Information'!$B$42,"Complete",IF(J318='Start-Up Information'!$B$43,"Complete",IF(J318='Start-Up Information'!$B$44,"Complete",IF(J318='Start-Up Information'!$B$45,"Complete",IF(J318='Start-Up Information'!$B$46,"Complete",IF(J318='Start-Up Information'!$B$47,"Complete",IF(J318='Start-Up Information'!$B$48,"Complete",IF(LEFT(J318,5)="Split","Complete",IF(J318='Start-Up Information'!$B$49,"Complete",IF(J318='Start-Up Information'!$B$50,"Complete",IF(J318='Start-Up Information'!$B$51,"Complete",IF(J318='Start-Up Information'!$B$52,"Complete","Enter a Correct Sub-Account")))))))))))))))))))))))))))))))))))))))))))))))))</f>
        <v>Form Number Error</v>
      </c>
      <c r="P318" s="63" t="str">
        <f t="shared" si="9"/>
        <v>Pending</v>
      </c>
      <c r="Q318" s="62"/>
      <c r="R318" s="70">
        <f t="shared" si="10"/>
        <v>0</v>
      </c>
      <c r="S318" s="65"/>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row>
    <row r="319" spans="1:59" s="34" customFormat="1" ht="33" customHeight="1">
      <c r="A319" s="65"/>
      <c r="B319" s="99"/>
      <c r="C319" s="100"/>
      <c r="D319" s="100"/>
      <c r="E319" s="100"/>
      <c r="F319" s="100"/>
      <c r="G319" s="100"/>
      <c r="H319" s="100"/>
      <c r="I319" s="100"/>
      <c r="J319" s="100"/>
      <c r="K319" s="99"/>
      <c r="L319" s="101"/>
      <c r="M319" s="102"/>
      <c r="N319" s="101"/>
      <c r="O319" s="63" t="str">
        <f>IF(B319="","Form Number Error",IF(C319="","Payment Type Error",IF(H319="","Purchase Description Error",IF(I319="","Store or Vedor Error",IF(K319="","Card or Ckeck # Error",IF(L319="","Date Error",IF(J319="","Enter Correct Sub-Account",IF(M319="","Amount Error",IF(J319='Start-Up Information'!$B$13,"Complete",IF(J319='Start-Up Information'!$B$14,"Complete",IF(J319='Start-Up Information'!$B$15,"Complete",IF(J319='Start-Up Information'!$B$16,"Complete",IF(J319='Start-Up Information'!$B$17,"Complete",IF(J319='Start-Up Information'!$B$18,"Complete",IF(J319='Start-Up Information'!$B$19,"Complete",IF(J319='Start-Up Information'!$B$20,"Complete",IF(J319='Start-Up Information'!$B$21,"complete",IF(J319='Start-Up Information'!$B$22,"Complete",IF(J319='Start-Up Information'!$B$23,"Complete",IF(J319='Start-Up Information'!$B$24,"Complete",IF(J319='Start-Up Information'!$B$25,"Complete",IF(J319='Start-Up Information'!$B$26,"Complete",IF(J319='Start-Up Information'!$B$27,"Complete",IF(J319='Start-Up Information'!$B$28,"Complete",IF(J319='Start-Up Information'!$B$29,"Complete",IF(J319='Start-Up Information'!$B$30,"Complete",IF(J319='Start-Up Information'!$B$31,"Complete",IF(J319='Start-Up Information'!$B$32,"Complete",IF(J319='Start-Up Information'!$B$33,"Complete",IF(J319='Start-Up Information'!$B$34,"Complete",IF(J319='Start-Up Information'!$B$35,"Complete",IF(J319='Start-Up Information'!$B$36,"Complete",IF(J319='Start-Up Information'!$B$37,"Complete",IF(J319='Start-Up Information'!$B$38,"Complete",IF(J319='Start-Up Information'!$B$39,"Complete",IF(J319='Start-Up Information'!$B$40,"Complete",IF(J319='Start-Up Information'!$B$41,"Complete",IF(J319='Start-Up Information'!$B$42,"Complete",IF(J319='Start-Up Information'!$B$43,"Complete",IF(J319='Start-Up Information'!$B$44,"Complete",IF(J319='Start-Up Information'!$B$45,"Complete",IF(J319='Start-Up Information'!$B$46,"Complete",IF(J319='Start-Up Information'!$B$47,"Complete",IF(J319='Start-Up Information'!$B$48,"Complete",IF(LEFT(J319,5)="Split","Complete",IF(J319='Start-Up Information'!$B$49,"Complete",IF(J319='Start-Up Information'!$B$50,"Complete",IF(J319='Start-Up Information'!$B$51,"Complete",IF(J319='Start-Up Information'!$B$52,"Complete","Enter a Correct Sub-Account")))))))))))))))))))))))))))))))))))))))))))))))))</f>
        <v>Form Number Error</v>
      </c>
      <c r="P319" s="63" t="str">
        <f t="shared" si="9"/>
        <v>Pending</v>
      </c>
      <c r="Q319" s="62"/>
      <c r="R319" s="70">
        <f t="shared" si="10"/>
        <v>0</v>
      </c>
      <c r="S319" s="65"/>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row>
    <row r="320" spans="1:59" s="34" customFormat="1" ht="33" customHeight="1">
      <c r="A320" s="65"/>
      <c r="B320" s="99"/>
      <c r="C320" s="100"/>
      <c r="D320" s="100"/>
      <c r="E320" s="100"/>
      <c r="F320" s="100"/>
      <c r="G320" s="100"/>
      <c r="H320" s="100"/>
      <c r="I320" s="100"/>
      <c r="J320" s="100"/>
      <c r="K320" s="99"/>
      <c r="L320" s="101"/>
      <c r="M320" s="102"/>
      <c r="N320" s="101"/>
      <c r="O320" s="63" t="str">
        <f>IF(B320="","Form Number Error",IF(C320="","Payment Type Error",IF(H320="","Purchase Description Error",IF(I320="","Store or Vedor Error",IF(K320="","Card or Ckeck # Error",IF(L320="","Date Error",IF(J320="","Enter Correct Sub-Account",IF(M320="","Amount Error",IF(J320='Start-Up Information'!$B$13,"Complete",IF(J320='Start-Up Information'!$B$14,"Complete",IF(J320='Start-Up Information'!$B$15,"Complete",IF(J320='Start-Up Information'!$B$16,"Complete",IF(J320='Start-Up Information'!$B$17,"Complete",IF(J320='Start-Up Information'!$B$18,"Complete",IF(J320='Start-Up Information'!$B$19,"Complete",IF(J320='Start-Up Information'!$B$20,"Complete",IF(J320='Start-Up Information'!$B$21,"complete",IF(J320='Start-Up Information'!$B$22,"Complete",IF(J320='Start-Up Information'!$B$23,"Complete",IF(J320='Start-Up Information'!$B$24,"Complete",IF(J320='Start-Up Information'!$B$25,"Complete",IF(J320='Start-Up Information'!$B$26,"Complete",IF(J320='Start-Up Information'!$B$27,"Complete",IF(J320='Start-Up Information'!$B$28,"Complete",IF(J320='Start-Up Information'!$B$29,"Complete",IF(J320='Start-Up Information'!$B$30,"Complete",IF(J320='Start-Up Information'!$B$31,"Complete",IF(J320='Start-Up Information'!$B$32,"Complete",IF(J320='Start-Up Information'!$B$33,"Complete",IF(J320='Start-Up Information'!$B$34,"Complete",IF(J320='Start-Up Information'!$B$35,"Complete",IF(J320='Start-Up Information'!$B$36,"Complete",IF(J320='Start-Up Information'!$B$37,"Complete",IF(J320='Start-Up Information'!$B$38,"Complete",IF(J320='Start-Up Information'!$B$39,"Complete",IF(J320='Start-Up Information'!$B$40,"Complete",IF(J320='Start-Up Information'!$B$41,"Complete",IF(J320='Start-Up Information'!$B$42,"Complete",IF(J320='Start-Up Information'!$B$43,"Complete",IF(J320='Start-Up Information'!$B$44,"Complete",IF(J320='Start-Up Information'!$B$45,"Complete",IF(J320='Start-Up Information'!$B$46,"Complete",IF(J320='Start-Up Information'!$B$47,"Complete",IF(J320='Start-Up Information'!$B$48,"Complete",IF(LEFT(J320,5)="Split","Complete",IF(J320='Start-Up Information'!$B$49,"Complete",IF(J320='Start-Up Information'!$B$50,"Complete",IF(J320='Start-Up Information'!$B$51,"Complete",IF(J320='Start-Up Information'!$B$52,"Complete","Enter a Correct Sub-Account")))))))))))))))))))))))))))))))))))))))))))))))))</f>
        <v>Form Number Error</v>
      </c>
      <c r="P320" s="63" t="str">
        <f t="shared" si="9"/>
        <v>Pending</v>
      </c>
      <c r="Q320" s="62"/>
      <c r="R320" s="70">
        <f t="shared" si="10"/>
        <v>0</v>
      </c>
      <c r="S320" s="65"/>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row>
    <row r="321" spans="1:59" s="34" customFormat="1" ht="33" customHeight="1">
      <c r="A321" s="65"/>
      <c r="B321" s="99"/>
      <c r="C321" s="100"/>
      <c r="D321" s="100"/>
      <c r="E321" s="100"/>
      <c r="F321" s="100"/>
      <c r="G321" s="100"/>
      <c r="H321" s="100"/>
      <c r="I321" s="100"/>
      <c r="J321" s="100"/>
      <c r="K321" s="99"/>
      <c r="L321" s="101"/>
      <c r="M321" s="102"/>
      <c r="N321" s="101"/>
      <c r="O321" s="63" t="str">
        <f>IF(B321="","Form Number Error",IF(C321="","Payment Type Error",IF(H321="","Purchase Description Error",IF(I321="","Store or Vedor Error",IF(K321="","Card or Ckeck # Error",IF(L321="","Date Error",IF(J321="","Enter Correct Sub-Account",IF(M321="","Amount Error",IF(J321='Start-Up Information'!$B$13,"Complete",IF(J321='Start-Up Information'!$B$14,"Complete",IF(J321='Start-Up Information'!$B$15,"Complete",IF(J321='Start-Up Information'!$B$16,"Complete",IF(J321='Start-Up Information'!$B$17,"Complete",IF(J321='Start-Up Information'!$B$18,"Complete",IF(J321='Start-Up Information'!$B$19,"Complete",IF(J321='Start-Up Information'!$B$20,"Complete",IF(J321='Start-Up Information'!$B$21,"complete",IF(J321='Start-Up Information'!$B$22,"Complete",IF(J321='Start-Up Information'!$B$23,"Complete",IF(J321='Start-Up Information'!$B$24,"Complete",IF(J321='Start-Up Information'!$B$25,"Complete",IF(J321='Start-Up Information'!$B$26,"Complete",IF(J321='Start-Up Information'!$B$27,"Complete",IF(J321='Start-Up Information'!$B$28,"Complete",IF(J321='Start-Up Information'!$B$29,"Complete",IF(J321='Start-Up Information'!$B$30,"Complete",IF(J321='Start-Up Information'!$B$31,"Complete",IF(J321='Start-Up Information'!$B$32,"Complete",IF(J321='Start-Up Information'!$B$33,"Complete",IF(J321='Start-Up Information'!$B$34,"Complete",IF(J321='Start-Up Information'!$B$35,"Complete",IF(J321='Start-Up Information'!$B$36,"Complete",IF(J321='Start-Up Information'!$B$37,"Complete",IF(J321='Start-Up Information'!$B$38,"Complete",IF(J321='Start-Up Information'!$B$39,"Complete",IF(J321='Start-Up Information'!$B$40,"Complete",IF(J321='Start-Up Information'!$B$41,"Complete",IF(J321='Start-Up Information'!$B$42,"Complete",IF(J321='Start-Up Information'!$B$43,"Complete",IF(J321='Start-Up Information'!$B$44,"Complete",IF(J321='Start-Up Information'!$B$45,"Complete",IF(J321='Start-Up Information'!$B$46,"Complete",IF(J321='Start-Up Information'!$B$47,"Complete",IF(J321='Start-Up Information'!$B$48,"Complete",IF(LEFT(J321,5)="Split","Complete",IF(J321='Start-Up Information'!$B$49,"Complete",IF(J321='Start-Up Information'!$B$50,"Complete",IF(J321='Start-Up Information'!$B$51,"Complete",IF(J321='Start-Up Information'!$B$52,"Complete","Enter a Correct Sub-Account")))))))))))))))))))))))))))))))))))))))))))))))))</f>
        <v>Form Number Error</v>
      </c>
      <c r="P321" s="63" t="str">
        <f t="shared" si="9"/>
        <v>Pending</v>
      </c>
      <c r="Q321" s="62"/>
      <c r="R321" s="70">
        <f t="shared" si="10"/>
        <v>0</v>
      </c>
      <c r="S321" s="65"/>
      <c r="T321" s="91"/>
      <c r="U321" s="91"/>
      <c r="V321" s="91"/>
      <c r="W321" s="91"/>
      <c r="X321" s="91"/>
      <c r="Y321" s="91"/>
      <c r="Z321" s="91"/>
      <c r="AA321" s="91"/>
      <c r="AB321" s="91"/>
      <c r="AC321" s="91"/>
      <c r="AD321" s="91"/>
      <c r="AE321" s="91"/>
      <c r="AF321" s="91"/>
      <c r="AG321" s="91"/>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row>
    <row r="322" spans="1:59" s="34" customFormat="1" ht="33" customHeight="1">
      <c r="A322" s="65"/>
      <c r="B322" s="99"/>
      <c r="C322" s="100"/>
      <c r="D322" s="100"/>
      <c r="E322" s="100"/>
      <c r="F322" s="100"/>
      <c r="G322" s="100"/>
      <c r="H322" s="100"/>
      <c r="I322" s="100"/>
      <c r="J322" s="100"/>
      <c r="K322" s="99"/>
      <c r="L322" s="101"/>
      <c r="M322" s="102"/>
      <c r="N322" s="101"/>
      <c r="O322" s="63" t="str">
        <f>IF(B322="","Form Number Error",IF(C322="","Payment Type Error",IF(H322="","Purchase Description Error",IF(I322="","Store or Vedor Error",IF(K322="","Card or Ckeck # Error",IF(L322="","Date Error",IF(J322="","Enter Correct Sub-Account",IF(M322="","Amount Error",IF(J322='Start-Up Information'!$B$13,"Complete",IF(J322='Start-Up Information'!$B$14,"Complete",IF(J322='Start-Up Information'!$B$15,"Complete",IF(J322='Start-Up Information'!$B$16,"Complete",IF(J322='Start-Up Information'!$B$17,"Complete",IF(J322='Start-Up Information'!$B$18,"Complete",IF(J322='Start-Up Information'!$B$19,"Complete",IF(J322='Start-Up Information'!$B$20,"Complete",IF(J322='Start-Up Information'!$B$21,"complete",IF(J322='Start-Up Information'!$B$22,"Complete",IF(J322='Start-Up Information'!$B$23,"Complete",IF(J322='Start-Up Information'!$B$24,"Complete",IF(J322='Start-Up Information'!$B$25,"Complete",IF(J322='Start-Up Information'!$B$26,"Complete",IF(J322='Start-Up Information'!$B$27,"Complete",IF(J322='Start-Up Information'!$B$28,"Complete",IF(J322='Start-Up Information'!$B$29,"Complete",IF(J322='Start-Up Information'!$B$30,"Complete",IF(J322='Start-Up Information'!$B$31,"Complete",IF(J322='Start-Up Information'!$B$32,"Complete",IF(J322='Start-Up Information'!$B$33,"Complete",IF(J322='Start-Up Information'!$B$34,"Complete",IF(J322='Start-Up Information'!$B$35,"Complete",IF(J322='Start-Up Information'!$B$36,"Complete",IF(J322='Start-Up Information'!$B$37,"Complete",IF(J322='Start-Up Information'!$B$38,"Complete",IF(J322='Start-Up Information'!$B$39,"Complete",IF(J322='Start-Up Information'!$B$40,"Complete",IF(J322='Start-Up Information'!$B$41,"Complete",IF(J322='Start-Up Information'!$B$42,"Complete",IF(J322='Start-Up Information'!$B$43,"Complete",IF(J322='Start-Up Information'!$B$44,"Complete",IF(J322='Start-Up Information'!$B$45,"Complete",IF(J322='Start-Up Information'!$B$46,"Complete",IF(J322='Start-Up Information'!$B$47,"Complete",IF(J322='Start-Up Information'!$B$48,"Complete",IF(LEFT(J322,5)="Split","Complete",IF(J322='Start-Up Information'!$B$49,"Complete",IF(J322='Start-Up Information'!$B$50,"Complete",IF(J322='Start-Up Information'!$B$51,"Complete",IF(J322='Start-Up Information'!$B$52,"Complete","Enter a Correct Sub-Account")))))))))))))))))))))))))))))))))))))))))))))))))</f>
        <v>Form Number Error</v>
      </c>
      <c r="P322" s="63" t="str">
        <f t="shared" si="9"/>
        <v>Pending</v>
      </c>
      <c r="Q322" s="62"/>
      <c r="R322" s="70">
        <f t="shared" si="10"/>
        <v>0</v>
      </c>
      <c r="S322" s="65"/>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row>
    <row r="323" spans="1:59" s="34" customFormat="1" ht="33" customHeight="1">
      <c r="A323" s="65"/>
      <c r="B323" s="99"/>
      <c r="C323" s="100"/>
      <c r="D323" s="100"/>
      <c r="E323" s="100"/>
      <c r="F323" s="100"/>
      <c r="G323" s="100"/>
      <c r="H323" s="100"/>
      <c r="I323" s="100"/>
      <c r="J323" s="100"/>
      <c r="K323" s="99"/>
      <c r="L323" s="101"/>
      <c r="M323" s="102"/>
      <c r="N323" s="101"/>
      <c r="O323" s="63" t="str">
        <f>IF(B323="","Form Number Error",IF(C323="","Payment Type Error",IF(H323="","Purchase Description Error",IF(I323="","Store or Vedor Error",IF(K323="","Card or Ckeck # Error",IF(L323="","Date Error",IF(J323="","Enter Correct Sub-Account",IF(M323="","Amount Error",IF(J323='Start-Up Information'!$B$13,"Complete",IF(J323='Start-Up Information'!$B$14,"Complete",IF(J323='Start-Up Information'!$B$15,"Complete",IF(J323='Start-Up Information'!$B$16,"Complete",IF(J323='Start-Up Information'!$B$17,"Complete",IF(J323='Start-Up Information'!$B$18,"Complete",IF(J323='Start-Up Information'!$B$19,"Complete",IF(J323='Start-Up Information'!$B$20,"Complete",IF(J323='Start-Up Information'!$B$21,"complete",IF(J323='Start-Up Information'!$B$22,"Complete",IF(J323='Start-Up Information'!$B$23,"Complete",IF(J323='Start-Up Information'!$B$24,"Complete",IF(J323='Start-Up Information'!$B$25,"Complete",IF(J323='Start-Up Information'!$B$26,"Complete",IF(J323='Start-Up Information'!$B$27,"Complete",IF(J323='Start-Up Information'!$B$28,"Complete",IF(J323='Start-Up Information'!$B$29,"Complete",IF(J323='Start-Up Information'!$B$30,"Complete",IF(J323='Start-Up Information'!$B$31,"Complete",IF(J323='Start-Up Information'!$B$32,"Complete",IF(J323='Start-Up Information'!$B$33,"Complete",IF(J323='Start-Up Information'!$B$34,"Complete",IF(J323='Start-Up Information'!$B$35,"Complete",IF(J323='Start-Up Information'!$B$36,"Complete",IF(J323='Start-Up Information'!$B$37,"Complete",IF(J323='Start-Up Information'!$B$38,"Complete",IF(J323='Start-Up Information'!$B$39,"Complete",IF(J323='Start-Up Information'!$B$40,"Complete",IF(J323='Start-Up Information'!$B$41,"Complete",IF(J323='Start-Up Information'!$B$42,"Complete",IF(J323='Start-Up Information'!$B$43,"Complete",IF(J323='Start-Up Information'!$B$44,"Complete",IF(J323='Start-Up Information'!$B$45,"Complete",IF(J323='Start-Up Information'!$B$46,"Complete",IF(J323='Start-Up Information'!$B$47,"Complete",IF(J323='Start-Up Information'!$B$48,"Complete",IF(LEFT(J323,5)="Split","Complete",IF(J323='Start-Up Information'!$B$49,"Complete",IF(J323='Start-Up Information'!$B$50,"Complete",IF(J323='Start-Up Information'!$B$51,"Complete",IF(J323='Start-Up Information'!$B$52,"Complete","Enter a Correct Sub-Account")))))))))))))))))))))))))))))))))))))))))))))))))</f>
        <v>Form Number Error</v>
      </c>
      <c r="P323" s="63" t="str">
        <f t="shared" si="9"/>
        <v>Pending</v>
      </c>
      <c r="Q323" s="62"/>
      <c r="R323" s="70">
        <f t="shared" si="10"/>
        <v>0</v>
      </c>
      <c r="S323" s="65"/>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row>
    <row r="324" spans="1:59" s="34" customFormat="1" ht="33" customHeight="1">
      <c r="A324" s="65"/>
      <c r="B324" s="99"/>
      <c r="C324" s="100"/>
      <c r="D324" s="100"/>
      <c r="E324" s="100"/>
      <c r="F324" s="100"/>
      <c r="G324" s="100"/>
      <c r="H324" s="100"/>
      <c r="I324" s="100"/>
      <c r="J324" s="100"/>
      <c r="K324" s="99"/>
      <c r="L324" s="101"/>
      <c r="M324" s="102"/>
      <c r="N324" s="101"/>
      <c r="O324" s="63" t="str">
        <f>IF(B324="","Form Number Error",IF(C324="","Payment Type Error",IF(H324="","Purchase Description Error",IF(I324="","Store or Vedor Error",IF(K324="","Card or Ckeck # Error",IF(L324="","Date Error",IF(J324="","Enter Correct Sub-Account",IF(M324="","Amount Error",IF(J324='Start-Up Information'!$B$13,"Complete",IF(J324='Start-Up Information'!$B$14,"Complete",IF(J324='Start-Up Information'!$B$15,"Complete",IF(J324='Start-Up Information'!$B$16,"Complete",IF(J324='Start-Up Information'!$B$17,"Complete",IF(J324='Start-Up Information'!$B$18,"Complete",IF(J324='Start-Up Information'!$B$19,"Complete",IF(J324='Start-Up Information'!$B$20,"Complete",IF(J324='Start-Up Information'!$B$21,"complete",IF(J324='Start-Up Information'!$B$22,"Complete",IF(J324='Start-Up Information'!$B$23,"Complete",IF(J324='Start-Up Information'!$B$24,"Complete",IF(J324='Start-Up Information'!$B$25,"Complete",IF(J324='Start-Up Information'!$B$26,"Complete",IF(J324='Start-Up Information'!$B$27,"Complete",IF(J324='Start-Up Information'!$B$28,"Complete",IF(J324='Start-Up Information'!$B$29,"Complete",IF(J324='Start-Up Information'!$B$30,"Complete",IF(J324='Start-Up Information'!$B$31,"Complete",IF(J324='Start-Up Information'!$B$32,"Complete",IF(J324='Start-Up Information'!$B$33,"Complete",IF(J324='Start-Up Information'!$B$34,"Complete",IF(J324='Start-Up Information'!$B$35,"Complete",IF(J324='Start-Up Information'!$B$36,"Complete",IF(J324='Start-Up Information'!$B$37,"Complete",IF(J324='Start-Up Information'!$B$38,"Complete",IF(J324='Start-Up Information'!$B$39,"Complete",IF(J324='Start-Up Information'!$B$40,"Complete",IF(J324='Start-Up Information'!$B$41,"Complete",IF(J324='Start-Up Information'!$B$42,"Complete",IF(J324='Start-Up Information'!$B$43,"Complete",IF(J324='Start-Up Information'!$B$44,"Complete",IF(J324='Start-Up Information'!$B$45,"Complete",IF(J324='Start-Up Information'!$B$46,"Complete",IF(J324='Start-Up Information'!$B$47,"Complete",IF(J324='Start-Up Information'!$B$48,"Complete",IF(LEFT(J324,5)="Split","Complete",IF(J324='Start-Up Information'!$B$49,"Complete",IF(J324='Start-Up Information'!$B$50,"Complete",IF(J324='Start-Up Information'!$B$51,"Complete",IF(J324='Start-Up Information'!$B$52,"Complete","Enter a Correct Sub-Account")))))))))))))))))))))))))))))))))))))))))))))))))</f>
        <v>Form Number Error</v>
      </c>
      <c r="P324" s="63" t="str">
        <f t="shared" si="9"/>
        <v>Pending</v>
      </c>
      <c r="Q324" s="62"/>
      <c r="R324" s="70">
        <f t="shared" si="10"/>
        <v>0</v>
      </c>
      <c r="S324" s="65"/>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row>
    <row r="325" spans="1:59" s="34" customFormat="1" ht="33" customHeight="1">
      <c r="A325" s="65"/>
      <c r="B325" s="99"/>
      <c r="C325" s="100"/>
      <c r="D325" s="100"/>
      <c r="E325" s="100"/>
      <c r="F325" s="100"/>
      <c r="G325" s="100"/>
      <c r="H325" s="100"/>
      <c r="I325" s="100"/>
      <c r="J325" s="100"/>
      <c r="K325" s="99"/>
      <c r="L325" s="101"/>
      <c r="M325" s="102"/>
      <c r="N325" s="101"/>
      <c r="O325" s="63" t="str">
        <f>IF(B325="","Form Number Error",IF(C325="","Payment Type Error",IF(H325="","Purchase Description Error",IF(I325="","Store or Vedor Error",IF(K325="","Card or Ckeck # Error",IF(L325="","Date Error",IF(J325="","Enter Correct Sub-Account",IF(M325="","Amount Error",IF(J325='Start-Up Information'!$B$13,"Complete",IF(J325='Start-Up Information'!$B$14,"Complete",IF(J325='Start-Up Information'!$B$15,"Complete",IF(J325='Start-Up Information'!$B$16,"Complete",IF(J325='Start-Up Information'!$B$17,"Complete",IF(J325='Start-Up Information'!$B$18,"Complete",IF(J325='Start-Up Information'!$B$19,"Complete",IF(J325='Start-Up Information'!$B$20,"Complete",IF(J325='Start-Up Information'!$B$21,"complete",IF(J325='Start-Up Information'!$B$22,"Complete",IF(J325='Start-Up Information'!$B$23,"Complete",IF(J325='Start-Up Information'!$B$24,"Complete",IF(J325='Start-Up Information'!$B$25,"Complete",IF(J325='Start-Up Information'!$B$26,"Complete",IF(J325='Start-Up Information'!$B$27,"Complete",IF(J325='Start-Up Information'!$B$28,"Complete",IF(J325='Start-Up Information'!$B$29,"Complete",IF(J325='Start-Up Information'!$B$30,"Complete",IF(J325='Start-Up Information'!$B$31,"Complete",IF(J325='Start-Up Information'!$B$32,"Complete",IF(J325='Start-Up Information'!$B$33,"Complete",IF(J325='Start-Up Information'!$B$34,"Complete",IF(J325='Start-Up Information'!$B$35,"Complete",IF(J325='Start-Up Information'!$B$36,"Complete",IF(J325='Start-Up Information'!$B$37,"Complete",IF(J325='Start-Up Information'!$B$38,"Complete",IF(J325='Start-Up Information'!$B$39,"Complete",IF(J325='Start-Up Information'!$B$40,"Complete",IF(J325='Start-Up Information'!$B$41,"Complete",IF(J325='Start-Up Information'!$B$42,"Complete",IF(J325='Start-Up Information'!$B$43,"Complete",IF(J325='Start-Up Information'!$B$44,"Complete",IF(J325='Start-Up Information'!$B$45,"Complete",IF(J325='Start-Up Information'!$B$46,"Complete",IF(J325='Start-Up Information'!$B$47,"Complete",IF(J325='Start-Up Information'!$B$48,"Complete",IF(LEFT(J325,5)="Split","Complete",IF(J325='Start-Up Information'!$B$49,"Complete",IF(J325='Start-Up Information'!$B$50,"Complete",IF(J325='Start-Up Information'!$B$51,"Complete",IF(J325='Start-Up Information'!$B$52,"Complete","Enter a Correct Sub-Account")))))))))))))))))))))))))))))))))))))))))))))))))</f>
        <v>Form Number Error</v>
      </c>
      <c r="P325" s="63" t="str">
        <f t="shared" si="9"/>
        <v>Pending</v>
      </c>
      <c r="Q325" s="62"/>
      <c r="R325" s="70">
        <f t="shared" si="10"/>
        <v>0</v>
      </c>
      <c r="S325" s="65"/>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row>
    <row r="326" spans="1:59" s="34" customFormat="1" ht="33" customHeight="1">
      <c r="A326" s="65"/>
      <c r="B326" s="99"/>
      <c r="C326" s="100"/>
      <c r="D326" s="100"/>
      <c r="E326" s="100"/>
      <c r="F326" s="100"/>
      <c r="G326" s="100"/>
      <c r="H326" s="100"/>
      <c r="I326" s="100"/>
      <c r="J326" s="100"/>
      <c r="K326" s="99"/>
      <c r="L326" s="101"/>
      <c r="M326" s="102"/>
      <c r="N326" s="101"/>
      <c r="O326" s="63" t="str">
        <f>IF(B326="","Form Number Error",IF(C326="","Payment Type Error",IF(H326="","Purchase Description Error",IF(I326="","Store or Vedor Error",IF(K326="","Card or Ckeck # Error",IF(L326="","Date Error",IF(J326="","Enter Correct Sub-Account",IF(M326="","Amount Error",IF(J326='Start-Up Information'!$B$13,"Complete",IF(J326='Start-Up Information'!$B$14,"Complete",IF(J326='Start-Up Information'!$B$15,"Complete",IF(J326='Start-Up Information'!$B$16,"Complete",IF(J326='Start-Up Information'!$B$17,"Complete",IF(J326='Start-Up Information'!$B$18,"Complete",IF(J326='Start-Up Information'!$B$19,"Complete",IF(J326='Start-Up Information'!$B$20,"Complete",IF(J326='Start-Up Information'!$B$21,"complete",IF(J326='Start-Up Information'!$B$22,"Complete",IF(J326='Start-Up Information'!$B$23,"Complete",IF(J326='Start-Up Information'!$B$24,"Complete",IF(J326='Start-Up Information'!$B$25,"Complete",IF(J326='Start-Up Information'!$B$26,"Complete",IF(J326='Start-Up Information'!$B$27,"Complete",IF(J326='Start-Up Information'!$B$28,"Complete",IF(J326='Start-Up Information'!$B$29,"Complete",IF(J326='Start-Up Information'!$B$30,"Complete",IF(J326='Start-Up Information'!$B$31,"Complete",IF(J326='Start-Up Information'!$B$32,"Complete",IF(J326='Start-Up Information'!$B$33,"Complete",IF(J326='Start-Up Information'!$B$34,"Complete",IF(J326='Start-Up Information'!$B$35,"Complete",IF(J326='Start-Up Information'!$B$36,"Complete",IF(J326='Start-Up Information'!$B$37,"Complete",IF(J326='Start-Up Information'!$B$38,"Complete",IF(J326='Start-Up Information'!$B$39,"Complete",IF(J326='Start-Up Information'!$B$40,"Complete",IF(J326='Start-Up Information'!$B$41,"Complete",IF(J326='Start-Up Information'!$B$42,"Complete",IF(J326='Start-Up Information'!$B$43,"Complete",IF(J326='Start-Up Information'!$B$44,"Complete",IF(J326='Start-Up Information'!$B$45,"Complete",IF(J326='Start-Up Information'!$B$46,"Complete",IF(J326='Start-Up Information'!$B$47,"Complete",IF(J326='Start-Up Information'!$B$48,"Complete",IF(LEFT(J326,5)="Split","Complete",IF(J326='Start-Up Information'!$B$49,"Complete",IF(J326='Start-Up Information'!$B$50,"Complete",IF(J326='Start-Up Information'!$B$51,"Complete",IF(J326='Start-Up Information'!$B$52,"Complete","Enter a Correct Sub-Account")))))))))))))))))))))))))))))))))))))))))))))))))</f>
        <v>Form Number Error</v>
      </c>
      <c r="P326" s="63" t="str">
        <f t="shared" si="9"/>
        <v>Pending</v>
      </c>
      <c r="Q326" s="62"/>
      <c r="R326" s="70">
        <f t="shared" si="10"/>
        <v>0</v>
      </c>
      <c r="S326" s="65"/>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row>
    <row r="327" spans="1:59" s="34" customFormat="1" ht="33" customHeight="1">
      <c r="A327" s="65"/>
      <c r="B327" s="99"/>
      <c r="C327" s="100"/>
      <c r="D327" s="100"/>
      <c r="E327" s="100"/>
      <c r="F327" s="100"/>
      <c r="G327" s="100"/>
      <c r="H327" s="100"/>
      <c r="I327" s="100"/>
      <c r="J327" s="100"/>
      <c r="K327" s="99"/>
      <c r="L327" s="101"/>
      <c r="M327" s="102"/>
      <c r="N327" s="101"/>
      <c r="O327" s="63" t="str">
        <f>IF(B327="","Form Number Error",IF(C327="","Payment Type Error",IF(H327="","Purchase Description Error",IF(I327="","Store or Vedor Error",IF(K327="","Card or Ckeck # Error",IF(L327="","Date Error",IF(J327="","Enter Correct Sub-Account",IF(M327="","Amount Error",IF(J327='Start-Up Information'!$B$13,"Complete",IF(J327='Start-Up Information'!$B$14,"Complete",IF(J327='Start-Up Information'!$B$15,"Complete",IF(J327='Start-Up Information'!$B$16,"Complete",IF(J327='Start-Up Information'!$B$17,"Complete",IF(J327='Start-Up Information'!$B$18,"Complete",IF(J327='Start-Up Information'!$B$19,"Complete",IF(J327='Start-Up Information'!$B$20,"Complete",IF(J327='Start-Up Information'!$B$21,"complete",IF(J327='Start-Up Information'!$B$22,"Complete",IF(J327='Start-Up Information'!$B$23,"Complete",IF(J327='Start-Up Information'!$B$24,"Complete",IF(J327='Start-Up Information'!$B$25,"Complete",IF(J327='Start-Up Information'!$B$26,"Complete",IF(J327='Start-Up Information'!$B$27,"Complete",IF(J327='Start-Up Information'!$B$28,"Complete",IF(J327='Start-Up Information'!$B$29,"Complete",IF(J327='Start-Up Information'!$B$30,"Complete",IF(J327='Start-Up Information'!$B$31,"Complete",IF(J327='Start-Up Information'!$B$32,"Complete",IF(J327='Start-Up Information'!$B$33,"Complete",IF(J327='Start-Up Information'!$B$34,"Complete",IF(J327='Start-Up Information'!$B$35,"Complete",IF(J327='Start-Up Information'!$B$36,"Complete",IF(J327='Start-Up Information'!$B$37,"Complete",IF(J327='Start-Up Information'!$B$38,"Complete",IF(J327='Start-Up Information'!$B$39,"Complete",IF(J327='Start-Up Information'!$B$40,"Complete",IF(J327='Start-Up Information'!$B$41,"Complete",IF(J327='Start-Up Information'!$B$42,"Complete",IF(J327='Start-Up Information'!$B$43,"Complete",IF(J327='Start-Up Information'!$B$44,"Complete",IF(J327='Start-Up Information'!$B$45,"Complete",IF(J327='Start-Up Information'!$B$46,"Complete",IF(J327='Start-Up Information'!$B$47,"Complete",IF(J327='Start-Up Information'!$B$48,"Complete",IF(LEFT(J327,5)="Split","Complete",IF(J327='Start-Up Information'!$B$49,"Complete",IF(J327='Start-Up Information'!$B$50,"Complete",IF(J327='Start-Up Information'!$B$51,"Complete",IF(J327='Start-Up Information'!$B$52,"Complete","Enter a Correct Sub-Account")))))))))))))))))))))))))))))))))))))))))))))))))</f>
        <v>Form Number Error</v>
      </c>
      <c r="P327" s="63" t="str">
        <f t="shared" ref="P327:P390" si="11">IF(N327="","Pending","Cleared")</f>
        <v>Pending</v>
      </c>
      <c r="Q327" s="62"/>
      <c r="R327" s="70">
        <f t="shared" si="10"/>
        <v>0</v>
      </c>
      <c r="S327" s="65"/>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row>
    <row r="328" spans="1:59" s="34" customFormat="1" ht="33" customHeight="1">
      <c r="A328" s="65"/>
      <c r="B328" s="99"/>
      <c r="C328" s="100"/>
      <c r="D328" s="100"/>
      <c r="E328" s="100"/>
      <c r="F328" s="100"/>
      <c r="G328" s="100"/>
      <c r="H328" s="100"/>
      <c r="I328" s="100"/>
      <c r="J328" s="100"/>
      <c r="K328" s="99"/>
      <c r="L328" s="101"/>
      <c r="M328" s="102"/>
      <c r="N328" s="101"/>
      <c r="O328" s="63" t="str">
        <f>IF(B328="","Form Number Error",IF(C328="","Payment Type Error",IF(H328="","Purchase Description Error",IF(I328="","Store or Vedor Error",IF(K328="","Card or Ckeck # Error",IF(L328="","Date Error",IF(J328="","Enter Correct Sub-Account",IF(M328="","Amount Error",IF(J328='Start-Up Information'!$B$13,"Complete",IF(J328='Start-Up Information'!$B$14,"Complete",IF(J328='Start-Up Information'!$B$15,"Complete",IF(J328='Start-Up Information'!$B$16,"Complete",IF(J328='Start-Up Information'!$B$17,"Complete",IF(J328='Start-Up Information'!$B$18,"Complete",IF(J328='Start-Up Information'!$B$19,"Complete",IF(J328='Start-Up Information'!$B$20,"Complete",IF(J328='Start-Up Information'!$B$21,"complete",IF(J328='Start-Up Information'!$B$22,"Complete",IF(J328='Start-Up Information'!$B$23,"Complete",IF(J328='Start-Up Information'!$B$24,"Complete",IF(J328='Start-Up Information'!$B$25,"Complete",IF(J328='Start-Up Information'!$B$26,"Complete",IF(J328='Start-Up Information'!$B$27,"Complete",IF(J328='Start-Up Information'!$B$28,"Complete",IF(J328='Start-Up Information'!$B$29,"Complete",IF(J328='Start-Up Information'!$B$30,"Complete",IF(J328='Start-Up Information'!$B$31,"Complete",IF(J328='Start-Up Information'!$B$32,"Complete",IF(J328='Start-Up Information'!$B$33,"Complete",IF(J328='Start-Up Information'!$B$34,"Complete",IF(J328='Start-Up Information'!$B$35,"Complete",IF(J328='Start-Up Information'!$B$36,"Complete",IF(J328='Start-Up Information'!$B$37,"Complete",IF(J328='Start-Up Information'!$B$38,"Complete",IF(J328='Start-Up Information'!$B$39,"Complete",IF(J328='Start-Up Information'!$B$40,"Complete",IF(J328='Start-Up Information'!$B$41,"Complete",IF(J328='Start-Up Information'!$B$42,"Complete",IF(J328='Start-Up Information'!$B$43,"Complete",IF(J328='Start-Up Information'!$B$44,"Complete",IF(J328='Start-Up Information'!$B$45,"Complete",IF(J328='Start-Up Information'!$B$46,"Complete",IF(J328='Start-Up Information'!$B$47,"Complete",IF(J328='Start-Up Information'!$B$48,"Complete",IF(LEFT(J328,5)="Split","Complete",IF(J328='Start-Up Information'!$B$49,"Complete",IF(J328='Start-Up Information'!$B$50,"Complete",IF(J328='Start-Up Information'!$B$51,"Complete",IF(J328='Start-Up Information'!$B$52,"Complete","Enter a Correct Sub-Account")))))))))))))))))))))))))))))))))))))))))))))))))</f>
        <v>Form Number Error</v>
      </c>
      <c r="P328" s="63" t="str">
        <f t="shared" si="11"/>
        <v>Pending</v>
      </c>
      <c r="Q328" s="62"/>
      <c r="R328" s="70">
        <f t="shared" ref="R328:R391" si="12">IF(AND(IF(LEFT(J328,5)="Split",M328-SUM(T328:BG328),0)&gt;0,IF(LEFT(J328,5)="Split",M328-SUM(T328:BG328),0)&lt;0.01),0,IF(LEFT(J328,5)="Split",M328-SUM(T328:BG328),0))</f>
        <v>0</v>
      </c>
      <c r="S328" s="65"/>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row>
    <row r="329" spans="1:59" s="34" customFormat="1" ht="33" customHeight="1">
      <c r="A329" s="65"/>
      <c r="B329" s="99"/>
      <c r="C329" s="100"/>
      <c r="D329" s="100"/>
      <c r="E329" s="100"/>
      <c r="F329" s="100"/>
      <c r="G329" s="100"/>
      <c r="H329" s="100"/>
      <c r="I329" s="100"/>
      <c r="J329" s="100"/>
      <c r="K329" s="99"/>
      <c r="L329" s="101"/>
      <c r="M329" s="102"/>
      <c r="N329" s="101"/>
      <c r="O329" s="63" t="str">
        <f>IF(B329="","Form Number Error",IF(C329="","Payment Type Error",IF(H329="","Purchase Description Error",IF(I329="","Store or Vedor Error",IF(K329="","Card or Ckeck # Error",IF(L329="","Date Error",IF(J329="","Enter Correct Sub-Account",IF(M329="","Amount Error",IF(J329='Start-Up Information'!$B$13,"Complete",IF(J329='Start-Up Information'!$B$14,"Complete",IF(J329='Start-Up Information'!$B$15,"Complete",IF(J329='Start-Up Information'!$B$16,"Complete",IF(J329='Start-Up Information'!$B$17,"Complete",IF(J329='Start-Up Information'!$B$18,"Complete",IF(J329='Start-Up Information'!$B$19,"Complete",IF(J329='Start-Up Information'!$B$20,"Complete",IF(J329='Start-Up Information'!$B$21,"complete",IF(J329='Start-Up Information'!$B$22,"Complete",IF(J329='Start-Up Information'!$B$23,"Complete",IF(J329='Start-Up Information'!$B$24,"Complete",IF(J329='Start-Up Information'!$B$25,"Complete",IF(J329='Start-Up Information'!$B$26,"Complete",IF(J329='Start-Up Information'!$B$27,"Complete",IF(J329='Start-Up Information'!$B$28,"Complete",IF(J329='Start-Up Information'!$B$29,"Complete",IF(J329='Start-Up Information'!$B$30,"Complete",IF(J329='Start-Up Information'!$B$31,"Complete",IF(J329='Start-Up Information'!$B$32,"Complete",IF(J329='Start-Up Information'!$B$33,"Complete",IF(J329='Start-Up Information'!$B$34,"Complete",IF(J329='Start-Up Information'!$B$35,"Complete",IF(J329='Start-Up Information'!$B$36,"Complete",IF(J329='Start-Up Information'!$B$37,"Complete",IF(J329='Start-Up Information'!$B$38,"Complete",IF(J329='Start-Up Information'!$B$39,"Complete",IF(J329='Start-Up Information'!$B$40,"Complete",IF(J329='Start-Up Information'!$B$41,"Complete",IF(J329='Start-Up Information'!$B$42,"Complete",IF(J329='Start-Up Information'!$B$43,"Complete",IF(J329='Start-Up Information'!$B$44,"Complete",IF(J329='Start-Up Information'!$B$45,"Complete",IF(J329='Start-Up Information'!$B$46,"Complete",IF(J329='Start-Up Information'!$B$47,"Complete",IF(J329='Start-Up Information'!$B$48,"Complete",IF(LEFT(J329,5)="Split","Complete",IF(J329='Start-Up Information'!$B$49,"Complete",IF(J329='Start-Up Information'!$B$50,"Complete",IF(J329='Start-Up Information'!$B$51,"Complete",IF(J329='Start-Up Information'!$B$52,"Complete","Enter a Correct Sub-Account")))))))))))))))))))))))))))))))))))))))))))))))))</f>
        <v>Form Number Error</v>
      </c>
      <c r="P329" s="63" t="str">
        <f t="shared" si="11"/>
        <v>Pending</v>
      </c>
      <c r="Q329" s="62"/>
      <c r="R329" s="70">
        <f t="shared" si="12"/>
        <v>0</v>
      </c>
      <c r="S329" s="65"/>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row>
    <row r="330" spans="1:59" s="34" customFormat="1" ht="33" customHeight="1">
      <c r="A330" s="65"/>
      <c r="B330" s="99"/>
      <c r="C330" s="100"/>
      <c r="D330" s="100"/>
      <c r="E330" s="100"/>
      <c r="F330" s="100"/>
      <c r="G330" s="100"/>
      <c r="H330" s="100"/>
      <c r="I330" s="100"/>
      <c r="J330" s="100"/>
      <c r="K330" s="99"/>
      <c r="L330" s="101"/>
      <c r="M330" s="102"/>
      <c r="N330" s="101"/>
      <c r="O330" s="63" t="str">
        <f>IF(B330="","Form Number Error",IF(C330="","Payment Type Error",IF(H330="","Purchase Description Error",IF(I330="","Store or Vedor Error",IF(K330="","Card or Ckeck # Error",IF(L330="","Date Error",IF(J330="","Enter Correct Sub-Account",IF(M330="","Amount Error",IF(J330='Start-Up Information'!$B$13,"Complete",IF(J330='Start-Up Information'!$B$14,"Complete",IF(J330='Start-Up Information'!$B$15,"Complete",IF(J330='Start-Up Information'!$B$16,"Complete",IF(J330='Start-Up Information'!$B$17,"Complete",IF(J330='Start-Up Information'!$B$18,"Complete",IF(J330='Start-Up Information'!$B$19,"Complete",IF(J330='Start-Up Information'!$B$20,"Complete",IF(J330='Start-Up Information'!$B$21,"complete",IF(J330='Start-Up Information'!$B$22,"Complete",IF(J330='Start-Up Information'!$B$23,"Complete",IF(J330='Start-Up Information'!$B$24,"Complete",IF(J330='Start-Up Information'!$B$25,"Complete",IF(J330='Start-Up Information'!$B$26,"Complete",IF(J330='Start-Up Information'!$B$27,"Complete",IF(J330='Start-Up Information'!$B$28,"Complete",IF(J330='Start-Up Information'!$B$29,"Complete",IF(J330='Start-Up Information'!$B$30,"Complete",IF(J330='Start-Up Information'!$B$31,"Complete",IF(J330='Start-Up Information'!$B$32,"Complete",IF(J330='Start-Up Information'!$B$33,"Complete",IF(J330='Start-Up Information'!$B$34,"Complete",IF(J330='Start-Up Information'!$B$35,"Complete",IF(J330='Start-Up Information'!$B$36,"Complete",IF(J330='Start-Up Information'!$B$37,"Complete",IF(J330='Start-Up Information'!$B$38,"Complete",IF(J330='Start-Up Information'!$B$39,"Complete",IF(J330='Start-Up Information'!$B$40,"Complete",IF(J330='Start-Up Information'!$B$41,"Complete",IF(J330='Start-Up Information'!$B$42,"Complete",IF(J330='Start-Up Information'!$B$43,"Complete",IF(J330='Start-Up Information'!$B$44,"Complete",IF(J330='Start-Up Information'!$B$45,"Complete",IF(J330='Start-Up Information'!$B$46,"Complete",IF(J330='Start-Up Information'!$B$47,"Complete",IF(J330='Start-Up Information'!$B$48,"Complete",IF(LEFT(J330,5)="Split","Complete",IF(J330='Start-Up Information'!$B$49,"Complete",IF(J330='Start-Up Information'!$B$50,"Complete",IF(J330='Start-Up Information'!$B$51,"Complete",IF(J330='Start-Up Information'!$B$52,"Complete","Enter a Correct Sub-Account")))))))))))))))))))))))))))))))))))))))))))))))))</f>
        <v>Form Number Error</v>
      </c>
      <c r="P330" s="63" t="str">
        <f t="shared" si="11"/>
        <v>Pending</v>
      </c>
      <c r="Q330" s="62"/>
      <c r="R330" s="70">
        <f t="shared" si="12"/>
        <v>0</v>
      </c>
      <c r="S330" s="65"/>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row>
    <row r="331" spans="1:59" s="34" customFormat="1" ht="33" customHeight="1">
      <c r="A331" s="65"/>
      <c r="B331" s="99"/>
      <c r="C331" s="100"/>
      <c r="D331" s="100"/>
      <c r="E331" s="100"/>
      <c r="F331" s="100"/>
      <c r="G331" s="100"/>
      <c r="H331" s="100"/>
      <c r="I331" s="100"/>
      <c r="J331" s="100"/>
      <c r="K331" s="99"/>
      <c r="L331" s="101"/>
      <c r="M331" s="102"/>
      <c r="N331" s="101"/>
      <c r="O331" s="63" t="str">
        <f>IF(B331="","Form Number Error",IF(C331="","Payment Type Error",IF(H331="","Purchase Description Error",IF(I331="","Store or Vedor Error",IF(K331="","Card or Ckeck # Error",IF(L331="","Date Error",IF(J331="","Enter Correct Sub-Account",IF(M331="","Amount Error",IF(J331='Start-Up Information'!$B$13,"Complete",IF(J331='Start-Up Information'!$B$14,"Complete",IF(J331='Start-Up Information'!$B$15,"Complete",IF(J331='Start-Up Information'!$B$16,"Complete",IF(J331='Start-Up Information'!$B$17,"Complete",IF(J331='Start-Up Information'!$B$18,"Complete",IF(J331='Start-Up Information'!$B$19,"Complete",IF(J331='Start-Up Information'!$B$20,"Complete",IF(J331='Start-Up Information'!$B$21,"complete",IF(J331='Start-Up Information'!$B$22,"Complete",IF(J331='Start-Up Information'!$B$23,"Complete",IF(J331='Start-Up Information'!$B$24,"Complete",IF(J331='Start-Up Information'!$B$25,"Complete",IF(J331='Start-Up Information'!$B$26,"Complete",IF(J331='Start-Up Information'!$B$27,"Complete",IF(J331='Start-Up Information'!$B$28,"Complete",IF(J331='Start-Up Information'!$B$29,"Complete",IF(J331='Start-Up Information'!$B$30,"Complete",IF(J331='Start-Up Information'!$B$31,"Complete",IF(J331='Start-Up Information'!$B$32,"Complete",IF(J331='Start-Up Information'!$B$33,"Complete",IF(J331='Start-Up Information'!$B$34,"Complete",IF(J331='Start-Up Information'!$B$35,"Complete",IF(J331='Start-Up Information'!$B$36,"Complete",IF(J331='Start-Up Information'!$B$37,"Complete",IF(J331='Start-Up Information'!$B$38,"Complete",IF(J331='Start-Up Information'!$B$39,"Complete",IF(J331='Start-Up Information'!$B$40,"Complete",IF(J331='Start-Up Information'!$B$41,"Complete",IF(J331='Start-Up Information'!$B$42,"Complete",IF(J331='Start-Up Information'!$B$43,"Complete",IF(J331='Start-Up Information'!$B$44,"Complete",IF(J331='Start-Up Information'!$B$45,"Complete",IF(J331='Start-Up Information'!$B$46,"Complete",IF(J331='Start-Up Information'!$B$47,"Complete",IF(J331='Start-Up Information'!$B$48,"Complete",IF(LEFT(J331,5)="Split","Complete",IF(J331='Start-Up Information'!$B$49,"Complete",IF(J331='Start-Up Information'!$B$50,"Complete",IF(J331='Start-Up Information'!$B$51,"Complete",IF(J331='Start-Up Information'!$B$52,"Complete","Enter a Correct Sub-Account")))))))))))))))))))))))))))))))))))))))))))))))))</f>
        <v>Form Number Error</v>
      </c>
      <c r="P331" s="63" t="str">
        <f t="shared" si="11"/>
        <v>Pending</v>
      </c>
      <c r="Q331" s="62"/>
      <c r="R331" s="70">
        <f t="shared" si="12"/>
        <v>0</v>
      </c>
      <c r="S331" s="65"/>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row>
    <row r="332" spans="1:59" s="34" customFormat="1" ht="33" customHeight="1">
      <c r="A332" s="65"/>
      <c r="B332" s="99"/>
      <c r="C332" s="100"/>
      <c r="D332" s="100"/>
      <c r="E332" s="100"/>
      <c r="F332" s="100"/>
      <c r="G332" s="100"/>
      <c r="H332" s="100"/>
      <c r="I332" s="100"/>
      <c r="J332" s="100"/>
      <c r="K332" s="99"/>
      <c r="L332" s="101"/>
      <c r="M332" s="102"/>
      <c r="N332" s="101"/>
      <c r="O332" s="63" t="str">
        <f>IF(B332="","Form Number Error",IF(C332="","Payment Type Error",IF(H332="","Purchase Description Error",IF(I332="","Store or Vedor Error",IF(K332="","Card or Ckeck # Error",IF(L332="","Date Error",IF(J332="","Enter Correct Sub-Account",IF(M332="","Amount Error",IF(J332='Start-Up Information'!$B$13,"Complete",IF(J332='Start-Up Information'!$B$14,"Complete",IF(J332='Start-Up Information'!$B$15,"Complete",IF(J332='Start-Up Information'!$B$16,"Complete",IF(J332='Start-Up Information'!$B$17,"Complete",IF(J332='Start-Up Information'!$B$18,"Complete",IF(J332='Start-Up Information'!$B$19,"Complete",IF(J332='Start-Up Information'!$B$20,"Complete",IF(J332='Start-Up Information'!$B$21,"complete",IF(J332='Start-Up Information'!$B$22,"Complete",IF(J332='Start-Up Information'!$B$23,"Complete",IF(J332='Start-Up Information'!$B$24,"Complete",IF(J332='Start-Up Information'!$B$25,"Complete",IF(J332='Start-Up Information'!$B$26,"Complete",IF(J332='Start-Up Information'!$B$27,"Complete",IF(J332='Start-Up Information'!$B$28,"Complete",IF(J332='Start-Up Information'!$B$29,"Complete",IF(J332='Start-Up Information'!$B$30,"Complete",IF(J332='Start-Up Information'!$B$31,"Complete",IF(J332='Start-Up Information'!$B$32,"Complete",IF(J332='Start-Up Information'!$B$33,"Complete",IF(J332='Start-Up Information'!$B$34,"Complete",IF(J332='Start-Up Information'!$B$35,"Complete",IF(J332='Start-Up Information'!$B$36,"Complete",IF(J332='Start-Up Information'!$B$37,"Complete",IF(J332='Start-Up Information'!$B$38,"Complete",IF(J332='Start-Up Information'!$B$39,"Complete",IF(J332='Start-Up Information'!$B$40,"Complete",IF(J332='Start-Up Information'!$B$41,"Complete",IF(J332='Start-Up Information'!$B$42,"Complete",IF(J332='Start-Up Information'!$B$43,"Complete",IF(J332='Start-Up Information'!$B$44,"Complete",IF(J332='Start-Up Information'!$B$45,"Complete",IF(J332='Start-Up Information'!$B$46,"Complete",IF(J332='Start-Up Information'!$B$47,"Complete",IF(J332='Start-Up Information'!$B$48,"Complete",IF(LEFT(J332,5)="Split","Complete",IF(J332='Start-Up Information'!$B$49,"Complete",IF(J332='Start-Up Information'!$B$50,"Complete",IF(J332='Start-Up Information'!$B$51,"Complete",IF(J332='Start-Up Information'!$B$52,"Complete","Enter a Correct Sub-Account")))))))))))))))))))))))))))))))))))))))))))))))))</f>
        <v>Form Number Error</v>
      </c>
      <c r="P332" s="63" t="str">
        <f t="shared" si="11"/>
        <v>Pending</v>
      </c>
      <c r="Q332" s="62"/>
      <c r="R332" s="70">
        <f t="shared" si="12"/>
        <v>0</v>
      </c>
      <c r="S332" s="65"/>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row>
    <row r="333" spans="1:59" s="34" customFormat="1" ht="33" customHeight="1">
      <c r="A333" s="65"/>
      <c r="B333" s="99"/>
      <c r="C333" s="100"/>
      <c r="D333" s="100"/>
      <c r="E333" s="100"/>
      <c r="F333" s="100"/>
      <c r="G333" s="100"/>
      <c r="H333" s="100"/>
      <c r="I333" s="100"/>
      <c r="J333" s="100"/>
      <c r="K333" s="99"/>
      <c r="L333" s="101"/>
      <c r="M333" s="102"/>
      <c r="N333" s="101"/>
      <c r="O333" s="63" t="str">
        <f>IF(B333="","Form Number Error",IF(C333="","Payment Type Error",IF(H333="","Purchase Description Error",IF(I333="","Store or Vedor Error",IF(K333="","Card or Ckeck # Error",IF(L333="","Date Error",IF(J333="","Enter Correct Sub-Account",IF(M333="","Amount Error",IF(J333='Start-Up Information'!$B$13,"Complete",IF(J333='Start-Up Information'!$B$14,"Complete",IF(J333='Start-Up Information'!$B$15,"Complete",IF(J333='Start-Up Information'!$B$16,"Complete",IF(J333='Start-Up Information'!$B$17,"Complete",IF(J333='Start-Up Information'!$B$18,"Complete",IF(J333='Start-Up Information'!$B$19,"Complete",IF(J333='Start-Up Information'!$B$20,"Complete",IF(J333='Start-Up Information'!$B$21,"complete",IF(J333='Start-Up Information'!$B$22,"Complete",IF(J333='Start-Up Information'!$B$23,"Complete",IF(J333='Start-Up Information'!$B$24,"Complete",IF(J333='Start-Up Information'!$B$25,"Complete",IF(J333='Start-Up Information'!$B$26,"Complete",IF(J333='Start-Up Information'!$B$27,"Complete",IF(J333='Start-Up Information'!$B$28,"Complete",IF(J333='Start-Up Information'!$B$29,"Complete",IF(J333='Start-Up Information'!$B$30,"Complete",IF(J333='Start-Up Information'!$B$31,"Complete",IF(J333='Start-Up Information'!$B$32,"Complete",IF(J333='Start-Up Information'!$B$33,"Complete",IF(J333='Start-Up Information'!$B$34,"Complete",IF(J333='Start-Up Information'!$B$35,"Complete",IF(J333='Start-Up Information'!$B$36,"Complete",IF(J333='Start-Up Information'!$B$37,"Complete",IF(J333='Start-Up Information'!$B$38,"Complete",IF(J333='Start-Up Information'!$B$39,"Complete",IF(J333='Start-Up Information'!$B$40,"Complete",IF(J333='Start-Up Information'!$B$41,"Complete",IF(J333='Start-Up Information'!$B$42,"Complete",IF(J333='Start-Up Information'!$B$43,"Complete",IF(J333='Start-Up Information'!$B$44,"Complete",IF(J333='Start-Up Information'!$B$45,"Complete",IF(J333='Start-Up Information'!$B$46,"Complete",IF(J333='Start-Up Information'!$B$47,"Complete",IF(J333='Start-Up Information'!$B$48,"Complete",IF(LEFT(J333,5)="Split","Complete",IF(J333='Start-Up Information'!$B$49,"Complete",IF(J333='Start-Up Information'!$B$50,"Complete",IF(J333='Start-Up Information'!$B$51,"Complete",IF(J333='Start-Up Information'!$B$52,"Complete","Enter a Correct Sub-Account")))))))))))))))))))))))))))))))))))))))))))))))))</f>
        <v>Form Number Error</v>
      </c>
      <c r="P333" s="63" t="str">
        <f t="shared" si="11"/>
        <v>Pending</v>
      </c>
      <c r="Q333" s="62"/>
      <c r="R333" s="70">
        <f t="shared" si="12"/>
        <v>0</v>
      </c>
      <c r="S333" s="65"/>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91"/>
      <c r="AU333" s="91"/>
      <c r="AV333" s="91"/>
      <c r="AW333" s="91"/>
      <c r="AX333" s="91"/>
      <c r="AY333" s="91"/>
      <c r="AZ333" s="91"/>
      <c r="BA333" s="91"/>
      <c r="BB333" s="91"/>
      <c r="BC333" s="91"/>
      <c r="BD333" s="91"/>
      <c r="BE333" s="91"/>
      <c r="BF333" s="91"/>
      <c r="BG333" s="91"/>
    </row>
    <row r="334" spans="1:59" s="34" customFormat="1" ht="33" customHeight="1">
      <c r="A334" s="65"/>
      <c r="B334" s="99"/>
      <c r="C334" s="100"/>
      <c r="D334" s="100"/>
      <c r="E334" s="100"/>
      <c r="F334" s="100"/>
      <c r="G334" s="100"/>
      <c r="H334" s="100"/>
      <c r="I334" s="100"/>
      <c r="J334" s="100"/>
      <c r="K334" s="99"/>
      <c r="L334" s="101"/>
      <c r="M334" s="102"/>
      <c r="N334" s="101"/>
      <c r="O334" s="63" t="str">
        <f>IF(B334="","Form Number Error",IF(C334="","Payment Type Error",IF(H334="","Purchase Description Error",IF(I334="","Store or Vedor Error",IF(K334="","Card or Ckeck # Error",IF(L334="","Date Error",IF(J334="","Enter Correct Sub-Account",IF(M334="","Amount Error",IF(J334='Start-Up Information'!$B$13,"Complete",IF(J334='Start-Up Information'!$B$14,"Complete",IF(J334='Start-Up Information'!$B$15,"Complete",IF(J334='Start-Up Information'!$B$16,"Complete",IF(J334='Start-Up Information'!$B$17,"Complete",IF(J334='Start-Up Information'!$B$18,"Complete",IF(J334='Start-Up Information'!$B$19,"Complete",IF(J334='Start-Up Information'!$B$20,"Complete",IF(J334='Start-Up Information'!$B$21,"complete",IF(J334='Start-Up Information'!$B$22,"Complete",IF(J334='Start-Up Information'!$B$23,"Complete",IF(J334='Start-Up Information'!$B$24,"Complete",IF(J334='Start-Up Information'!$B$25,"Complete",IF(J334='Start-Up Information'!$B$26,"Complete",IF(J334='Start-Up Information'!$B$27,"Complete",IF(J334='Start-Up Information'!$B$28,"Complete",IF(J334='Start-Up Information'!$B$29,"Complete",IF(J334='Start-Up Information'!$B$30,"Complete",IF(J334='Start-Up Information'!$B$31,"Complete",IF(J334='Start-Up Information'!$B$32,"Complete",IF(J334='Start-Up Information'!$B$33,"Complete",IF(J334='Start-Up Information'!$B$34,"Complete",IF(J334='Start-Up Information'!$B$35,"Complete",IF(J334='Start-Up Information'!$B$36,"Complete",IF(J334='Start-Up Information'!$B$37,"Complete",IF(J334='Start-Up Information'!$B$38,"Complete",IF(J334='Start-Up Information'!$B$39,"Complete",IF(J334='Start-Up Information'!$B$40,"Complete",IF(J334='Start-Up Information'!$B$41,"Complete",IF(J334='Start-Up Information'!$B$42,"Complete",IF(J334='Start-Up Information'!$B$43,"Complete",IF(J334='Start-Up Information'!$B$44,"Complete",IF(J334='Start-Up Information'!$B$45,"Complete",IF(J334='Start-Up Information'!$B$46,"Complete",IF(J334='Start-Up Information'!$B$47,"Complete",IF(J334='Start-Up Information'!$B$48,"Complete",IF(LEFT(J334,5)="Split","Complete",IF(J334='Start-Up Information'!$B$49,"Complete",IF(J334='Start-Up Information'!$B$50,"Complete",IF(J334='Start-Up Information'!$B$51,"Complete",IF(J334='Start-Up Information'!$B$52,"Complete","Enter a Correct Sub-Account")))))))))))))))))))))))))))))))))))))))))))))))))</f>
        <v>Form Number Error</v>
      </c>
      <c r="P334" s="63" t="str">
        <f t="shared" si="11"/>
        <v>Pending</v>
      </c>
      <c r="Q334" s="62"/>
      <c r="R334" s="70">
        <f t="shared" si="12"/>
        <v>0</v>
      </c>
      <c r="S334" s="65"/>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row>
    <row r="335" spans="1:59" s="34" customFormat="1" ht="33" customHeight="1">
      <c r="A335" s="65"/>
      <c r="B335" s="99"/>
      <c r="C335" s="100"/>
      <c r="D335" s="100"/>
      <c r="E335" s="100"/>
      <c r="F335" s="100"/>
      <c r="G335" s="100"/>
      <c r="H335" s="100"/>
      <c r="I335" s="100"/>
      <c r="J335" s="100"/>
      <c r="K335" s="99"/>
      <c r="L335" s="101"/>
      <c r="M335" s="102"/>
      <c r="N335" s="101"/>
      <c r="O335" s="63" t="str">
        <f>IF(B335="","Form Number Error",IF(C335="","Payment Type Error",IF(H335="","Purchase Description Error",IF(I335="","Store or Vedor Error",IF(K335="","Card or Ckeck # Error",IF(L335="","Date Error",IF(J335="","Enter Correct Sub-Account",IF(M335="","Amount Error",IF(J335='Start-Up Information'!$B$13,"Complete",IF(J335='Start-Up Information'!$B$14,"Complete",IF(J335='Start-Up Information'!$B$15,"Complete",IF(J335='Start-Up Information'!$B$16,"Complete",IF(J335='Start-Up Information'!$B$17,"Complete",IF(J335='Start-Up Information'!$B$18,"Complete",IF(J335='Start-Up Information'!$B$19,"Complete",IF(J335='Start-Up Information'!$B$20,"Complete",IF(J335='Start-Up Information'!$B$21,"complete",IF(J335='Start-Up Information'!$B$22,"Complete",IF(J335='Start-Up Information'!$B$23,"Complete",IF(J335='Start-Up Information'!$B$24,"Complete",IF(J335='Start-Up Information'!$B$25,"Complete",IF(J335='Start-Up Information'!$B$26,"Complete",IF(J335='Start-Up Information'!$B$27,"Complete",IF(J335='Start-Up Information'!$B$28,"Complete",IF(J335='Start-Up Information'!$B$29,"Complete",IF(J335='Start-Up Information'!$B$30,"Complete",IF(J335='Start-Up Information'!$B$31,"Complete",IF(J335='Start-Up Information'!$B$32,"Complete",IF(J335='Start-Up Information'!$B$33,"Complete",IF(J335='Start-Up Information'!$B$34,"Complete",IF(J335='Start-Up Information'!$B$35,"Complete",IF(J335='Start-Up Information'!$B$36,"Complete",IF(J335='Start-Up Information'!$B$37,"Complete",IF(J335='Start-Up Information'!$B$38,"Complete",IF(J335='Start-Up Information'!$B$39,"Complete",IF(J335='Start-Up Information'!$B$40,"Complete",IF(J335='Start-Up Information'!$B$41,"Complete",IF(J335='Start-Up Information'!$B$42,"Complete",IF(J335='Start-Up Information'!$B$43,"Complete",IF(J335='Start-Up Information'!$B$44,"Complete",IF(J335='Start-Up Information'!$B$45,"Complete",IF(J335='Start-Up Information'!$B$46,"Complete",IF(J335='Start-Up Information'!$B$47,"Complete",IF(J335='Start-Up Information'!$B$48,"Complete",IF(LEFT(J335,5)="Split","Complete",IF(J335='Start-Up Information'!$B$49,"Complete",IF(J335='Start-Up Information'!$B$50,"Complete",IF(J335='Start-Up Information'!$B$51,"Complete",IF(J335='Start-Up Information'!$B$52,"Complete","Enter a Correct Sub-Account")))))))))))))))))))))))))))))))))))))))))))))))))</f>
        <v>Form Number Error</v>
      </c>
      <c r="P335" s="63" t="str">
        <f t="shared" si="11"/>
        <v>Pending</v>
      </c>
      <c r="Q335" s="62"/>
      <c r="R335" s="70">
        <f t="shared" si="12"/>
        <v>0</v>
      </c>
      <c r="S335" s="65"/>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row>
    <row r="336" spans="1:59" s="34" customFormat="1" ht="33" customHeight="1">
      <c r="A336" s="65"/>
      <c r="B336" s="99"/>
      <c r="C336" s="100"/>
      <c r="D336" s="100"/>
      <c r="E336" s="100"/>
      <c r="F336" s="100"/>
      <c r="G336" s="100"/>
      <c r="H336" s="100"/>
      <c r="I336" s="100"/>
      <c r="J336" s="100"/>
      <c r="K336" s="99"/>
      <c r="L336" s="101"/>
      <c r="M336" s="102"/>
      <c r="N336" s="101"/>
      <c r="O336" s="63" t="str">
        <f>IF(B336="","Form Number Error",IF(C336="","Payment Type Error",IF(H336="","Purchase Description Error",IF(I336="","Store or Vedor Error",IF(K336="","Card or Ckeck # Error",IF(L336="","Date Error",IF(J336="","Enter Correct Sub-Account",IF(M336="","Amount Error",IF(J336='Start-Up Information'!$B$13,"Complete",IF(J336='Start-Up Information'!$B$14,"Complete",IF(J336='Start-Up Information'!$B$15,"Complete",IF(J336='Start-Up Information'!$B$16,"Complete",IF(J336='Start-Up Information'!$B$17,"Complete",IF(J336='Start-Up Information'!$B$18,"Complete",IF(J336='Start-Up Information'!$B$19,"Complete",IF(J336='Start-Up Information'!$B$20,"Complete",IF(J336='Start-Up Information'!$B$21,"complete",IF(J336='Start-Up Information'!$B$22,"Complete",IF(J336='Start-Up Information'!$B$23,"Complete",IF(J336='Start-Up Information'!$B$24,"Complete",IF(J336='Start-Up Information'!$B$25,"Complete",IF(J336='Start-Up Information'!$B$26,"Complete",IF(J336='Start-Up Information'!$B$27,"Complete",IF(J336='Start-Up Information'!$B$28,"Complete",IF(J336='Start-Up Information'!$B$29,"Complete",IF(J336='Start-Up Information'!$B$30,"Complete",IF(J336='Start-Up Information'!$B$31,"Complete",IF(J336='Start-Up Information'!$B$32,"Complete",IF(J336='Start-Up Information'!$B$33,"Complete",IF(J336='Start-Up Information'!$B$34,"Complete",IF(J336='Start-Up Information'!$B$35,"Complete",IF(J336='Start-Up Information'!$B$36,"Complete",IF(J336='Start-Up Information'!$B$37,"Complete",IF(J336='Start-Up Information'!$B$38,"Complete",IF(J336='Start-Up Information'!$B$39,"Complete",IF(J336='Start-Up Information'!$B$40,"Complete",IF(J336='Start-Up Information'!$B$41,"Complete",IF(J336='Start-Up Information'!$B$42,"Complete",IF(J336='Start-Up Information'!$B$43,"Complete",IF(J336='Start-Up Information'!$B$44,"Complete",IF(J336='Start-Up Information'!$B$45,"Complete",IF(J336='Start-Up Information'!$B$46,"Complete",IF(J336='Start-Up Information'!$B$47,"Complete",IF(J336='Start-Up Information'!$B$48,"Complete",IF(LEFT(J336,5)="Split","Complete",IF(J336='Start-Up Information'!$B$49,"Complete",IF(J336='Start-Up Information'!$B$50,"Complete",IF(J336='Start-Up Information'!$B$51,"Complete",IF(J336='Start-Up Information'!$B$52,"Complete","Enter a Correct Sub-Account")))))))))))))))))))))))))))))))))))))))))))))))))</f>
        <v>Form Number Error</v>
      </c>
      <c r="P336" s="63" t="str">
        <f t="shared" si="11"/>
        <v>Pending</v>
      </c>
      <c r="Q336" s="62"/>
      <c r="R336" s="70">
        <f t="shared" si="12"/>
        <v>0</v>
      </c>
      <c r="S336" s="65"/>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row>
    <row r="337" spans="1:59" s="34" customFormat="1" ht="33" customHeight="1">
      <c r="A337" s="65"/>
      <c r="B337" s="99"/>
      <c r="C337" s="100"/>
      <c r="D337" s="100"/>
      <c r="E337" s="100"/>
      <c r="F337" s="100"/>
      <c r="G337" s="100"/>
      <c r="H337" s="100"/>
      <c r="I337" s="100"/>
      <c r="J337" s="100"/>
      <c r="K337" s="99"/>
      <c r="L337" s="101"/>
      <c r="M337" s="102"/>
      <c r="N337" s="101"/>
      <c r="O337" s="63" t="str">
        <f>IF(B337="","Form Number Error",IF(C337="","Payment Type Error",IF(H337="","Purchase Description Error",IF(I337="","Store or Vedor Error",IF(K337="","Card or Ckeck # Error",IF(L337="","Date Error",IF(J337="","Enter Correct Sub-Account",IF(M337="","Amount Error",IF(J337='Start-Up Information'!$B$13,"Complete",IF(J337='Start-Up Information'!$B$14,"Complete",IF(J337='Start-Up Information'!$B$15,"Complete",IF(J337='Start-Up Information'!$B$16,"Complete",IF(J337='Start-Up Information'!$B$17,"Complete",IF(J337='Start-Up Information'!$B$18,"Complete",IF(J337='Start-Up Information'!$B$19,"Complete",IF(J337='Start-Up Information'!$B$20,"Complete",IF(J337='Start-Up Information'!$B$21,"complete",IF(J337='Start-Up Information'!$B$22,"Complete",IF(J337='Start-Up Information'!$B$23,"Complete",IF(J337='Start-Up Information'!$B$24,"Complete",IF(J337='Start-Up Information'!$B$25,"Complete",IF(J337='Start-Up Information'!$B$26,"Complete",IF(J337='Start-Up Information'!$B$27,"Complete",IF(J337='Start-Up Information'!$B$28,"Complete",IF(J337='Start-Up Information'!$B$29,"Complete",IF(J337='Start-Up Information'!$B$30,"Complete",IF(J337='Start-Up Information'!$B$31,"Complete",IF(J337='Start-Up Information'!$B$32,"Complete",IF(J337='Start-Up Information'!$B$33,"Complete",IF(J337='Start-Up Information'!$B$34,"Complete",IF(J337='Start-Up Information'!$B$35,"Complete",IF(J337='Start-Up Information'!$B$36,"Complete",IF(J337='Start-Up Information'!$B$37,"Complete",IF(J337='Start-Up Information'!$B$38,"Complete",IF(J337='Start-Up Information'!$B$39,"Complete",IF(J337='Start-Up Information'!$B$40,"Complete",IF(J337='Start-Up Information'!$B$41,"Complete",IF(J337='Start-Up Information'!$B$42,"Complete",IF(J337='Start-Up Information'!$B$43,"Complete",IF(J337='Start-Up Information'!$B$44,"Complete",IF(J337='Start-Up Information'!$B$45,"Complete",IF(J337='Start-Up Information'!$B$46,"Complete",IF(J337='Start-Up Information'!$B$47,"Complete",IF(J337='Start-Up Information'!$B$48,"Complete",IF(LEFT(J337,5)="Split","Complete",IF(J337='Start-Up Information'!$B$49,"Complete",IF(J337='Start-Up Information'!$B$50,"Complete",IF(J337='Start-Up Information'!$B$51,"Complete",IF(J337='Start-Up Information'!$B$52,"Complete","Enter a Correct Sub-Account")))))))))))))))))))))))))))))))))))))))))))))))))</f>
        <v>Form Number Error</v>
      </c>
      <c r="P337" s="63" t="str">
        <f t="shared" si="11"/>
        <v>Pending</v>
      </c>
      <c r="Q337" s="62"/>
      <c r="R337" s="70">
        <f t="shared" si="12"/>
        <v>0</v>
      </c>
      <c r="S337" s="65"/>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row>
    <row r="338" spans="1:59" s="34" customFormat="1" ht="33" customHeight="1">
      <c r="A338" s="65"/>
      <c r="B338" s="99"/>
      <c r="C338" s="100"/>
      <c r="D338" s="100"/>
      <c r="E338" s="100"/>
      <c r="F338" s="100"/>
      <c r="G338" s="100"/>
      <c r="H338" s="100"/>
      <c r="I338" s="100"/>
      <c r="J338" s="100"/>
      <c r="K338" s="99"/>
      <c r="L338" s="101"/>
      <c r="M338" s="102"/>
      <c r="N338" s="101"/>
      <c r="O338" s="63" t="str">
        <f>IF(B338="","Form Number Error",IF(C338="","Payment Type Error",IF(H338="","Purchase Description Error",IF(I338="","Store or Vedor Error",IF(K338="","Card or Ckeck # Error",IF(L338="","Date Error",IF(J338="","Enter Correct Sub-Account",IF(M338="","Amount Error",IF(J338='Start-Up Information'!$B$13,"Complete",IF(J338='Start-Up Information'!$B$14,"Complete",IF(J338='Start-Up Information'!$B$15,"Complete",IF(J338='Start-Up Information'!$B$16,"Complete",IF(J338='Start-Up Information'!$B$17,"Complete",IF(J338='Start-Up Information'!$B$18,"Complete",IF(J338='Start-Up Information'!$B$19,"Complete",IF(J338='Start-Up Information'!$B$20,"Complete",IF(J338='Start-Up Information'!$B$21,"complete",IF(J338='Start-Up Information'!$B$22,"Complete",IF(J338='Start-Up Information'!$B$23,"Complete",IF(J338='Start-Up Information'!$B$24,"Complete",IF(J338='Start-Up Information'!$B$25,"Complete",IF(J338='Start-Up Information'!$B$26,"Complete",IF(J338='Start-Up Information'!$B$27,"Complete",IF(J338='Start-Up Information'!$B$28,"Complete",IF(J338='Start-Up Information'!$B$29,"Complete",IF(J338='Start-Up Information'!$B$30,"Complete",IF(J338='Start-Up Information'!$B$31,"Complete",IF(J338='Start-Up Information'!$B$32,"Complete",IF(J338='Start-Up Information'!$B$33,"Complete",IF(J338='Start-Up Information'!$B$34,"Complete",IF(J338='Start-Up Information'!$B$35,"Complete",IF(J338='Start-Up Information'!$B$36,"Complete",IF(J338='Start-Up Information'!$B$37,"Complete",IF(J338='Start-Up Information'!$B$38,"Complete",IF(J338='Start-Up Information'!$B$39,"Complete",IF(J338='Start-Up Information'!$B$40,"Complete",IF(J338='Start-Up Information'!$B$41,"Complete",IF(J338='Start-Up Information'!$B$42,"Complete",IF(J338='Start-Up Information'!$B$43,"Complete",IF(J338='Start-Up Information'!$B$44,"Complete",IF(J338='Start-Up Information'!$B$45,"Complete",IF(J338='Start-Up Information'!$B$46,"Complete",IF(J338='Start-Up Information'!$B$47,"Complete",IF(J338='Start-Up Information'!$B$48,"Complete",IF(LEFT(J338,5)="Split","Complete",IF(J338='Start-Up Information'!$B$49,"Complete",IF(J338='Start-Up Information'!$B$50,"Complete",IF(J338='Start-Up Information'!$B$51,"Complete",IF(J338='Start-Up Information'!$B$52,"Complete","Enter a Correct Sub-Account")))))))))))))))))))))))))))))))))))))))))))))))))</f>
        <v>Form Number Error</v>
      </c>
      <c r="P338" s="63" t="str">
        <f t="shared" si="11"/>
        <v>Pending</v>
      </c>
      <c r="Q338" s="62"/>
      <c r="R338" s="70">
        <f t="shared" si="12"/>
        <v>0</v>
      </c>
      <c r="S338" s="65"/>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row>
    <row r="339" spans="1:59" s="34" customFormat="1" ht="33" customHeight="1">
      <c r="A339" s="65"/>
      <c r="B339" s="99"/>
      <c r="C339" s="100"/>
      <c r="D339" s="100"/>
      <c r="E339" s="100"/>
      <c r="F339" s="100"/>
      <c r="G339" s="100"/>
      <c r="H339" s="100"/>
      <c r="I339" s="100"/>
      <c r="J339" s="100"/>
      <c r="K339" s="99"/>
      <c r="L339" s="101"/>
      <c r="M339" s="102"/>
      <c r="N339" s="101"/>
      <c r="O339" s="63" t="str">
        <f>IF(B339="","Form Number Error",IF(C339="","Payment Type Error",IF(H339="","Purchase Description Error",IF(I339="","Store or Vedor Error",IF(K339="","Card or Ckeck # Error",IF(L339="","Date Error",IF(J339="","Enter Correct Sub-Account",IF(M339="","Amount Error",IF(J339='Start-Up Information'!$B$13,"Complete",IF(J339='Start-Up Information'!$B$14,"Complete",IF(J339='Start-Up Information'!$B$15,"Complete",IF(J339='Start-Up Information'!$B$16,"Complete",IF(J339='Start-Up Information'!$B$17,"Complete",IF(J339='Start-Up Information'!$B$18,"Complete",IF(J339='Start-Up Information'!$B$19,"Complete",IF(J339='Start-Up Information'!$B$20,"Complete",IF(J339='Start-Up Information'!$B$21,"complete",IF(J339='Start-Up Information'!$B$22,"Complete",IF(J339='Start-Up Information'!$B$23,"Complete",IF(J339='Start-Up Information'!$B$24,"Complete",IF(J339='Start-Up Information'!$B$25,"Complete",IF(J339='Start-Up Information'!$B$26,"Complete",IF(J339='Start-Up Information'!$B$27,"Complete",IF(J339='Start-Up Information'!$B$28,"Complete",IF(J339='Start-Up Information'!$B$29,"Complete",IF(J339='Start-Up Information'!$B$30,"Complete",IF(J339='Start-Up Information'!$B$31,"Complete",IF(J339='Start-Up Information'!$B$32,"Complete",IF(J339='Start-Up Information'!$B$33,"Complete",IF(J339='Start-Up Information'!$B$34,"Complete",IF(J339='Start-Up Information'!$B$35,"Complete",IF(J339='Start-Up Information'!$B$36,"Complete",IF(J339='Start-Up Information'!$B$37,"Complete",IF(J339='Start-Up Information'!$B$38,"Complete",IF(J339='Start-Up Information'!$B$39,"Complete",IF(J339='Start-Up Information'!$B$40,"Complete",IF(J339='Start-Up Information'!$B$41,"Complete",IF(J339='Start-Up Information'!$B$42,"Complete",IF(J339='Start-Up Information'!$B$43,"Complete",IF(J339='Start-Up Information'!$B$44,"Complete",IF(J339='Start-Up Information'!$B$45,"Complete",IF(J339='Start-Up Information'!$B$46,"Complete",IF(J339='Start-Up Information'!$B$47,"Complete",IF(J339='Start-Up Information'!$B$48,"Complete",IF(LEFT(J339,5)="Split","Complete",IF(J339='Start-Up Information'!$B$49,"Complete",IF(J339='Start-Up Information'!$B$50,"Complete",IF(J339='Start-Up Information'!$B$51,"Complete",IF(J339='Start-Up Information'!$B$52,"Complete","Enter a Correct Sub-Account")))))))))))))))))))))))))))))))))))))))))))))))))</f>
        <v>Form Number Error</v>
      </c>
      <c r="P339" s="63" t="str">
        <f t="shared" si="11"/>
        <v>Pending</v>
      </c>
      <c r="Q339" s="62"/>
      <c r="R339" s="70">
        <f t="shared" si="12"/>
        <v>0</v>
      </c>
      <c r="S339" s="65"/>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row>
    <row r="340" spans="1:59" s="34" customFormat="1" ht="33" customHeight="1">
      <c r="A340" s="65"/>
      <c r="B340" s="99"/>
      <c r="C340" s="100"/>
      <c r="D340" s="100"/>
      <c r="E340" s="100"/>
      <c r="F340" s="100"/>
      <c r="G340" s="100"/>
      <c r="H340" s="100"/>
      <c r="I340" s="100"/>
      <c r="J340" s="100"/>
      <c r="K340" s="99"/>
      <c r="L340" s="101"/>
      <c r="M340" s="102"/>
      <c r="N340" s="101"/>
      <c r="O340" s="63" t="str">
        <f>IF(B340="","Form Number Error",IF(C340="","Payment Type Error",IF(H340="","Purchase Description Error",IF(I340="","Store or Vedor Error",IF(K340="","Card or Ckeck # Error",IF(L340="","Date Error",IF(J340="","Enter Correct Sub-Account",IF(M340="","Amount Error",IF(J340='Start-Up Information'!$B$13,"Complete",IF(J340='Start-Up Information'!$B$14,"Complete",IF(J340='Start-Up Information'!$B$15,"Complete",IF(J340='Start-Up Information'!$B$16,"Complete",IF(J340='Start-Up Information'!$B$17,"Complete",IF(J340='Start-Up Information'!$B$18,"Complete",IF(J340='Start-Up Information'!$B$19,"Complete",IF(J340='Start-Up Information'!$B$20,"Complete",IF(J340='Start-Up Information'!$B$21,"complete",IF(J340='Start-Up Information'!$B$22,"Complete",IF(J340='Start-Up Information'!$B$23,"Complete",IF(J340='Start-Up Information'!$B$24,"Complete",IF(J340='Start-Up Information'!$B$25,"Complete",IF(J340='Start-Up Information'!$B$26,"Complete",IF(J340='Start-Up Information'!$B$27,"Complete",IF(J340='Start-Up Information'!$B$28,"Complete",IF(J340='Start-Up Information'!$B$29,"Complete",IF(J340='Start-Up Information'!$B$30,"Complete",IF(J340='Start-Up Information'!$B$31,"Complete",IF(J340='Start-Up Information'!$B$32,"Complete",IF(J340='Start-Up Information'!$B$33,"Complete",IF(J340='Start-Up Information'!$B$34,"Complete",IF(J340='Start-Up Information'!$B$35,"Complete",IF(J340='Start-Up Information'!$B$36,"Complete",IF(J340='Start-Up Information'!$B$37,"Complete",IF(J340='Start-Up Information'!$B$38,"Complete",IF(J340='Start-Up Information'!$B$39,"Complete",IF(J340='Start-Up Information'!$B$40,"Complete",IF(J340='Start-Up Information'!$B$41,"Complete",IF(J340='Start-Up Information'!$B$42,"Complete",IF(J340='Start-Up Information'!$B$43,"Complete",IF(J340='Start-Up Information'!$B$44,"Complete",IF(J340='Start-Up Information'!$B$45,"Complete",IF(J340='Start-Up Information'!$B$46,"Complete",IF(J340='Start-Up Information'!$B$47,"Complete",IF(J340='Start-Up Information'!$B$48,"Complete",IF(LEFT(J340,5)="Split","Complete",IF(J340='Start-Up Information'!$B$49,"Complete",IF(J340='Start-Up Information'!$B$50,"Complete",IF(J340='Start-Up Information'!$B$51,"Complete",IF(J340='Start-Up Information'!$B$52,"Complete","Enter a Correct Sub-Account")))))))))))))))))))))))))))))))))))))))))))))))))</f>
        <v>Form Number Error</v>
      </c>
      <c r="P340" s="63" t="str">
        <f t="shared" si="11"/>
        <v>Pending</v>
      </c>
      <c r="Q340" s="62"/>
      <c r="R340" s="70">
        <f t="shared" si="12"/>
        <v>0</v>
      </c>
      <c r="S340" s="65"/>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row>
    <row r="341" spans="1:59" s="34" customFormat="1" ht="33" customHeight="1">
      <c r="A341" s="65"/>
      <c r="B341" s="99"/>
      <c r="C341" s="100"/>
      <c r="D341" s="100"/>
      <c r="E341" s="100"/>
      <c r="F341" s="100"/>
      <c r="G341" s="100"/>
      <c r="H341" s="100"/>
      <c r="I341" s="100"/>
      <c r="J341" s="100"/>
      <c r="K341" s="99"/>
      <c r="L341" s="101"/>
      <c r="M341" s="102"/>
      <c r="N341" s="101"/>
      <c r="O341" s="63" t="str">
        <f>IF(B341="","Form Number Error",IF(C341="","Payment Type Error",IF(H341="","Purchase Description Error",IF(I341="","Store or Vedor Error",IF(K341="","Card or Ckeck # Error",IF(L341="","Date Error",IF(J341="","Enter Correct Sub-Account",IF(M341="","Amount Error",IF(J341='Start-Up Information'!$B$13,"Complete",IF(J341='Start-Up Information'!$B$14,"Complete",IF(J341='Start-Up Information'!$B$15,"Complete",IF(J341='Start-Up Information'!$B$16,"Complete",IF(J341='Start-Up Information'!$B$17,"Complete",IF(J341='Start-Up Information'!$B$18,"Complete",IF(J341='Start-Up Information'!$B$19,"Complete",IF(J341='Start-Up Information'!$B$20,"Complete",IF(J341='Start-Up Information'!$B$21,"complete",IF(J341='Start-Up Information'!$B$22,"Complete",IF(J341='Start-Up Information'!$B$23,"Complete",IF(J341='Start-Up Information'!$B$24,"Complete",IF(J341='Start-Up Information'!$B$25,"Complete",IF(J341='Start-Up Information'!$B$26,"Complete",IF(J341='Start-Up Information'!$B$27,"Complete",IF(J341='Start-Up Information'!$B$28,"Complete",IF(J341='Start-Up Information'!$B$29,"Complete",IF(J341='Start-Up Information'!$B$30,"Complete",IF(J341='Start-Up Information'!$B$31,"Complete",IF(J341='Start-Up Information'!$B$32,"Complete",IF(J341='Start-Up Information'!$B$33,"Complete",IF(J341='Start-Up Information'!$B$34,"Complete",IF(J341='Start-Up Information'!$B$35,"Complete",IF(J341='Start-Up Information'!$B$36,"Complete",IF(J341='Start-Up Information'!$B$37,"Complete",IF(J341='Start-Up Information'!$B$38,"Complete",IF(J341='Start-Up Information'!$B$39,"Complete",IF(J341='Start-Up Information'!$B$40,"Complete",IF(J341='Start-Up Information'!$B$41,"Complete",IF(J341='Start-Up Information'!$B$42,"Complete",IF(J341='Start-Up Information'!$B$43,"Complete",IF(J341='Start-Up Information'!$B$44,"Complete",IF(J341='Start-Up Information'!$B$45,"Complete",IF(J341='Start-Up Information'!$B$46,"Complete",IF(J341='Start-Up Information'!$B$47,"Complete",IF(J341='Start-Up Information'!$B$48,"Complete",IF(LEFT(J341,5)="Split","Complete",IF(J341='Start-Up Information'!$B$49,"Complete",IF(J341='Start-Up Information'!$B$50,"Complete",IF(J341='Start-Up Information'!$B$51,"Complete",IF(J341='Start-Up Information'!$B$52,"Complete","Enter a Correct Sub-Account")))))))))))))))))))))))))))))))))))))))))))))))))</f>
        <v>Form Number Error</v>
      </c>
      <c r="P341" s="63" t="str">
        <f t="shared" si="11"/>
        <v>Pending</v>
      </c>
      <c r="Q341" s="62"/>
      <c r="R341" s="70">
        <f t="shared" si="12"/>
        <v>0</v>
      </c>
      <c r="S341" s="65"/>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c r="BB341" s="91"/>
      <c r="BC341" s="91"/>
      <c r="BD341" s="91"/>
      <c r="BE341" s="91"/>
      <c r="BF341" s="91"/>
      <c r="BG341" s="91"/>
    </row>
    <row r="342" spans="1:59" s="34" customFormat="1" ht="33" customHeight="1">
      <c r="A342" s="65"/>
      <c r="B342" s="99"/>
      <c r="C342" s="100"/>
      <c r="D342" s="100"/>
      <c r="E342" s="100"/>
      <c r="F342" s="100"/>
      <c r="G342" s="100"/>
      <c r="H342" s="100"/>
      <c r="I342" s="100"/>
      <c r="J342" s="100"/>
      <c r="K342" s="99"/>
      <c r="L342" s="101"/>
      <c r="M342" s="102"/>
      <c r="N342" s="101"/>
      <c r="O342" s="63" t="str">
        <f>IF(B342="","Form Number Error",IF(C342="","Payment Type Error",IF(H342="","Purchase Description Error",IF(I342="","Store or Vedor Error",IF(K342="","Card or Ckeck # Error",IF(L342="","Date Error",IF(J342="","Enter Correct Sub-Account",IF(M342="","Amount Error",IF(J342='Start-Up Information'!$B$13,"Complete",IF(J342='Start-Up Information'!$B$14,"Complete",IF(J342='Start-Up Information'!$B$15,"Complete",IF(J342='Start-Up Information'!$B$16,"Complete",IF(J342='Start-Up Information'!$B$17,"Complete",IF(J342='Start-Up Information'!$B$18,"Complete",IF(J342='Start-Up Information'!$B$19,"Complete",IF(J342='Start-Up Information'!$B$20,"Complete",IF(J342='Start-Up Information'!$B$21,"complete",IF(J342='Start-Up Information'!$B$22,"Complete",IF(J342='Start-Up Information'!$B$23,"Complete",IF(J342='Start-Up Information'!$B$24,"Complete",IF(J342='Start-Up Information'!$B$25,"Complete",IF(J342='Start-Up Information'!$B$26,"Complete",IF(J342='Start-Up Information'!$B$27,"Complete",IF(J342='Start-Up Information'!$B$28,"Complete",IF(J342='Start-Up Information'!$B$29,"Complete",IF(J342='Start-Up Information'!$B$30,"Complete",IF(J342='Start-Up Information'!$B$31,"Complete",IF(J342='Start-Up Information'!$B$32,"Complete",IF(J342='Start-Up Information'!$B$33,"Complete",IF(J342='Start-Up Information'!$B$34,"Complete",IF(J342='Start-Up Information'!$B$35,"Complete",IF(J342='Start-Up Information'!$B$36,"Complete",IF(J342='Start-Up Information'!$B$37,"Complete",IF(J342='Start-Up Information'!$B$38,"Complete",IF(J342='Start-Up Information'!$B$39,"Complete",IF(J342='Start-Up Information'!$B$40,"Complete",IF(J342='Start-Up Information'!$B$41,"Complete",IF(J342='Start-Up Information'!$B$42,"Complete",IF(J342='Start-Up Information'!$B$43,"Complete",IF(J342='Start-Up Information'!$B$44,"Complete",IF(J342='Start-Up Information'!$B$45,"Complete",IF(J342='Start-Up Information'!$B$46,"Complete",IF(J342='Start-Up Information'!$B$47,"Complete",IF(J342='Start-Up Information'!$B$48,"Complete",IF(LEFT(J342,5)="Split","Complete",IF(J342='Start-Up Information'!$B$49,"Complete",IF(J342='Start-Up Information'!$B$50,"Complete",IF(J342='Start-Up Information'!$B$51,"Complete",IF(J342='Start-Up Information'!$B$52,"Complete","Enter a Correct Sub-Account")))))))))))))))))))))))))))))))))))))))))))))))))</f>
        <v>Form Number Error</v>
      </c>
      <c r="P342" s="63" t="str">
        <f t="shared" si="11"/>
        <v>Pending</v>
      </c>
      <c r="Q342" s="62"/>
      <c r="R342" s="70">
        <f t="shared" si="12"/>
        <v>0</v>
      </c>
      <c r="S342" s="65"/>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row>
    <row r="343" spans="1:59" s="34" customFormat="1" ht="33" customHeight="1">
      <c r="A343" s="65"/>
      <c r="B343" s="99"/>
      <c r="C343" s="100"/>
      <c r="D343" s="100"/>
      <c r="E343" s="100"/>
      <c r="F343" s="100"/>
      <c r="G343" s="100"/>
      <c r="H343" s="100"/>
      <c r="I343" s="100"/>
      <c r="J343" s="100"/>
      <c r="K343" s="99"/>
      <c r="L343" s="101"/>
      <c r="M343" s="102"/>
      <c r="N343" s="101"/>
      <c r="O343" s="63" t="str">
        <f>IF(B343="","Form Number Error",IF(C343="","Payment Type Error",IF(H343="","Purchase Description Error",IF(I343="","Store or Vedor Error",IF(K343="","Card or Ckeck # Error",IF(L343="","Date Error",IF(J343="","Enter Correct Sub-Account",IF(M343="","Amount Error",IF(J343='Start-Up Information'!$B$13,"Complete",IF(J343='Start-Up Information'!$B$14,"Complete",IF(J343='Start-Up Information'!$B$15,"Complete",IF(J343='Start-Up Information'!$B$16,"Complete",IF(J343='Start-Up Information'!$B$17,"Complete",IF(J343='Start-Up Information'!$B$18,"Complete",IF(J343='Start-Up Information'!$B$19,"Complete",IF(J343='Start-Up Information'!$B$20,"Complete",IF(J343='Start-Up Information'!$B$21,"complete",IF(J343='Start-Up Information'!$B$22,"Complete",IF(J343='Start-Up Information'!$B$23,"Complete",IF(J343='Start-Up Information'!$B$24,"Complete",IF(J343='Start-Up Information'!$B$25,"Complete",IF(J343='Start-Up Information'!$B$26,"Complete",IF(J343='Start-Up Information'!$B$27,"Complete",IF(J343='Start-Up Information'!$B$28,"Complete",IF(J343='Start-Up Information'!$B$29,"Complete",IF(J343='Start-Up Information'!$B$30,"Complete",IF(J343='Start-Up Information'!$B$31,"Complete",IF(J343='Start-Up Information'!$B$32,"Complete",IF(J343='Start-Up Information'!$B$33,"Complete",IF(J343='Start-Up Information'!$B$34,"Complete",IF(J343='Start-Up Information'!$B$35,"Complete",IF(J343='Start-Up Information'!$B$36,"Complete",IF(J343='Start-Up Information'!$B$37,"Complete",IF(J343='Start-Up Information'!$B$38,"Complete",IF(J343='Start-Up Information'!$B$39,"Complete",IF(J343='Start-Up Information'!$B$40,"Complete",IF(J343='Start-Up Information'!$B$41,"Complete",IF(J343='Start-Up Information'!$B$42,"Complete",IF(J343='Start-Up Information'!$B$43,"Complete",IF(J343='Start-Up Information'!$B$44,"Complete",IF(J343='Start-Up Information'!$B$45,"Complete",IF(J343='Start-Up Information'!$B$46,"Complete",IF(J343='Start-Up Information'!$B$47,"Complete",IF(J343='Start-Up Information'!$B$48,"Complete",IF(LEFT(J343,5)="Split","Complete",IF(J343='Start-Up Information'!$B$49,"Complete",IF(J343='Start-Up Information'!$B$50,"Complete",IF(J343='Start-Up Information'!$B$51,"Complete",IF(J343='Start-Up Information'!$B$52,"Complete","Enter a Correct Sub-Account")))))))))))))))))))))))))))))))))))))))))))))))))</f>
        <v>Form Number Error</v>
      </c>
      <c r="P343" s="63" t="str">
        <f t="shared" si="11"/>
        <v>Pending</v>
      </c>
      <c r="Q343" s="62"/>
      <c r="R343" s="70">
        <f t="shared" si="12"/>
        <v>0</v>
      </c>
      <c r="S343" s="65"/>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row>
    <row r="344" spans="1:59" s="34" customFormat="1" ht="33" customHeight="1">
      <c r="A344" s="65"/>
      <c r="B344" s="99"/>
      <c r="C344" s="100"/>
      <c r="D344" s="100"/>
      <c r="E344" s="100"/>
      <c r="F344" s="100"/>
      <c r="G344" s="100"/>
      <c r="H344" s="100"/>
      <c r="I344" s="100"/>
      <c r="J344" s="100"/>
      <c r="K344" s="99"/>
      <c r="L344" s="101"/>
      <c r="M344" s="102"/>
      <c r="N344" s="101"/>
      <c r="O344" s="63" t="str">
        <f>IF(B344="","Form Number Error",IF(C344="","Payment Type Error",IF(H344="","Purchase Description Error",IF(I344="","Store or Vedor Error",IF(K344="","Card or Ckeck # Error",IF(L344="","Date Error",IF(J344="","Enter Correct Sub-Account",IF(M344="","Amount Error",IF(J344='Start-Up Information'!$B$13,"Complete",IF(J344='Start-Up Information'!$B$14,"Complete",IF(J344='Start-Up Information'!$B$15,"Complete",IF(J344='Start-Up Information'!$B$16,"Complete",IF(J344='Start-Up Information'!$B$17,"Complete",IF(J344='Start-Up Information'!$B$18,"Complete",IF(J344='Start-Up Information'!$B$19,"Complete",IF(J344='Start-Up Information'!$B$20,"Complete",IF(J344='Start-Up Information'!$B$21,"complete",IF(J344='Start-Up Information'!$B$22,"Complete",IF(J344='Start-Up Information'!$B$23,"Complete",IF(J344='Start-Up Information'!$B$24,"Complete",IF(J344='Start-Up Information'!$B$25,"Complete",IF(J344='Start-Up Information'!$B$26,"Complete",IF(J344='Start-Up Information'!$B$27,"Complete",IF(J344='Start-Up Information'!$B$28,"Complete",IF(J344='Start-Up Information'!$B$29,"Complete",IF(J344='Start-Up Information'!$B$30,"Complete",IF(J344='Start-Up Information'!$B$31,"Complete",IF(J344='Start-Up Information'!$B$32,"Complete",IF(J344='Start-Up Information'!$B$33,"Complete",IF(J344='Start-Up Information'!$B$34,"Complete",IF(J344='Start-Up Information'!$B$35,"Complete",IF(J344='Start-Up Information'!$B$36,"Complete",IF(J344='Start-Up Information'!$B$37,"Complete",IF(J344='Start-Up Information'!$B$38,"Complete",IF(J344='Start-Up Information'!$B$39,"Complete",IF(J344='Start-Up Information'!$B$40,"Complete",IF(J344='Start-Up Information'!$B$41,"Complete",IF(J344='Start-Up Information'!$B$42,"Complete",IF(J344='Start-Up Information'!$B$43,"Complete",IF(J344='Start-Up Information'!$B$44,"Complete",IF(J344='Start-Up Information'!$B$45,"Complete",IF(J344='Start-Up Information'!$B$46,"Complete",IF(J344='Start-Up Information'!$B$47,"Complete",IF(J344='Start-Up Information'!$B$48,"Complete",IF(LEFT(J344,5)="Split","Complete",IF(J344='Start-Up Information'!$B$49,"Complete",IF(J344='Start-Up Information'!$B$50,"Complete",IF(J344='Start-Up Information'!$B$51,"Complete",IF(J344='Start-Up Information'!$B$52,"Complete","Enter a Correct Sub-Account")))))))))))))))))))))))))))))))))))))))))))))))))</f>
        <v>Form Number Error</v>
      </c>
      <c r="P344" s="63" t="str">
        <f t="shared" si="11"/>
        <v>Pending</v>
      </c>
      <c r="Q344" s="62"/>
      <c r="R344" s="70">
        <f t="shared" si="12"/>
        <v>0</v>
      </c>
      <c r="S344" s="65"/>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row>
    <row r="345" spans="1:59" s="34" customFormat="1" ht="33" customHeight="1">
      <c r="A345" s="65"/>
      <c r="B345" s="99"/>
      <c r="C345" s="100"/>
      <c r="D345" s="100"/>
      <c r="E345" s="100"/>
      <c r="F345" s="100"/>
      <c r="G345" s="100"/>
      <c r="H345" s="100"/>
      <c r="I345" s="100"/>
      <c r="J345" s="100"/>
      <c r="K345" s="99"/>
      <c r="L345" s="101"/>
      <c r="M345" s="102"/>
      <c r="N345" s="101"/>
      <c r="O345" s="63" t="str">
        <f>IF(B345="","Form Number Error",IF(C345="","Payment Type Error",IF(H345="","Purchase Description Error",IF(I345="","Store or Vedor Error",IF(K345="","Card or Ckeck # Error",IF(L345="","Date Error",IF(J345="","Enter Correct Sub-Account",IF(M345="","Amount Error",IF(J345='Start-Up Information'!$B$13,"Complete",IF(J345='Start-Up Information'!$B$14,"Complete",IF(J345='Start-Up Information'!$B$15,"Complete",IF(J345='Start-Up Information'!$B$16,"Complete",IF(J345='Start-Up Information'!$B$17,"Complete",IF(J345='Start-Up Information'!$B$18,"Complete",IF(J345='Start-Up Information'!$B$19,"Complete",IF(J345='Start-Up Information'!$B$20,"Complete",IF(J345='Start-Up Information'!$B$21,"complete",IF(J345='Start-Up Information'!$B$22,"Complete",IF(J345='Start-Up Information'!$B$23,"Complete",IF(J345='Start-Up Information'!$B$24,"Complete",IF(J345='Start-Up Information'!$B$25,"Complete",IF(J345='Start-Up Information'!$B$26,"Complete",IF(J345='Start-Up Information'!$B$27,"Complete",IF(J345='Start-Up Information'!$B$28,"Complete",IF(J345='Start-Up Information'!$B$29,"Complete",IF(J345='Start-Up Information'!$B$30,"Complete",IF(J345='Start-Up Information'!$B$31,"Complete",IF(J345='Start-Up Information'!$B$32,"Complete",IF(J345='Start-Up Information'!$B$33,"Complete",IF(J345='Start-Up Information'!$B$34,"Complete",IF(J345='Start-Up Information'!$B$35,"Complete",IF(J345='Start-Up Information'!$B$36,"Complete",IF(J345='Start-Up Information'!$B$37,"Complete",IF(J345='Start-Up Information'!$B$38,"Complete",IF(J345='Start-Up Information'!$B$39,"Complete",IF(J345='Start-Up Information'!$B$40,"Complete",IF(J345='Start-Up Information'!$B$41,"Complete",IF(J345='Start-Up Information'!$B$42,"Complete",IF(J345='Start-Up Information'!$B$43,"Complete",IF(J345='Start-Up Information'!$B$44,"Complete",IF(J345='Start-Up Information'!$B$45,"Complete",IF(J345='Start-Up Information'!$B$46,"Complete",IF(J345='Start-Up Information'!$B$47,"Complete",IF(J345='Start-Up Information'!$B$48,"Complete",IF(LEFT(J345,5)="Split","Complete",IF(J345='Start-Up Information'!$B$49,"Complete",IF(J345='Start-Up Information'!$B$50,"Complete",IF(J345='Start-Up Information'!$B$51,"Complete",IF(J345='Start-Up Information'!$B$52,"Complete","Enter a Correct Sub-Account")))))))))))))))))))))))))))))))))))))))))))))))))</f>
        <v>Form Number Error</v>
      </c>
      <c r="P345" s="63" t="str">
        <f t="shared" si="11"/>
        <v>Pending</v>
      </c>
      <c r="Q345" s="62"/>
      <c r="R345" s="70">
        <f t="shared" si="12"/>
        <v>0</v>
      </c>
      <c r="S345" s="65"/>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row>
    <row r="346" spans="1:59" s="34" customFormat="1" ht="33" customHeight="1">
      <c r="A346" s="65"/>
      <c r="B346" s="99"/>
      <c r="C346" s="100"/>
      <c r="D346" s="100"/>
      <c r="E346" s="100"/>
      <c r="F346" s="100"/>
      <c r="G346" s="100"/>
      <c r="H346" s="100"/>
      <c r="I346" s="100"/>
      <c r="J346" s="100"/>
      <c r="K346" s="99"/>
      <c r="L346" s="101"/>
      <c r="M346" s="102"/>
      <c r="N346" s="101"/>
      <c r="O346" s="63" t="str">
        <f>IF(B346="","Form Number Error",IF(C346="","Payment Type Error",IF(H346="","Purchase Description Error",IF(I346="","Store or Vedor Error",IF(K346="","Card or Ckeck # Error",IF(L346="","Date Error",IF(J346="","Enter Correct Sub-Account",IF(M346="","Amount Error",IF(J346='Start-Up Information'!$B$13,"Complete",IF(J346='Start-Up Information'!$B$14,"Complete",IF(J346='Start-Up Information'!$B$15,"Complete",IF(J346='Start-Up Information'!$B$16,"Complete",IF(J346='Start-Up Information'!$B$17,"Complete",IF(J346='Start-Up Information'!$B$18,"Complete",IF(J346='Start-Up Information'!$B$19,"Complete",IF(J346='Start-Up Information'!$B$20,"Complete",IF(J346='Start-Up Information'!$B$21,"complete",IF(J346='Start-Up Information'!$B$22,"Complete",IF(J346='Start-Up Information'!$B$23,"Complete",IF(J346='Start-Up Information'!$B$24,"Complete",IF(J346='Start-Up Information'!$B$25,"Complete",IF(J346='Start-Up Information'!$B$26,"Complete",IF(J346='Start-Up Information'!$B$27,"Complete",IF(J346='Start-Up Information'!$B$28,"Complete",IF(J346='Start-Up Information'!$B$29,"Complete",IF(J346='Start-Up Information'!$B$30,"Complete",IF(J346='Start-Up Information'!$B$31,"Complete",IF(J346='Start-Up Information'!$B$32,"Complete",IF(J346='Start-Up Information'!$B$33,"Complete",IF(J346='Start-Up Information'!$B$34,"Complete",IF(J346='Start-Up Information'!$B$35,"Complete",IF(J346='Start-Up Information'!$B$36,"Complete",IF(J346='Start-Up Information'!$B$37,"Complete",IF(J346='Start-Up Information'!$B$38,"Complete",IF(J346='Start-Up Information'!$B$39,"Complete",IF(J346='Start-Up Information'!$B$40,"Complete",IF(J346='Start-Up Information'!$B$41,"Complete",IF(J346='Start-Up Information'!$B$42,"Complete",IF(J346='Start-Up Information'!$B$43,"Complete",IF(J346='Start-Up Information'!$B$44,"Complete",IF(J346='Start-Up Information'!$B$45,"Complete",IF(J346='Start-Up Information'!$B$46,"Complete",IF(J346='Start-Up Information'!$B$47,"Complete",IF(J346='Start-Up Information'!$B$48,"Complete",IF(LEFT(J346,5)="Split","Complete",IF(J346='Start-Up Information'!$B$49,"Complete",IF(J346='Start-Up Information'!$B$50,"Complete",IF(J346='Start-Up Information'!$B$51,"Complete",IF(J346='Start-Up Information'!$B$52,"Complete","Enter a Correct Sub-Account")))))))))))))))))))))))))))))))))))))))))))))))))</f>
        <v>Form Number Error</v>
      </c>
      <c r="P346" s="63" t="str">
        <f t="shared" si="11"/>
        <v>Pending</v>
      </c>
      <c r="Q346" s="62"/>
      <c r="R346" s="70">
        <f t="shared" si="12"/>
        <v>0</v>
      </c>
      <c r="S346" s="65"/>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row>
    <row r="347" spans="1:59" s="34" customFormat="1" ht="33" customHeight="1">
      <c r="A347" s="65"/>
      <c r="B347" s="99"/>
      <c r="C347" s="100"/>
      <c r="D347" s="100"/>
      <c r="E347" s="100"/>
      <c r="F347" s="100"/>
      <c r="G347" s="100"/>
      <c r="H347" s="100"/>
      <c r="I347" s="100"/>
      <c r="J347" s="100"/>
      <c r="K347" s="99"/>
      <c r="L347" s="101"/>
      <c r="M347" s="102"/>
      <c r="N347" s="101"/>
      <c r="O347" s="63" t="str">
        <f>IF(B347="","Form Number Error",IF(C347="","Payment Type Error",IF(H347="","Purchase Description Error",IF(I347="","Store or Vedor Error",IF(K347="","Card or Ckeck # Error",IF(L347="","Date Error",IF(J347="","Enter Correct Sub-Account",IF(M347="","Amount Error",IF(J347='Start-Up Information'!$B$13,"Complete",IF(J347='Start-Up Information'!$B$14,"Complete",IF(J347='Start-Up Information'!$B$15,"Complete",IF(J347='Start-Up Information'!$B$16,"Complete",IF(J347='Start-Up Information'!$B$17,"Complete",IF(J347='Start-Up Information'!$B$18,"Complete",IF(J347='Start-Up Information'!$B$19,"Complete",IF(J347='Start-Up Information'!$B$20,"Complete",IF(J347='Start-Up Information'!$B$21,"complete",IF(J347='Start-Up Information'!$B$22,"Complete",IF(J347='Start-Up Information'!$B$23,"Complete",IF(J347='Start-Up Information'!$B$24,"Complete",IF(J347='Start-Up Information'!$B$25,"Complete",IF(J347='Start-Up Information'!$B$26,"Complete",IF(J347='Start-Up Information'!$B$27,"Complete",IF(J347='Start-Up Information'!$B$28,"Complete",IF(J347='Start-Up Information'!$B$29,"Complete",IF(J347='Start-Up Information'!$B$30,"Complete",IF(J347='Start-Up Information'!$B$31,"Complete",IF(J347='Start-Up Information'!$B$32,"Complete",IF(J347='Start-Up Information'!$B$33,"Complete",IF(J347='Start-Up Information'!$B$34,"Complete",IF(J347='Start-Up Information'!$B$35,"Complete",IF(J347='Start-Up Information'!$B$36,"Complete",IF(J347='Start-Up Information'!$B$37,"Complete",IF(J347='Start-Up Information'!$B$38,"Complete",IF(J347='Start-Up Information'!$B$39,"Complete",IF(J347='Start-Up Information'!$B$40,"Complete",IF(J347='Start-Up Information'!$B$41,"Complete",IF(J347='Start-Up Information'!$B$42,"Complete",IF(J347='Start-Up Information'!$B$43,"Complete",IF(J347='Start-Up Information'!$B$44,"Complete",IF(J347='Start-Up Information'!$B$45,"Complete",IF(J347='Start-Up Information'!$B$46,"Complete",IF(J347='Start-Up Information'!$B$47,"Complete",IF(J347='Start-Up Information'!$B$48,"Complete",IF(LEFT(J347,5)="Split","Complete",IF(J347='Start-Up Information'!$B$49,"Complete",IF(J347='Start-Up Information'!$B$50,"Complete",IF(J347='Start-Up Information'!$B$51,"Complete",IF(J347='Start-Up Information'!$B$52,"Complete","Enter a Correct Sub-Account")))))))))))))))))))))))))))))))))))))))))))))))))</f>
        <v>Form Number Error</v>
      </c>
      <c r="P347" s="63" t="str">
        <f t="shared" si="11"/>
        <v>Pending</v>
      </c>
      <c r="Q347" s="62"/>
      <c r="R347" s="70">
        <f t="shared" si="12"/>
        <v>0</v>
      </c>
      <c r="S347" s="65"/>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row>
    <row r="348" spans="1:59" s="34" customFormat="1" ht="33" customHeight="1">
      <c r="A348" s="65"/>
      <c r="B348" s="99"/>
      <c r="C348" s="100"/>
      <c r="D348" s="100"/>
      <c r="E348" s="100"/>
      <c r="F348" s="100"/>
      <c r="G348" s="100"/>
      <c r="H348" s="100"/>
      <c r="I348" s="100"/>
      <c r="J348" s="100"/>
      <c r="K348" s="99"/>
      <c r="L348" s="101"/>
      <c r="M348" s="102"/>
      <c r="N348" s="101"/>
      <c r="O348" s="63" t="str">
        <f>IF(B348="","Form Number Error",IF(C348="","Payment Type Error",IF(H348="","Purchase Description Error",IF(I348="","Store or Vedor Error",IF(K348="","Card or Ckeck # Error",IF(L348="","Date Error",IF(J348="","Enter Correct Sub-Account",IF(M348="","Amount Error",IF(J348='Start-Up Information'!$B$13,"Complete",IF(J348='Start-Up Information'!$B$14,"Complete",IF(J348='Start-Up Information'!$B$15,"Complete",IF(J348='Start-Up Information'!$B$16,"Complete",IF(J348='Start-Up Information'!$B$17,"Complete",IF(J348='Start-Up Information'!$B$18,"Complete",IF(J348='Start-Up Information'!$B$19,"Complete",IF(J348='Start-Up Information'!$B$20,"Complete",IF(J348='Start-Up Information'!$B$21,"complete",IF(J348='Start-Up Information'!$B$22,"Complete",IF(J348='Start-Up Information'!$B$23,"Complete",IF(J348='Start-Up Information'!$B$24,"Complete",IF(J348='Start-Up Information'!$B$25,"Complete",IF(J348='Start-Up Information'!$B$26,"Complete",IF(J348='Start-Up Information'!$B$27,"Complete",IF(J348='Start-Up Information'!$B$28,"Complete",IF(J348='Start-Up Information'!$B$29,"Complete",IF(J348='Start-Up Information'!$B$30,"Complete",IF(J348='Start-Up Information'!$B$31,"Complete",IF(J348='Start-Up Information'!$B$32,"Complete",IF(J348='Start-Up Information'!$B$33,"Complete",IF(J348='Start-Up Information'!$B$34,"Complete",IF(J348='Start-Up Information'!$B$35,"Complete",IF(J348='Start-Up Information'!$B$36,"Complete",IF(J348='Start-Up Information'!$B$37,"Complete",IF(J348='Start-Up Information'!$B$38,"Complete",IF(J348='Start-Up Information'!$B$39,"Complete",IF(J348='Start-Up Information'!$B$40,"Complete",IF(J348='Start-Up Information'!$B$41,"Complete",IF(J348='Start-Up Information'!$B$42,"Complete",IF(J348='Start-Up Information'!$B$43,"Complete",IF(J348='Start-Up Information'!$B$44,"Complete",IF(J348='Start-Up Information'!$B$45,"Complete",IF(J348='Start-Up Information'!$B$46,"Complete",IF(J348='Start-Up Information'!$B$47,"Complete",IF(J348='Start-Up Information'!$B$48,"Complete",IF(LEFT(J348,5)="Split","Complete",IF(J348='Start-Up Information'!$B$49,"Complete",IF(J348='Start-Up Information'!$B$50,"Complete",IF(J348='Start-Up Information'!$B$51,"Complete",IF(J348='Start-Up Information'!$B$52,"Complete","Enter a Correct Sub-Account")))))))))))))))))))))))))))))))))))))))))))))))))</f>
        <v>Form Number Error</v>
      </c>
      <c r="P348" s="63" t="str">
        <f t="shared" si="11"/>
        <v>Pending</v>
      </c>
      <c r="Q348" s="62"/>
      <c r="R348" s="70">
        <f t="shared" si="12"/>
        <v>0</v>
      </c>
      <c r="S348" s="65"/>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row>
    <row r="349" spans="1:59" s="34" customFormat="1" ht="33" customHeight="1">
      <c r="A349" s="65"/>
      <c r="B349" s="99"/>
      <c r="C349" s="100"/>
      <c r="D349" s="100"/>
      <c r="E349" s="100"/>
      <c r="F349" s="100"/>
      <c r="G349" s="100"/>
      <c r="H349" s="100"/>
      <c r="I349" s="100"/>
      <c r="J349" s="100"/>
      <c r="K349" s="99"/>
      <c r="L349" s="101"/>
      <c r="M349" s="102"/>
      <c r="N349" s="101"/>
      <c r="O349" s="63" t="str">
        <f>IF(B349="","Form Number Error",IF(C349="","Payment Type Error",IF(H349="","Purchase Description Error",IF(I349="","Store or Vedor Error",IF(K349="","Card or Ckeck # Error",IF(L349="","Date Error",IF(J349="","Enter Correct Sub-Account",IF(M349="","Amount Error",IF(J349='Start-Up Information'!$B$13,"Complete",IF(J349='Start-Up Information'!$B$14,"Complete",IF(J349='Start-Up Information'!$B$15,"Complete",IF(J349='Start-Up Information'!$B$16,"Complete",IF(J349='Start-Up Information'!$B$17,"Complete",IF(J349='Start-Up Information'!$B$18,"Complete",IF(J349='Start-Up Information'!$B$19,"Complete",IF(J349='Start-Up Information'!$B$20,"Complete",IF(J349='Start-Up Information'!$B$21,"complete",IF(J349='Start-Up Information'!$B$22,"Complete",IF(J349='Start-Up Information'!$B$23,"Complete",IF(J349='Start-Up Information'!$B$24,"Complete",IF(J349='Start-Up Information'!$B$25,"Complete",IF(J349='Start-Up Information'!$B$26,"Complete",IF(J349='Start-Up Information'!$B$27,"Complete",IF(J349='Start-Up Information'!$B$28,"Complete",IF(J349='Start-Up Information'!$B$29,"Complete",IF(J349='Start-Up Information'!$B$30,"Complete",IF(J349='Start-Up Information'!$B$31,"Complete",IF(J349='Start-Up Information'!$B$32,"Complete",IF(J349='Start-Up Information'!$B$33,"Complete",IF(J349='Start-Up Information'!$B$34,"Complete",IF(J349='Start-Up Information'!$B$35,"Complete",IF(J349='Start-Up Information'!$B$36,"Complete",IF(J349='Start-Up Information'!$B$37,"Complete",IF(J349='Start-Up Information'!$B$38,"Complete",IF(J349='Start-Up Information'!$B$39,"Complete",IF(J349='Start-Up Information'!$B$40,"Complete",IF(J349='Start-Up Information'!$B$41,"Complete",IF(J349='Start-Up Information'!$B$42,"Complete",IF(J349='Start-Up Information'!$B$43,"Complete",IF(J349='Start-Up Information'!$B$44,"Complete",IF(J349='Start-Up Information'!$B$45,"Complete",IF(J349='Start-Up Information'!$B$46,"Complete",IF(J349='Start-Up Information'!$B$47,"Complete",IF(J349='Start-Up Information'!$B$48,"Complete",IF(LEFT(J349,5)="Split","Complete",IF(J349='Start-Up Information'!$B$49,"Complete",IF(J349='Start-Up Information'!$B$50,"Complete",IF(J349='Start-Up Information'!$B$51,"Complete",IF(J349='Start-Up Information'!$B$52,"Complete","Enter a Correct Sub-Account")))))))))))))))))))))))))))))))))))))))))))))))))</f>
        <v>Form Number Error</v>
      </c>
      <c r="P349" s="63" t="str">
        <f t="shared" si="11"/>
        <v>Pending</v>
      </c>
      <c r="Q349" s="62"/>
      <c r="R349" s="70">
        <f t="shared" si="12"/>
        <v>0</v>
      </c>
      <c r="S349" s="65"/>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row>
    <row r="350" spans="1:59" s="34" customFormat="1" ht="33" customHeight="1">
      <c r="A350" s="65"/>
      <c r="B350" s="99"/>
      <c r="C350" s="100"/>
      <c r="D350" s="100"/>
      <c r="E350" s="100"/>
      <c r="F350" s="100"/>
      <c r="G350" s="100"/>
      <c r="H350" s="100"/>
      <c r="I350" s="100"/>
      <c r="J350" s="100"/>
      <c r="K350" s="99"/>
      <c r="L350" s="101"/>
      <c r="M350" s="102"/>
      <c r="N350" s="101"/>
      <c r="O350" s="63" t="str">
        <f>IF(B350="","Form Number Error",IF(C350="","Payment Type Error",IF(H350="","Purchase Description Error",IF(I350="","Store or Vedor Error",IF(K350="","Card or Ckeck # Error",IF(L350="","Date Error",IF(J350="","Enter Correct Sub-Account",IF(M350="","Amount Error",IF(J350='Start-Up Information'!$B$13,"Complete",IF(J350='Start-Up Information'!$B$14,"Complete",IF(J350='Start-Up Information'!$B$15,"Complete",IF(J350='Start-Up Information'!$B$16,"Complete",IF(J350='Start-Up Information'!$B$17,"Complete",IF(J350='Start-Up Information'!$B$18,"Complete",IF(J350='Start-Up Information'!$B$19,"Complete",IF(J350='Start-Up Information'!$B$20,"Complete",IF(J350='Start-Up Information'!$B$21,"complete",IF(J350='Start-Up Information'!$B$22,"Complete",IF(J350='Start-Up Information'!$B$23,"Complete",IF(J350='Start-Up Information'!$B$24,"Complete",IF(J350='Start-Up Information'!$B$25,"Complete",IF(J350='Start-Up Information'!$B$26,"Complete",IF(J350='Start-Up Information'!$B$27,"Complete",IF(J350='Start-Up Information'!$B$28,"Complete",IF(J350='Start-Up Information'!$B$29,"Complete",IF(J350='Start-Up Information'!$B$30,"Complete",IF(J350='Start-Up Information'!$B$31,"Complete",IF(J350='Start-Up Information'!$B$32,"Complete",IF(J350='Start-Up Information'!$B$33,"Complete",IF(J350='Start-Up Information'!$B$34,"Complete",IF(J350='Start-Up Information'!$B$35,"Complete",IF(J350='Start-Up Information'!$B$36,"Complete",IF(J350='Start-Up Information'!$B$37,"Complete",IF(J350='Start-Up Information'!$B$38,"Complete",IF(J350='Start-Up Information'!$B$39,"Complete",IF(J350='Start-Up Information'!$B$40,"Complete",IF(J350='Start-Up Information'!$B$41,"Complete",IF(J350='Start-Up Information'!$B$42,"Complete",IF(J350='Start-Up Information'!$B$43,"Complete",IF(J350='Start-Up Information'!$B$44,"Complete",IF(J350='Start-Up Information'!$B$45,"Complete",IF(J350='Start-Up Information'!$B$46,"Complete",IF(J350='Start-Up Information'!$B$47,"Complete",IF(J350='Start-Up Information'!$B$48,"Complete",IF(LEFT(J350,5)="Split","Complete",IF(J350='Start-Up Information'!$B$49,"Complete",IF(J350='Start-Up Information'!$B$50,"Complete",IF(J350='Start-Up Information'!$B$51,"Complete",IF(J350='Start-Up Information'!$B$52,"Complete","Enter a Correct Sub-Account")))))))))))))))))))))))))))))))))))))))))))))))))</f>
        <v>Form Number Error</v>
      </c>
      <c r="P350" s="63" t="str">
        <f t="shared" si="11"/>
        <v>Pending</v>
      </c>
      <c r="Q350" s="62"/>
      <c r="R350" s="70">
        <f t="shared" si="12"/>
        <v>0</v>
      </c>
      <c r="S350" s="65"/>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row>
    <row r="351" spans="1:59" s="34" customFormat="1" ht="33" customHeight="1">
      <c r="A351" s="65"/>
      <c r="B351" s="99"/>
      <c r="C351" s="100"/>
      <c r="D351" s="100"/>
      <c r="E351" s="100"/>
      <c r="F351" s="100"/>
      <c r="G351" s="100"/>
      <c r="H351" s="100"/>
      <c r="I351" s="100"/>
      <c r="J351" s="100"/>
      <c r="K351" s="99"/>
      <c r="L351" s="101"/>
      <c r="M351" s="102"/>
      <c r="N351" s="101"/>
      <c r="O351" s="63" t="str">
        <f>IF(B351="","Form Number Error",IF(C351="","Payment Type Error",IF(H351="","Purchase Description Error",IF(I351="","Store or Vedor Error",IF(K351="","Card or Ckeck # Error",IF(L351="","Date Error",IF(J351="","Enter Correct Sub-Account",IF(M351="","Amount Error",IF(J351='Start-Up Information'!$B$13,"Complete",IF(J351='Start-Up Information'!$B$14,"Complete",IF(J351='Start-Up Information'!$B$15,"Complete",IF(J351='Start-Up Information'!$B$16,"Complete",IF(J351='Start-Up Information'!$B$17,"Complete",IF(J351='Start-Up Information'!$B$18,"Complete",IF(J351='Start-Up Information'!$B$19,"Complete",IF(J351='Start-Up Information'!$B$20,"Complete",IF(J351='Start-Up Information'!$B$21,"complete",IF(J351='Start-Up Information'!$B$22,"Complete",IF(J351='Start-Up Information'!$B$23,"Complete",IF(J351='Start-Up Information'!$B$24,"Complete",IF(J351='Start-Up Information'!$B$25,"Complete",IF(J351='Start-Up Information'!$B$26,"Complete",IF(J351='Start-Up Information'!$B$27,"Complete",IF(J351='Start-Up Information'!$B$28,"Complete",IF(J351='Start-Up Information'!$B$29,"Complete",IF(J351='Start-Up Information'!$B$30,"Complete",IF(J351='Start-Up Information'!$B$31,"Complete",IF(J351='Start-Up Information'!$B$32,"Complete",IF(J351='Start-Up Information'!$B$33,"Complete",IF(J351='Start-Up Information'!$B$34,"Complete",IF(J351='Start-Up Information'!$B$35,"Complete",IF(J351='Start-Up Information'!$B$36,"Complete",IF(J351='Start-Up Information'!$B$37,"Complete",IF(J351='Start-Up Information'!$B$38,"Complete",IF(J351='Start-Up Information'!$B$39,"Complete",IF(J351='Start-Up Information'!$B$40,"Complete",IF(J351='Start-Up Information'!$B$41,"Complete",IF(J351='Start-Up Information'!$B$42,"Complete",IF(J351='Start-Up Information'!$B$43,"Complete",IF(J351='Start-Up Information'!$B$44,"Complete",IF(J351='Start-Up Information'!$B$45,"Complete",IF(J351='Start-Up Information'!$B$46,"Complete",IF(J351='Start-Up Information'!$B$47,"Complete",IF(J351='Start-Up Information'!$B$48,"Complete",IF(LEFT(J351,5)="Split","Complete",IF(J351='Start-Up Information'!$B$49,"Complete",IF(J351='Start-Up Information'!$B$50,"Complete",IF(J351='Start-Up Information'!$B$51,"Complete",IF(J351='Start-Up Information'!$B$52,"Complete","Enter a Correct Sub-Account")))))))))))))))))))))))))))))))))))))))))))))))))</f>
        <v>Form Number Error</v>
      </c>
      <c r="P351" s="63" t="str">
        <f t="shared" si="11"/>
        <v>Pending</v>
      </c>
      <c r="Q351" s="62"/>
      <c r="R351" s="70">
        <f t="shared" si="12"/>
        <v>0</v>
      </c>
      <c r="S351" s="65"/>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row>
    <row r="352" spans="1:59" s="34" customFormat="1" ht="33" customHeight="1">
      <c r="A352" s="65"/>
      <c r="B352" s="99"/>
      <c r="C352" s="100"/>
      <c r="D352" s="100"/>
      <c r="E352" s="100"/>
      <c r="F352" s="100"/>
      <c r="G352" s="100"/>
      <c r="H352" s="100"/>
      <c r="I352" s="100"/>
      <c r="J352" s="100"/>
      <c r="K352" s="99"/>
      <c r="L352" s="101"/>
      <c r="M352" s="102"/>
      <c r="N352" s="101"/>
      <c r="O352" s="63" t="str">
        <f>IF(B352="","Form Number Error",IF(C352="","Payment Type Error",IF(H352="","Purchase Description Error",IF(I352="","Store or Vedor Error",IF(K352="","Card or Ckeck # Error",IF(L352="","Date Error",IF(J352="","Enter Correct Sub-Account",IF(M352="","Amount Error",IF(J352='Start-Up Information'!$B$13,"Complete",IF(J352='Start-Up Information'!$B$14,"Complete",IF(J352='Start-Up Information'!$B$15,"Complete",IF(J352='Start-Up Information'!$B$16,"Complete",IF(J352='Start-Up Information'!$B$17,"Complete",IF(J352='Start-Up Information'!$B$18,"Complete",IF(J352='Start-Up Information'!$B$19,"Complete",IF(J352='Start-Up Information'!$B$20,"Complete",IF(J352='Start-Up Information'!$B$21,"complete",IF(J352='Start-Up Information'!$B$22,"Complete",IF(J352='Start-Up Information'!$B$23,"Complete",IF(J352='Start-Up Information'!$B$24,"Complete",IF(J352='Start-Up Information'!$B$25,"Complete",IF(J352='Start-Up Information'!$B$26,"Complete",IF(J352='Start-Up Information'!$B$27,"Complete",IF(J352='Start-Up Information'!$B$28,"Complete",IF(J352='Start-Up Information'!$B$29,"Complete",IF(J352='Start-Up Information'!$B$30,"Complete",IF(J352='Start-Up Information'!$B$31,"Complete",IF(J352='Start-Up Information'!$B$32,"Complete",IF(J352='Start-Up Information'!$B$33,"Complete",IF(J352='Start-Up Information'!$B$34,"Complete",IF(J352='Start-Up Information'!$B$35,"Complete",IF(J352='Start-Up Information'!$B$36,"Complete",IF(J352='Start-Up Information'!$B$37,"Complete",IF(J352='Start-Up Information'!$B$38,"Complete",IF(J352='Start-Up Information'!$B$39,"Complete",IF(J352='Start-Up Information'!$B$40,"Complete",IF(J352='Start-Up Information'!$B$41,"Complete",IF(J352='Start-Up Information'!$B$42,"Complete",IF(J352='Start-Up Information'!$B$43,"Complete",IF(J352='Start-Up Information'!$B$44,"Complete",IF(J352='Start-Up Information'!$B$45,"Complete",IF(J352='Start-Up Information'!$B$46,"Complete",IF(J352='Start-Up Information'!$B$47,"Complete",IF(J352='Start-Up Information'!$B$48,"Complete",IF(LEFT(J352,5)="Split","Complete",IF(J352='Start-Up Information'!$B$49,"Complete",IF(J352='Start-Up Information'!$B$50,"Complete",IF(J352='Start-Up Information'!$B$51,"Complete",IF(J352='Start-Up Information'!$B$52,"Complete","Enter a Correct Sub-Account")))))))))))))))))))))))))))))))))))))))))))))))))</f>
        <v>Form Number Error</v>
      </c>
      <c r="P352" s="63" t="str">
        <f t="shared" si="11"/>
        <v>Pending</v>
      </c>
      <c r="Q352" s="62"/>
      <c r="R352" s="70">
        <f t="shared" si="12"/>
        <v>0</v>
      </c>
      <c r="S352" s="65"/>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row>
    <row r="353" spans="1:59" s="34" customFormat="1" ht="33" customHeight="1">
      <c r="A353" s="65"/>
      <c r="B353" s="99"/>
      <c r="C353" s="100"/>
      <c r="D353" s="100"/>
      <c r="E353" s="100"/>
      <c r="F353" s="100"/>
      <c r="G353" s="100"/>
      <c r="H353" s="100"/>
      <c r="I353" s="100"/>
      <c r="J353" s="100"/>
      <c r="K353" s="99"/>
      <c r="L353" s="101"/>
      <c r="M353" s="102"/>
      <c r="N353" s="101"/>
      <c r="O353" s="63" t="str">
        <f>IF(B353="","Form Number Error",IF(C353="","Payment Type Error",IF(H353="","Purchase Description Error",IF(I353="","Store or Vedor Error",IF(K353="","Card or Ckeck # Error",IF(L353="","Date Error",IF(J353="","Enter Correct Sub-Account",IF(M353="","Amount Error",IF(J353='Start-Up Information'!$B$13,"Complete",IF(J353='Start-Up Information'!$B$14,"Complete",IF(J353='Start-Up Information'!$B$15,"Complete",IF(J353='Start-Up Information'!$B$16,"Complete",IF(J353='Start-Up Information'!$B$17,"Complete",IF(J353='Start-Up Information'!$B$18,"Complete",IF(J353='Start-Up Information'!$B$19,"Complete",IF(J353='Start-Up Information'!$B$20,"Complete",IF(J353='Start-Up Information'!$B$21,"complete",IF(J353='Start-Up Information'!$B$22,"Complete",IF(J353='Start-Up Information'!$B$23,"Complete",IF(J353='Start-Up Information'!$B$24,"Complete",IF(J353='Start-Up Information'!$B$25,"Complete",IF(J353='Start-Up Information'!$B$26,"Complete",IF(J353='Start-Up Information'!$B$27,"Complete",IF(J353='Start-Up Information'!$B$28,"Complete",IF(J353='Start-Up Information'!$B$29,"Complete",IF(J353='Start-Up Information'!$B$30,"Complete",IF(J353='Start-Up Information'!$B$31,"Complete",IF(J353='Start-Up Information'!$B$32,"Complete",IF(J353='Start-Up Information'!$B$33,"Complete",IF(J353='Start-Up Information'!$B$34,"Complete",IF(J353='Start-Up Information'!$B$35,"Complete",IF(J353='Start-Up Information'!$B$36,"Complete",IF(J353='Start-Up Information'!$B$37,"Complete",IF(J353='Start-Up Information'!$B$38,"Complete",IF(J353='Start-Up Information'!$B$39,"Complete",IF(J353='Start-Up Information'!$B$40,"Complete",IF(J353='Start-Up Information'!$B$41,"Complete",IF(J353='Start-Up Information'!$B$42,"Complete",IF(J353='Start-Up Information'!$B$43,"Complete",IF(J353='Start-Up Information'!$B$44,"Complete",IF(J353='Start-Up Information'!$B$45,"Complete",IF(J353='Start-Up Information'!$B$46,"Complete",IF(J353='Start-Up Information'!$B$47,"Complete",IF(J353='Start-Up Information'!$B$48,"Complete",IF(LEFT(J353,5)="Split","Complete",IF(J353='Start-Up Information'!$B$49,"Complete",IF(J353='Start-Up Information'!$B$50,"Complete",IF(J353='Start-Up Information'!$B$51,"Complete",IF(J353='Start-Up Information'!$B$52,"Complete","Enter a Correct Sub-Account")))))))))))))))))))))))))))))))))))))))))))))))))</f>
        <v>Form Number Error</v>
      </c>
      <c r="P353" s="63" t="str">
        <f t="shared" si="11"/>
        <v>Pending</v>
      </c>
      <c r="Q353" s="62"/>
      <c r="R353" s="70">
        <f t="shared" si="12"/>
        <v>0</v>
      </c>
      <c r="S353" s="65"/>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row>
    <row r="354" spans="1:59" s="34" customFormat="1" ht="33" customHeight="1">
      <c r="A354" s="65"/>
      <c r="B354" s="99"/>
      <c r="C354" s="100"/>
      <c r="D354" s="100"/>
      <c r="E354" s="100"/>
      <c r="F354" s="100"/>
      <c r="G354" s="100"/>
      <c r="H354" s="100"/>
      <c r="I354" s="100"/>
      <c r="J354" s="100"/>
      <c r="K354" s="99"/>
      <c r="L354" s="101"/>
      <c r="M354" s="102"/>
      <c r="N354" s="101"/>
      <c r="O354" s="63" t="str">
        <f>IF(B354="","Form Number Error",IF(C354="","Payment Type Error",IF(H354="","Purchase Description Error",IF(I354="","Store or Vedor Error",IF(K354="","Card or Ckeck # Error",IF(L354="","Date Error",IF(J354="","Enter Correct Sub-Account",IF(M354="","Amount Error",IF(J354='Start-Up Information'!$B$13,"Complete",IF(J354='Start-Up Information'!$B$14,"Complete",IF(J354='Start-Up Information'!$B$15,"Complete",IF(J354='Start-Up Information'!$B$16,"Complete",IF(J354='Start-Up Information'!$B$17,"Complete",IF(J354='Start-Up Information'!$B$18,"Complete",IF(J354='Start-Up Information'!$B$19,"Complete",IF(J354='Start-Up Information'!$B$20,"Complete",IF(J354='Start-Up Information'!$B$21,"complete",IF(J354='Start-Up Information'!$B$22,"Complete",IF(J354='Start-Up Information'!$B$23,"Complete",IF(J354='Start-Up Information'!$B$24,"Complete",IF(J354='Start-Up Information'!$B$25,"Complete",IF(J354='Start-Up Information'!$B$26,"Complete",IF(J354='Start-Up Information'!$B$27,"Complete",IF(J354='Start-Up Information'!$B$28,"Complete",IF(J354='Start-Up Information'!$B$29,"Complete",IF(J354='Start-Up Information'!$B$30,"Complete",IF(J354='Start-Up Information'!$B$31,"Complete",IF(J354='Start-Up Information'!$B$32,"Complete",IF(J354='Start-Up Information'!$B$33,"Complete",IF(J354='Start-Up Information'!$B$34,"Complete",IF(J354='Start-Up Information'!$B$35,"Complete",IF(J354='Start-Up Information'!$B$36,"Complete",IF(J354='Start-Up Information'!$B$37,"Complete",IF(J354='Start-Up Information'!$B$38,"Complete",IF(J354='Start-Up Information'!$B$39,"Complete",IF(J354='Start-Up Information'!$B$40,"Complete",IF(J354='Start-Up Information'!$B$41,"Complete",IF(J354='Start-Up Information'!$B$42,"Complete",IF(J354='Start-Up Information'!$B$43,"Complete",IF(J354='Start-Up Information'!$B$44,"Complete",IF(J354='Start-Up Information'!$B$45,"Complete",IF(J354='Start-Up Information'!$B$46,"Complete",IF(J354='Start-Up Information'!$B$47,"Complete",IF(J354='Start-Up Information'!$B$48,"Complete",IF(LEFT(J354,5)="Split","Complete",IF(J354='Start-Up Information'!$B$49,"Complete",IF(J354='Start-Up Information'!$B$50,"Complete",IF(J354='Start-Up Information'!$B$51,"Complete",IF(J354='Start-Up Information'!$B$52,"Complete","Enter a Correct Sub-Account")))))))))))))))))))))))))))))))))))))))))))))))))</f>
        <v>Form Number Error</v>
      </c>
      <c r="P354" s="63" t="str">
        <f t="shared" si="11"/>
        <v>Pending</v>
      </c>
      <c r="Q354" s="62"/>
      <c r="R354" s="70">
        <f t="shared" si="12"/>
        <v>0</v>
      </c>
      <c r="S354" s="65"/>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row>
    <row r="355" spans="1:59" s="34" customFormat="1" ht="33" customHeight="1">
      <c r="A355" s="65"/>
      <c r="B355" s="99"/>
      <c r="C355" s="100"/>
      <c r="D355" s="100"/>
      <c r="E355" s="100"/>
      <c r="F355" s="100"/>
      <c r="G355" s="100"/>
      <c r="H355" s="100"/>
      <c r="I355" s="100"/>
      <c r="J355" s="100"/>
      <c r="K355" s="99"/>
      <c r="L355" s="101"/>
      <c r="M355" s="102"/>
      <c r="N355" s="101"/>
      <c r="O355" s="63" t="str">
        <f>IF(B355="","Form Number Error",IF(C355="","Payment Type Error",IF(H355="","Purchase Description Error",IF(I355="","Store or Vedor Error",IF(K355="","Card or Ckeck # Error",IF(L355="","Date Error",IF(J355="","Enter Correct Sub-Account",IF(M355="","Amount Error",IF(J355='Start-Up Information'!$B$13,"Complete",IF(J355='Start-Up Information'!$B$14,"Complete",IF(J355='Start-Up Information'!$B$15,"Complete",IF(J355='Start-Up Information'!$B$16,"Complete",IF(J355='Start-Up Information'!$B$17,"Complete",IF(J355='Start-Up Information'!$B$18,"Complete",IF(J355='Start-Up Information'!$B$19,"Complete",IF(J355='Start-Up Information'!$B$20,"Complete",IF(J355='Start-Up Information'!$B$21,"complete",IF(J355='Start-Up Information'!$B$22,"Complete",IF(J355='Start-Up Information'!$B$23,"Complete",IF(J355='Start-Up Information'!$B$24,"Complete",IF(J355='Start-Up Information'!$B$25,"Complete",IF(J355='Start-Up Information'!$B$26,"Complete",IF(J355='Start-Up Information'!$B$27,"Complete",IF(J355='Start-Up Information'!$B$28,"Complete",IF(J355='Start-Up Information'!$B$29,"Complete",IF(J355='Start-Up Information'!$B$30,"Complete",IF(J355='Start-Up Information'!$B$31,"Complete",IF(J355='Start-Up Information'!$B$32,"Complete",IF(J355='Start-Up Information'!$B$33,"Complete",IF(J355='Start-Up Information'!$B$34,"Complete",IF(J355='Start-Up Information'!$B$35,"Complete",IF(J355='Start-Up Information'!$B$36,"Complete",IF(J355='Start-Up Information'!$B$37,"Complete",IF(J355='Start-Up Information'!$B$38,"Complete",IF(J355='Start-Up Information'!$B$39,"Complete",IF(J355='Start-Up Information'!$B$40,"Complete",IF(J355='Start-Up Information'!$B$41,"Complete",IF(J355='Start-Up Information'!$B$42,"Complete",IF(J355='Start-Up Information'!$B$43,"Complete",IF(J355='Start-Up Information'!$B$44,"Complete",IF(J355='Start-Up Information'!$B$45,"Complete",IF(J355='Start-Up Information'!$B$46,"Complete",IF(J355='Start-Up Information'!$B$47,"Complete",IF(J355='Start-Up Information'!$B$48,"Complete",IF(LEFT(J355,5)="Split","Complete",IF(J355='Start-Up Information'!$B$49,"Complete",IF(J355='Start-Up Information'!$B$50,"Complete",IF(J355='Start-Up Information'!$B$51,"Complete",IF(J355='Start-Up Information'!$B$52,"Complete","Enter a Correct Sub-Account")))))))))))))))))))))))))))))))))))))))))))))))))</f>
        <v>Form Number Error</v>
      </c>
      <c r="P355" s="63" t="str">
        <f t="shared" si="11"/>
        <v>Pending</v>
      </c>
      <c r="Q355" s="62"/>
      <c r="R355" s="70">
        <f t="shared" si="12"/>
        <v>0</v>
      </c>
      <c r="S355" s="65"/>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row>
    <row r="356" spans="1:59" s="34" customFormat="1" ht="33" customHeight="1">
      <c r="A356" s="65"/>
      <c r="B356" s="99"/>
      <c r="C356" s="100"/>
      <c r="D356" s="100"/>
      <c r="E356" s="100"/>
      <c r="F356" s="100"/>
      <c r="G356" s="100"/>
      <c r="H356" s="100"/>
      <c r="I356" s="100"/>
      <c r="J356" s="100"/>
      <c r="K356" s="99"/>
      <c r="L356" s="101"/>
      <c r="M356" s="102"/>
      <c r="N356" s="101"/>
      <c r="O356" s="63" t="str">
        <f>IF(B356="","Form Number Error",IF(C356="","Payment Type Error",IF(H356="","Purchase Description Error",IF(I356="","Store or Vedor Error",IF(K356="","Card or Ckeck # Error",IF(L356="","Date Error",IF(J356="","Enter Correct Sub-Account",IF(M356="","Amount Error",IF(J356='Start-Up Information'!$B$13,"Complete",IF(J356='Start-Up Information'!$B$14,"Complete",IF(J356='Start-Up Information'!$B$15,"Complete",IF(J356='Start-Up Information'!$B$16,"Complete",IF(J356='Start-Up Information'!$B$17,"Complete",IF(J356='Start-Up Information'!$B$18,"Complete",IF(J356='Start-Up Information'!$B$19,"Complete",IF(J356='Start-Up Information'!$B$20,"Complete",IF(J356='Start-Up Information'!$B$21,"complete",IF(J356='Start-Up Information'!$B$22,"Complete",IF(J356='Start-Up Information'!$B$23,"Complete",IF(J356='Start-Up Information'!$B$24,"Complete",IF(J356='Start-Up Information'!$B$25,"Complete",IF(J356='Start-Up Information'!$B$26,"Complete",IF(J356='Start-Up Information'!$B$27,"Complete",IF(J356='Start-Up Information'!$B$28,"Complete",IF(J356='Start-Up Information'!$B$29,"Complete",IF(J356='Start-Up Information'!$B$30,"Complete",IF(J356='Start-Up Information'!$B$31,"Complete",IF(J356='Start-Up Information'!$B$32,"Complete",IF(J356='Start-Up Information'!$B$33,"Complete",IF(J356='Start-Up Information'!$B$34,"Complete",IF(J356='Start-Up Information'!$B$35,"Complete",IF(J356='Start-Up Information'!$B$36,"Complete",IF(J356='Start-Up Information'!$B$37,"Complete",IF(J356='Start-Up Information'!$B$38,"Complete",IF(J356='Start-Up Information'!$B$39,"Complete",IF(J356='Start-Up Information'!$B$40,"Complete",IF(J356='Start-Up Information'!$B$41,"Complete",IF(J356='Start-Up Information'!$B$42,"Complete",IF(J356='Start-Up Information'!$B$43,"Complete",IF(J356='Start-Up Information'!$B$44,"Complete",IF(J356='Start-Up Information'!$B$45,"Complete",IF(J356='Start-Up Information'!$B$46,"Complete",IF(J356='Start-Up Information'!$B$47,"Complete",IF(J356='Start-Up Information'!$B$48,"Complete",IF(LEFT(J356,5)="Split","Complete",IF(J356='Start-Up Information'!$B$49,"Complete",IF(J356='Start-Up Information'!$B$50,"Complete",IF(J356='Start-Up Information'!$B$51,"Complete",IF(J356='Start-Up Information'!$B$52,"Complete","Enter a Correct Sub-Account")))))))))))))))))))))))))))))))))))))))))))))))))</f>
        <v>Form Number Error</v>
      </c>
      <c r="P356" s="63" t="str">
        <f t="shared" si="11"/>
        <v>Pending</v>
      </c>
      <c r="Q356" s="62"/>
      <c r="R356" s="70">
        <f t="shared" si="12"/>
        <v>0</v>
      </c>
      <c r="S356" s="65"/>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row>
    <row r="357" spans="1:59" s="34" customFormat="1" ht="33" customHeight="1">
      <c r="A357" s="65"/>
      <c r="B357" s="99"/>
      <c r="C357" s="100"/>
      <c r="D357" s="100"/>
      <c r="E357" s="100"/>
      <c r="F357" s="100"/>
      <c r="G357" s="100"/>
      <c r="H357" s="100"/>
      <c r="I357" s="100"/>
      <c r="J357" s="100"/>
      <c r="K357" s="99"/>
      <c r="L357" s="101"/>
      <c r="M357" s="102"/>
      <c r="N357" s="101"/>
      <c r="O357" s="63" t="str">
        <f>IF(B357="","Form Number Error",IF(C357="","Payment Type Error",IF(H357="","Purchase Description Error",IF(I357="","Store or Vedor Error",IF(K357="","Card or Ckeck # Error",IF(L357="","Date Error",IF(J357="","Enter Correct Sub-Account",IF(M357="","Amount Error",IF(J357='Start-Up Information'!$B$13,"Complete",IF(J357='Start-Up Information'!$B$14,"Complete",IF(J357='Start-Up Information'!$B$15,"Complete",IF(J357='Start-Up Information'!$B$16,"Complete",IF(J357='Start-Up Information'!$B$17,"Complete",IF(J357='Start-Up Information'!$B$18,"Complete",IF(J357='Start-Up Information'!$B$19,"Complete",IF(J357='Start-Up Information'!$B$20,"Complete",IF(J357='Start-Up Information'!$B$21,"complete",IF(J357='Start-Up Information'!$B$22,"Complete",IF(J357='Start-Up Information'!$B$23,"Complete",IF(J357='Start-Up Information'!$B$24,"Complete",IF(J357='Start-Up Information'!$B$25,"Complete",IF(J357='Start-Up Information'!$B$26,"Complete",IF(J357='Start-Up Information'!$B$27,"Complete",IF(J357='Start-Up Information'!$B$28,"Complete",IF(J357='Start-Up Information'!$B$29,"Complete",IF(J357='Start-Up Information'!$B$30,"Complete",IF(J357='Start-Up Information'!$B$31,"Complete",IF(J357='Start-Up Information'!$B$32,"Complete",IF(J357='Start-Up Information'!$B$33,"Complete",IF(J357='Start-Up Information'!$B$34,"Complete",IF(J357='Start-Up Information'!$B$35,"Complete",IF(J357='Start-Up Information'!$B$36,"Complete",IF(J357='Start-Up Information'!$B$37,"Complete",IF(J357='Start-Up Information'!$B$38,"Complete",IF(J357='Start-Up Information'!$B$39,"Complete",IF(J357='Start-Up Information'!$B$40,"Complete",IF(J357='Start-Up Information'!$B$41,"Complete",IF(J357='Start-Up Information'!$B$42,"Complete",IF(J357='Start-Up Information'!$B$43,"Complete",IF(J357='Start-Up Information'!$B$44,"Complete",IF(J357='Start-Up Information'!$B$45,"Complete",IF(J357='Start-Up Information'!$B$46,"Complete",IF(J357='Start-Up Information'!$B$47,"Complete",IF(J357='Start-Up Information'!$B$48,"Complete",IF(LEFT(J357,5)="Split","Complete",IF(J357='Start-Up Information'!$B$49,"Complete",IF(J357='Start-Up Information'!$B$50,"Complete",IF(J357='Start-Up Information'!$B$51,"Complete",IF(J357='Start-Up Information'!$B$52,"Complete","Enter a Correct Sub-Account")))))))))))))))))))))))))))))))))))))))))))))))))</f>
        <v>Form Number Error</v>
      </c>
      <c r="P357" s="63" t="str">
        <f t="shared" si="11"/>
        <v>Pending</v>
      </c>
      <c r="Q357" s="62"/>
      <c r="R357" s="70">
        <f t="shared" si="12"/>
        <v>0</v>
      </c>
      <c r="S357" s="65"/>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row>
    <row r="358" spans="1:59" s="34" customFormat="1" ht="33" customHeight="1">
      <c r="A358" s="65"/>
      <c r="B358" s="99"/>
      <c r="C358" s="100"/>
      <c r="D358" s="100"/>
      <c r="E358" s="100"/>
      <c r="F358" s="100"/>
      <c r="G358" s="100"/>
      <c r="H358" s="100"/>
      <c r="I358" s="100"/>
      <c r="J358" s="100"/>
      <c r="K358" s="99"/>
      <c r="L358" s="101"/>
      <c r="M358" s="102"/>
      <c r="N358" s="101"/>
      <c r="O358" s="63" t="str">
        <f>IF(B358="","Form Number Error",IF(C358="","Payment Type Error",IF(H358="","Purchase Description Error",IF(I358="","Store or Vedor Error",IF(K358="","Card or Ckeck # Error",IF(L358="","Date Error",IF(J358="","Enter Correct Sub-Account",IF(M358="","Amount Error",IF(J358='Start-Up Information'!$B$13,"Complete",IF(J358='Start-Up Information'!$B$14,"Complete",IF(J358='Start-Up Information'!$B$15,"Complete",IF(J358='Start-Up Information'!$B$16,"Complete",IF(J358='Start-Up Information'!$B$17,"Complete",IF(J358='Start-Up Information'!$B$18,"Complete",IF(J358='Start-Up Information'!$B$19,"Complete",IF(J358='Start-Up Information'!$B$20,"Complete",IF(J358='Start-Up Information'!$B$21,"complete",IF(J358='Start-Up Information'!$B$22,"Complete",IF(J358='Start-Up Information'!$B$23,"Complete",IF(J358='Start-Up Information'!$B$24,"Complete",IF(J358='Start-Up Information'!$B$25,"Complete",IF(J358='Start-Up Information'!$B$26,"Complete",IF(J358='Start-Up Information'!$B$27,"Complete",IF(J358='Start-Up Information'!$B$28,"Complete",IF(J358='Start-Up Information'!$B$29,"Complete",IF(J358='Start-Up Information'!$B$30,"Complete",IF(J358='Start-Up Information'!$B$31,"Complete",IF(J358='Start-Up Information'!$B$32,"Complete",IF(J358='Start-Up Information'!$B$33,"Complete",IF(J358='Start-Up Information'!$B$34,"Complete",IF(J358='Start-Up Information'!$B$35,"Complete",IF(J358='Start-Up Information'!$B$36,"Complete",IF(J358='Start-Up Information'!$B$37,"Complete",IF(J358='Start-Up Information'!$B$38,"Complete",IF(J358='Start-Up Information'!$B$39,"Complete",IF(J358='Start-Up Information'!$B$40,"Complete",IF(J358='Start-Up Information'!$B$41,"Complete",IF(J358='Start-Up Information'!$B$42,"Complete",IF(J358='Start-Up Information'!$B$43,"Complete",IF(J358='Start-Up Information'!$B$44,"Complete",IF(J358='Start-Up Information'!$B$45,"Complete",IF(J358='Start-Up Information'!$B$46,"Complete",IF(J358='Start-Up Information'!$B$47,"Complete",IF(J358='Start-Up Information'!$B$48,"Complete",IF(LEFT(J358,5)="Split","Complete",IF(J358='Start-Up Information'!$B$49,"Complete",IF(J358='Start-Up Information'!$B$50,"Complete",IF(J358='Start-Up Information'!$B$51,"Complete",IF(J358='Start-Up Information'!$B$52,"Complete","Enter a Correct Sub-Account")))))))))))))))))))))))))))))))))))))))))))))))))</f>
        <v>Form Number Error</v>
      </c>
      <c r="P358" s="63" t="str">
        <f t="shared" si="11"/>
        <v>Pending</v>
      </c>
      <c r="Q358" s="62"/>
      <c r="R358" s="70">
        <f t="shared" si="12"/>
        <v>0</v>
      </c>
      <c r="S358" s="65"/>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row>
    <row r="359" spans="1:59" s="34" customFormat="1" ht="33" customHeight="1">
      <c r="A359" s="65"/>
      <c r="B359" s="99"/>
      <c r="C359" s="100"/>
      <c r="D359" s="100"/>
      <c r="E359" s="100"/>
      <c r="F359" s="100"/>
      <c r="G359" s="100"/>
      <c r="H359" s="100"/>
      <c r="I359" s="100"/>
      <c r="J359" s="100"/>
      <c r="K359" s="99"/>
      <c r="L359" s="101"/>
      <c r="M359" s="102"/>
      <c r="N359" s="101"/>
      <c r="O359" s="63" t="str">
        <f>IF(B359="","Form Number Error",IF(C359="","Payment Type Error",IF(H359="","Purchase Description Error",IF(I359="","Store or Vedor Error",IF(K359="","Card or Ckeck # Error",IF(L359="","Date Error",IF(J359="","Enter Correct Sub-Account",IF(M359="","Amount Error",IF(J359='Start-Up Information'!$B$13,"Complete",IF(J359='Start-Up Information'!$B$14,"Complete",IF(J359='Start-Up Information'!$B$15,"Complete",IF(J359='Start-Up Information'!$B$16,"Complete",IF(J359='Start-Up Information'!$B$17,"Complete",IF(J359='Start-Up Information'!$B$18,"Complete",IF(J359='Start-Up Information'!$B$19,"Complete",IF(J359='Start-Up Information'!$B$20,"Complete",IF(J359='Start-Up Information'!$B$21,"complete",IF(J359='Start-Up Information'!$B$22,"Complete",IF(J359='Start-Up Information'!$B$23,"Complete",IF(J359='Start-Up Information'!$B$24,"Complete",IF(J359='Start-Up Information'!$B$25,"Complete",IF(J359='Start-Up Information'!$B$26,"Complete",IF(J359='Start-Up Information'!$B$27,"Complete",IF(J359='Start-Up Information'!$B$28,"Complete",IF(J359='Start-Up Information'!$B$29,"Complete",IF(J359='Start-Up Information'!$B$30,"Complete",IF(J359='Start-Up Information'!$B$31,"Complete",IF(J359='Start-Up Information'!$B$32,"Complete",IF(J359='Start-Up Information'!$B$33,"Complete",IF(J359='Start-Up Information'!$B$34,"Complete",IF(J359='Start-Up Information'!$B$35,"Complete",IF(J359='Start-Up Information'!$B$36,"Complete",IF(J359='Start-Up Information'!$B$37,"Complete",IF(J359='Start-Up Information'!$B$38,"Complete",IF(J359='Start-Up Information'!$B$39,"Complete",IF(J359='Start-Up Information'!$B$40,"Complete",IF(J359='Start-Up Information'!$B$41,"Complete",IF(J359='Start-Up Information'!$B$42,"Complete",IF(J359='Start-Up Information'!$B$43,"Complete",IF(J359='Start-Up Information'!$B$44,"Complete",IF(J359='Start-Up Information'!$B$45,"Complete",IF(J359='Start-Up Information'!$B$46,"Complete",IF(J359='Start-Up Information'!$B$47,"Complete",IF(J359='Start-Up Information'!$B$48,"Complete",IF(LEFT(J359,5)="Split","Complete",IF(J359='Start-Up Information'!$B$49,"Complete",IF(J359='Start-Up Information'!$B$50,"Complete",IF(J359='Start-Up Information'!$B$51,"Complete",IF(J359='Start-Up Information'!$B$52,"Complete","Enter a Correct Sub-Account")))))))))))))))))))))))))))))))))))))))))))))))))</f>
        <v>Form Number Error</v>
      </c>
      <c r="P359" s="63" t="str">
        <f t="shared" si="11"/>
        <v>Pending</v>
      </c>
      <c r="Q359" s="62"/>
      <c r="R359" s="70">
        <f t="shared" si="12"/>
        <v>0</v>
      </c>
      <c r="S359" s="65"/>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row>
    <row r="360" spans="1:59" s="34" customFormat="1" ht="33" customHeight="1">
      <c r="A360" s="65"/>
      <c r="B360" s="99"/>
      <c r="C360" s="100"/>
      <c r="D360" s="100"/>
      <c r="E360" s="100"/>
      <c r="F360" s="100"/>
      <c r="G360" s="100"/>
      <c r="H360" s="100"/>
      <c r="I360" s="100"/>
      <c r="J360" s="100"/>
      <c r="K360" s="99"/>
      <c r="L360" s="101"/>
      <c r="M360" s="102"/>
      <c r="N360" s="101"/>
      <c r="O360" s="63" t="str">
        <f>IF(B360="","Form Number Error",IF(C360="","Payment Type Error",IF(H360="","Purchase Description Error",IF(I360="","Store or Vedor Error",IF(K360="","Card or Ckeck # Error",IF(L360="","Date Error",IF(J360="","Enter Correct Sub-Account",IF(M360="","Amount Error",IF(J360='Start-Up Information'!$B$13,"Complete",IF(J360='Start-Up Information'!$B$14,"Complete",IF(J360='Start-Up Information'!$B$15,"Complete",IF(J360='Start-Up Information'!$B$16,"Complete",IF(J360='Start-Up Information'!$B$17,"Complete",IF(J360='Start-Up Information'!$B$18,"Complete",IF(J360='Start-Up Information'!$B$19,"Complete",IF(J360='Start-Up Information'!$B$20,"Complete",IF(J360='Start-Up Information'!$B$21,"complete",IF(J360='Start-Up Information'!$B$22,"Complete",IF(J360='Start-Up Information'!$B$23,"Complete",IF(J360='Start-Up Information'!$B$24,"Complete",IF(J360='Start-Up Information'!$B$25,"Complete",IF(J360='Start-Up Information'!$B$26,"Complete",IF(J360='Start-Up Information'!$B$27,"Complete",IF(J360='Start-Up Information'!$B$28,"Complete",IF(J360='Start-Up Information'!$B$29,"Complete",IF(J360='Start-Up Information'!$B$30,"Complete",IF(J360='Start-Up Information'!$B$31,"Complete",IF(J360='Start-Up Information'!$B$32,"Complete",IF(J360='Start-Up Information'!$B$33,"Complete",IF(J360='Start-Up Information'!$B$34,"Complete",IF(J360='Start-Up Information'!$B$35,"Complete",IF(J360='Start-Up Information'!$B$36,"Complete",IF(J360='Start-Up Information'!$B$37,"Complete",IF(J360='Start-Up Information'!$B$38,"Complete",IF(J360='Start-Up Information'!$B$39,"Complete",IF(J360='Start-Up Information'!$B$40,"Complete",IF(J360='Start-Up Information'!$B$41,"Complete",IF(J360='Start-Up Information'!$B$42,"Complete",IF(J360='Start-Up Information'!$B$43,"Complete",IF(J360='Start-Up Information'!$B$44,"Complete",IF(J360='Start-Up Information'!$B$45,"Complete",IF(J360='Start-Up Information'!$B$46,"Complete",IF(J360='Start-Up Information'!$B$47,"Complete",IF(J360='Start-Up Information'!$B$48,"Complete",IF(LEFT(J360,5)="Split","Complete",IF(J360='Start-Up Information'!$B$49,"Complete",IF(J360='Start-Up Information'!$B$50,"Complete",IF(J360='Start-Up Information'!$B$51,"Complete",IF(J360='Start-Up Information'!$B$52,"Complete","Enter a Correct Sub-Account")))))))))))))))))))))))))))))))))))))))))))))))))</f>
        <v>Form Number Error</v>
      </c>
      <c r="P360" s="63" t="str">
        <f t="shared" si="11"/>
        <v>Pending</v>
      </c>
      <c r="Q360" s="62"/>
      <c r="R360" s="70">
        <f t="shared" si="12"/>
        <v>0</v>
      </c>
      <c r="S360" s="65"/>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row>
    <row r="361" spans="1:59" s="34" customFormat="1" ht="33" customHeight="1">
      <c r="A361" s="65"/>
      <c r="B361" s="99"/>
      <c r="C361" s="100"/>
      <c r="D361" s="100"/>
      <c r="E361" s="100"/>
      <c r="F361" s="100"/>
      <c r="G361" s="100"/>
      <c r="H361" s="100"/>
      <c r="I361" s="100"/>
      <c r="J361" s="100"/>
      <c r="K361" s="99"/>
      <c r="L361" s="101"/>
      <c r="M361" s="102"/>
      <c r="N361" s="101"/>
      <c r="O361" s="63" t="str">
        <f>IF(B361="","Form Number Error",IF(C361="","Payment Type Error",IF(H361="","Purchase Description Error",IF(I361="","Store or Vedor Error",IF(K361="","Card or Ckeck # Error",IF(L361="","Date Error",IF(J361="","Enter Correct Sub-Account",IF(M361="","Amount Error",IF(J361='Start-Up Information'!$B$13,"Complete",IF(J361='Start-Up Information'!$B$14,"Complete",IF(J361='Start-Up Information'!$B$15,"Complete",IF(J361='Start-Up Information'!$B$16,"Complete",IF(J361='Start-Up Information'!$B$17,"Complete",IF(J361='Start-Up Information'!$B$18,"Complete",IF(J361='Start-Up Information'!$B$19,"Complete",IF(J361='Start-Up Information'!$B$20,"Complete",IF(J361='Start-Up Information'!$B$21,"complete",IF(J361='Start-Up Information'!$B$22,"Complete",IF(J361='Start-Up Information'!$B$23,"Complete",IF(J361='Start-Up Information'!$B$24,"Complete",IF(J361='Start-Up Information'!$B$25,"Complete",IF(J361='Start-Up Information'!$B$26,"Complete",IF(J361='Start-Up Information'!$B$27,"Complete",IF(J361='Start-Up Information'!$B$28,"Complete",IF(J361='Start-Up Information'!$B$29,"Complete",IF(J361='Start-Up Information'!$B$30,"Complete",IF(J361='Start-Up Information'!$B$31,"Complete",IF(J361='Start-Up Information'!$B$32,"Complete",IF(J361='Start-Up Information'!$B$33,"Complete",IF(J361='Start-Up Information'!$B$34,"Complete",IF(J361='Start-Up Information'!$B$35,"Complete",IF(J361='Start-Up Information'!$B$36,"Complete",IF(J361='Start-Up Information'!$B$37,"Complete",IF(J361='Start-Up Information'!$B$38,"Complete",IF(J361='Start-Up Information'!$B$39,"Complete",IF(J361='Start-Up Information'!$B$40,"Complete",IF(J361='Start-Up Information'!$B$41,"Complete",IF(J361='Start-Up Information'!$B$42,"Complete",IF(J361='Start-Up Information'!$B$43,"Complete",IF(J361='Start-Up Information'!$B$44,"Complete",IF(J361='Start-Up Information'!$B$45,"Complete",IF(J361='Start-Up Information'!$B$46,"Complete",IF(J361='Start-Up Information'!$B$47,"Complete",IF(J361='Start-Up Information'!$B$48,"Complete",IF(LEFT(J361,5)="Split","Complete",IF(J361='Start-Up Information'!$B$49,"Complete",IF(J361='Start-Up Information'!$B$50,"Complete",IF(J361='Start-Up Information'!$B$51,"Complete",IF(J361='Start-Up Information'!$B$52,"Complete","Enter a Correct Sub-Account")))))))))))))))))))))))))))))))))))))))))))))))))</f>
        <v>Form Number Error</v>
      </c>
      <c r="P361" s="63" t="str">
        <f t="shared" si="11"/>
        <v>Pending</v>
      </c>
      <c r="Q361" s="62"/>
      <c r="R361" s="70">
        <f t="shared" si="12"/>
        <v>0</v>
      </c>
      <c r="S361" s="65"/>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row>
    <row r="362" spans="1:59" s="34" customFormat="1" ht="33" customHeight="1">
      <c r="A362" s="65"/>
      <c r="B362" s="99"/>
      <c r="C362" s="100"/>
      <c r="D362" s="100"/>
      <c r="E362" s="100"/>
      <c r="F362" s="100"/>
      <c r="G362" s="100"/>
      <c r="H362" s="100"/>
      <c r="I362" s="100"/>
      <c r="J362" s="100"/>
      <c r="K362" s="99"/>
      <c r="L362" s="101"/>
      <c r="M362" s="102"/>
      <c r="N362" s="101"/>
      <c r="O362" s="63" t="str">
        <f>IF(B362="","Form Number Error",IF(C362="","Payment Type Error",IF(H362="","Purchase Description Error",IF(I362="","Store or Vedor Error",IF(K362="","Card or Ckeck # Error",IF(L362="","Date Error",IF(J362="","Enter Correct Sub-Account",IF(M362="","Amount Error",IF(J362='Start-Up Information'!$B$13,"Complete",IF(J362='Start-Up Information'!$B$14,"Complete",IF(J362='Start-Up Information'!$B$15,"Complete",IF(J362='Start-Up Information'!$B$16,"Complete",IF(J362='Start-Up Information'!$B$17,"Complete",IF(J362='Start-Up Information'!$B$18,"Complete",IF(J362='Start-Up Information'!$B$19,"Complete",IF(J362='Start-Up Information'!$B$20,"Complete",IF(J362='Start-Up Information'!$B$21,"complete",IF(J362='Start-Up Information'!$B$22,"Complete",IF(J362='Start-Up Information'!$B$23,"Complete",IF(J362='Start-Up Information'!$B$24,"Complete",IF(J362='Start-Up Information'!$B$25,"Complete",IF(J362='Start-Up Information'!$B$26,"Complete",IF(J362='Start-Up Information'!$B$27,"Complete",IF(J362='Start-Up Information'!$B$28,"Complete",IF(J362='Start-Up Information'!$B$29,"Complete",IF(J362='Start-Up Information'!$B$30,"Complete",IF(J362='Start-Up Information'!$B$31,"Complete",IF(J362='Start-Up Information'!$B$32,"Complete",IF(J362='Start-Up Information'!$B$33,"Complete",IF(J362='Start-Up Information'!$B$34,"Complete",IF(J362='Start-Up Information'!$B$35,"Complete",IF(J362='Start-Up Information'!$B$36,"Complete",IF(J362='Start-Up Information'!$B$37,"Complete",IF(J362='Start-Up Information'!$B$38,"Complete",IF(J362='Start-Up Information'!$B$39,"Complete",IF(J362='Start-Up Information'!$B$40,"Complete",IF(J362='Start-Up Information'!$B$41,"Complete",IF(J362='Start-Up Information'!$B$42,"Complete",IF(J362='Start-Up Information'!$B$43,"Complete",IF(J362='Start-Up Information'!$B$44,"Complete",IF(J362='Start-Up Information'!$B$45,"Complete",IF(J362='Start-Up Information'!$B$46,"Complete",IF(J362='Start-Up Information'!$B$47,"Complete",IF(J362='Start-Up Information'!$B$48,"Complete",IF(LEFT(J362,5)="Split","Complete",IF(J362='Start-Up Information'!$B$49,"Complete",IF(J362='Start-Up Information'!$B$50,"Complete",IF(J362='Start-Up Information'!$B$51,"Complete",IF(J362='Start-Up Information'!$B$52,"Complete","Enter a Correct Sub-Account")))))))))))))))))))))))))))))))))))))))))))))))))</f>
        <v>Form Number Error</v>
      </c>
      <c r="P362" s="63" t="str">
        <f t="shared" si="11"/>
        <v>Pending</v>
      </c>
      <c r="Q362" s="62"/>
      <c r="R362" s="70">
        <f t="shared" si="12"/>
        <v>0</v>
      </c>
      <c r="S362" s="65"/>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row>
    <row r="363" spans="1:59" s="34" customFormat="1" ht="33" customHeight="1">
      <c r="A363" s="65"/>
      <c r="B363" s="99"/>
      <c r="C363" s="100"/>
      <c r="D363" s="100"/>
      <c r="E363" s="100"/>
      <c r="F363" s="100"/>
      <c r="G363" s="100"/>
      <c r="H363" s="100"/>
      <c r="I363" s="100"/>
      <c r="J363" s="100"/>
      <c r="K363" s="99"/>
      <c r="L363" s="101"/>
      <c r="M363" s="102"/>
      <c r="N363" s="101"/>
      <c r="O363" s="63" t="str">
        <f>IF(B363="","Form Number Error",IF(C363="","Payment Type Error",IF(H363="","Purchase Description Error",IF(I363="","Store or Vedor Error",IF(K363="","Card or Ckeck # Error",IF(L363="","Date Error",IF(J363="","Enter Correct Sub-Account",IF(M363="","Amount Error",IF(J363='Start-Up Information'!$B$13,"Complete",IF(J363='Start-Up Information'!$B$14,"Complete",IF(J363='Start-Up Information'!$B$15,"Complete",IF(J363='Start-Up Information'!$B$16,"Complete",IF(J363='Start-Up Information'!$B$17,"Complete",IF(J363='Start-Up Information'!$B$18,"Complete",IF(J363='Start-Up Information'!$B$19,"Complete",IF(J363='Start-Up Information'!$B$20,"Complete",IF(J363='Start-Up Information'!$B$21,"complete",IF(J363='Start-Up Information'!$B$22,"Complete",IF(J363='Start-Up Information'!$B$23,"Complete",IF(J363='Start-Up Information'!$B$24,"Complete",IF(J363='Start-Up Information'!$B$25,"Complete",IF(J363='Start-Up Information'!$B$26,"Complete",IF(J363='Start-Up Information'!$B$27,"Complete",IF(J363='Start-Up Information'!$B$28,"Complete",IF(J363='Start-Up Information'!$B$29,"Complete",IF(J363='Start-Up Information'!$B$30,"Complete",IF(J363='Start-Up Information'!$B$31,"Complete",IF(J363='Start-Up Information'!$B$32,"Complete",IF(J363='Start-Up Information'!$B$33,"Complete",IF(J363='Start-Up Information'!$B$34,"Complete",IF(J363='Start-Up Information'!$B$35,"Complete",IF(J363='Start-Up Information'!$B$36,"Complete",IF(J363='Start-Up Information'!$B$37,"Complete",IF(J363='Start-Up Information'!$B$38,"Complete",IF(J363='Start-Up Information'!$B$39,"Complete",IF(J363='Start-Up Information'!$B$40,"Complete",IF(J363='Start-Up Information'!$B$41,"Complete",IF(J363='Start-Up Information'!$B$42,"Complete",IF(J363='Start-Up Information'!$B$43,"Complete",IF(J363='Start-Up Information'!$B$44,"Complete",IF(J363='Start-Up Information'!$B$45,"Complete",IF(J363='Start-Up Information'!$B$46,"Complete",IF(J363='Start-Up Information'!$B$47,"Complete",IF(J363='Start-Up Information'!$B$48,"Complete",IF(LEFT(J363,5)="Split","Complete",IF(J363='Start-Up Information'!$B$49,"Complete",IF(J363='Start-Up Information'!$B$50,"Complete",IF(J363='Start-Up Information'!$B$51,"Complete",IF(J363='Start-Up Information'!$B$52,"Complete","Enter a Correct Sub-Account")))))))))))))))))))))))))))))))))))))))))))))))))</f>
        <v>Form Number Error</v>
      </c>
      <c r="P363" s="63" t="str">
        <f t="shared" si="11"/>
        <v>Pending</v>
      </c>
      <c r="Q363" s="62"/>
      <c r="R363" s="70">
        <f t="shared" si="12"/>
        <v>0</v>
      </c>
      <c r="S363" s="65"/>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row>
    <row r="364" spans="1:59" s="34" customFormat="1" ht="33" customHeight="1">
      <c r="A364" s="65"/>
      <c r="B364" s="99"/>
      <c r="C364" s="100"/>
      <c r="D364" s="100"/>
      <c r="E364" s="100"/>
      <c r="F364" s="100"/>
      <c r="G364" s="100"/>
      <c r="H364" s="100"/>
      <c r="I364" s="100"/>
      <c r="J364" s="100"/>
      <c r="K364" s="99"/>
      <c r="L364" s="101"/>
      <c r="M364" s="102"/>
      <c r="N364" s="101"/>
      <c r="O364" s="63" t="str">
        <f>IF(B364="","Form Number Error",IF(C364="","Payment Type Error",IF(H364="","Purchase Description Error",IF(I364="","Store or Vedor Error",IF(K364="","Card or Ckeck # Error",IF(L364="","Date Error",IF(J364="","Enter Correct Sub-Account",IF(M364="","Amount Error",IF(J364='Start-Up Information'!$B$13,"Complete",IF(J364='Start-Up Information'!$B$14,"Complete",IF(J364='Start-Up Information'!$B$15,"Complete",IF(J364='Start-Up Information'!$B$16,"Complete",IF(J364='Start-Up Information'!$B$17,"Complete",IF(J364='Start-Up Information'!$B$18,"Complete",IF(J364='Start-Up Information'!$B$19,"Complete",IF(J364='Start-Up Information'!$B$20,"Complete",IF(J364='Start-Up Information'!$B$21,"complete",IF(J364='Start-Up Information'!$B$22,"Complete",IF(J364='Start-Up Information'!$B$23,"Complete",IF(J364='Start-Up Information'!$B$24,"Complete",IF(J364='Start-Up Information'!$B$25,"Complete",IF(J364='Start-Up Information'!$B$26,"Complete",IF(J364='Start-Up Information'!$B$27,"Complete",IF(J364='Start-Up Information'!$B$28,"Complete",IF(J364='Start-Up Information'!$B$29,"Complete",IF(J364='Start-Up Information'!$B$30,"Complete",IF(J364='Start-Up Information'!$B$31,"Complete",IF(J364='Start-Up Information'!$B$32,"Complete",IF(J364='Start-Up Information'!$B$33,"Complete",IF(J364='Start-Up Information'!$B$34,"Complete",IF(J364='Start-Up Information'!$B$35,"Complete",IF(J364='Start-Up Information'!$B$36,"Complete",IF(J364='Start-Up Information'!$B$37,"Complete",IF(J364='Start-Up Information'!$B$38,"Complete",IF(J364='Start-Up Information'!$B$39,"Complete",IF(J364='Start-Up Information'!$B$40,"Complete",IF(J364='Start-Up Information'!$B$41,"Complete",IF(J364='Start-Up Information'!$B$42,"Complete",IF(J364='Start-Up Information'!$B$43,"Complete",IF(J364='Start-Up Information'!$B$44,"Complete",IF(J364='Start-Up Information'!$B$45,"Complete",IF(J364='Start-Up Information'!$B$46,"Complete",IF(J364='Start-Up Information'!$B$47,"Complete",IF(J364='Start-Up Information'!$B$48,"Complete",IF(LEFT(J364,5)="Split","Complete",IF(J364='Start-Up Information'!$B$49,"Complete",IF(J364='Start-Up Information'!$B$50,"Complete",IF(J364='Start-Up Information'!$B$51,"Complete",IF(J364='Start-Up Information'!$B$52,"Complete","Enter a Correct Sub-Account")))))))))))))))))))))))))))))))))))))))))))))))))</f>
        <v>Form Number Error</v>
      </c>
      <c r="P364" s="63" t="str">
        <f t="shared" si="11"/>
        <v>Pending</v>
      </c>
      <c r="Q364" s="62"/>
      <c r="R364" s="70">
        <f t="shared" si="12"/>
        <v>0</v>
      </c>
      <c r="S364" s="65"/>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row>
    <row r="365" spans="1:59" s="34" customFormat="1" ht="33" customHeight="1">
      <c r="A365" s="65"/>
      <c r="B365" s="99"/>
      <c r="C365" s="100"/>
      <c r="D365" s="100"/>
      <c r="E365" s="100"/>
      <c r="F365" s="100"/>
      <c r="G365" s="100"/>
      <c r="H365" s="100"/>
      <c r="I365" s="100"/>
      <c r="J365" s="100"/>
      <c r="K365" s="99"/>
      <c r="L365" s="101"/>
      <c r="M365" s="102"/>
      <c r="N365" s="101"/>
      <c r="O365" s="63" t="str">
        <f>IF(B365="","Form Number Error",IF(C365="","Payment Type Error",IF(H365="","Purchase Description Error",IF(I365="","Store or Vedor Error",IF(K365="","Card or Ckeck # Error",IF(L365="","Date Error",IF(J365="","Enter Correct Sub-Account",IF(M365="","Amount Error",IF(J365='Start-Up Information'!$B$13,"Complete",IF(J365='Start-Up Information'!$B$14,"Complete",IF(J365='Start-Up Information'!$B$15,"Complete",IF(J365='Start-Up Information'!$B$16,"Complete",IF(J365='Start-Up Information'!$B$17,"Complete",IF(J365='Start-Up Information'!$B$18,"Complete",IF(J365='Start-Up Information'!$B$19,"Complete",IF(J365='Start-Up Information'!$B$20,"Complete",IF(J365='Start-Up Information'!$B$21,"complete",IF(J365='Start-Up Information'!$B$22,"Complete",IF(J365='Start-Up Information'!$B$23,"Complete",IF(J365='Start-Up Information'!$B$24,"Complete",IF(J365='Start-Up Information'!$B$25,"Complete",IF(J365='Start-Up Information'!$B$26,"Complete",IF(J365='Start-Up Information'!$B$27,"Complete",IF(J365='Start-Up Information'!$B$28,"Complete",IF(J365='Start-Up Information'!$B$29,"Complete",IF(J365='Start-Up Information'!$B$30,"Complete",IF(J365='Start-Up Information'!$B$31,"Complete",IF(J365='Start-Up Information'!$B$32,"Complete",IF(J365='Start-Up Information'!$B$33,"Complete",IF(J365='Start-Up Information'!$B$34,"Complete",IF(J365='Start-Up Information'!$B$35,"Complete",IF(J365='Start-Up Information'!$B$36,"Complete",IF(J365='Start-Up Information'!$B$37,"Complete",IF(J365='Start-Up Information'!$B$38,"Complete",IF(J365='Start-Up Information'!$B$39,"Complete",IF(J365='Start-Up Information'!$B$40,"Complete",IF(J365='Start-Up Information'!$B$41,"Complete",IF(J365='Start-Up Information'!$B$42,"Complete",IF(J365='Start-Up Information'!$B$43,"Complete",IF(J365='Start-Up Information'!$B$44,"Complete",IF(J365='Start-Up Information'!$B$45,"Complete",IF(J365='Start-Up Information'!$B$46,"Complete",IF(J365='Start-Up Information'!$B$47,"Complete",IF(J365='Start-Up Information'!$B$48,"Complete",IF(LEFT(J365,5)="Split","Complete",IF(J365='Start-Up Information'!$B$49,"Complete",IF(J365='Start-Up Information'!$B$50,"Complete",IF(J365='Start-Up Information'!$B$51,"Complete",IF(J365='Start-Up Information'!$B$52,"Complete","Enter a Correct Sub-Account")))))))))))))))))))))))))))))))))))))))))))))))))</f>
        <v>Form Number Error</v>
      </c>
      <c r="P365" s="63" t="str">
        <f t="shared" si="11"/>
        <v>Pending</v>
      </c>
      <c r="Q365" s="62"/>
      <c r="R365" s="70">
        <f t="shared" si="12"/>
        <v>0</v>
      </c>
      <c r="S365" s="65"/>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row>
    <row r="366" spans="1:59" s="34" customFormat="1" ht="33" customHeight="1">
      <c r="A366" s="65"/>
      <c r="B366" s="99"/>
      <c r="C366" s="100"/>
      <c r="D366" s="100"/>
      <c r="E366" s="100"/>
      <c r="F366" s="100"/>
      <c r="G366" s="100"/>
      <c r="H366" s="100"/>
      <c r="I366" s="100"/>
      <c r="J366" s="100"/>
      <c r="K366" s="99"/>
      <c r="L366" s="101"/>
      <c r="M366" s="102"/>
      <c r="N366" s="101"/>
      <c r="O366" s="63" t="str">
        <f>IF(B366="","Form Number Error",IF(C366="","Payment Type Error",IF(H366="","Purchase Description Error",IF(I366="","Store or Vedor Error",IF(K366="","Card or Ckeck # Error",IF(L366="","Date Error",IF(J366="","Enter Correct Sub-Account",IF(M366="","Amount Error",IF(J366='Start-Up Information'!$B$13,"Complete",IF(J366='Start-Up Information'!$B$14,"Complete",IF(J366='Start-Up Information'!$B$15,"Complete",IF(J366='Start-Up Information'!$B$16,"Complete",IF(J366='Start-Up Information'!$B$17,"Complete",IF(J366='Start-Up Information'!$B$18,"Complete",IF(J366='Start-Up Information'!$B$19,"Complete",IF(J366='Start-Up Information'!$B$20,"Complete",IF(J366='Start-Up Information'!$B$21,"complete",IF(J366='Start-Up Information'!$B$22,"Complete",IF(J366='Start-Up Information'!$B$23,"Complete",IF(J366='Start-Up Information'!$B$24,"Complete",IF(J366='Start-Up Information'!$B$25,"Complete",IF(J366='Start-Up Information'!$B$26,"Complete",IF(J366='Start-Up Information'!$B$27,"Complete",IF(J366='Start-Up Information'!$B$28,"Complete",IF(J366='Start-Up Information'!$B$29,"Complete",IF(J366='Start-Up Information'!$B$30,"Complete",IF(J366='Start-Up Information'!$B$31,"Complete",IF(J366='Start-Up Information'!$B$32,"Complete",IF(J366='Start-Up Information'!$B$33,"Complete",IF(J366='Start-Up Information'!$B$34,"Complete",IF(J366='Start-Up Information'!$B$35,"Complete",IF(J366='Start-Up Information'!$B$36,"Complete",IF(J366='Start-Up Information'!$B$37,"Complete",IF(J366='Start-Up Information'!$B$38,"Complete",IF(J366='Start-Up Information'!$B$39,"Complete",IF(J366='Start-Up Information'!$B$40,"Complete",IF(J366='Start-Up Information'!$B$41,"Complete",IF(J366='Start-Up Information'!$B$42,"Complete",IF(J366='Start-Up Information'!$B$43,"Complete",IF(J366='Start-Up Information'!$B$44,"Complete",IF(J366='Start-Up Information'!$B$45,"Complete",IF(J366='Start-Up Information'!$B$46,"Complete",IF(J366='Start-Up Information'!$B$47,"Complete",IF(J366='Start-Up Information'!$B$48,"Complete",IF(LEFT(J366,5)="Split","Complete",IF(J366='Start-Up Information'!$B$49,"Complete",IF(J366='Start-Up Information'!$B$50,"Complete",IF(J366='Start-Up Information'!$B$51,"Complete",IF(J366='Start-Up Information'!$B$52,"Complete","Enter a Correct Sub-Account")))))))))))))))))))))))))))))))))))))))))))))))))</f>
        <v>Form Number Error</v>
      </c>
      <c r="P366" s="63" t="str">
        <f t="shared" si="11"/>
        <v>Pending</v>
      </c>
      <c r="Q366" s="62"/>
      <c r="R366" s="70">
        <f t="shared" si="12"/>
        <v>0</v>
      </c>
      <c r="S366" s="65"/>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row>
    <row r="367" spans="1:59" s="34" customFormat="1" ht="33" customHeight="1">
      <c r="A367" s="65"/>
      <c r="B367" s="99"/>
      <c r="C367" s="100"/>
      <c r="D367" s="100"/>
      <c r="E367" s="100"/>
      <c r="F367" s="100"/>
      <c r="G367" s="100"/>
      <c r="H367" s="100"/>
      <c r="I367" s="100"/>
      <c r="J367" s="100"/>
      <c r="K367" s="99"/>
      <c r="L367" s="101"/>
      <c r="M367" s="102"/>
      <c r="N367" s="101"/>
      <c r="O367" s="63" t="str">
        <f>IF(B367="","Form Number Error",IF(C367="","Payment Type Error",IF(H367="","Purchase Description Error",IF(I367="","Store or Vedor Error",IF(K367="","Card or Ckeck # Error",IF(L367="","Date Error",IF(J367="","Enter Correct Sub-Account",IF(M367="","Amount Error",IF(J367='Start-Up Information'!$B$13,"Complete",IF(J367='Start-Up Information'!$B$14,"Complete",IF(J367='Start-Up Information'!$B$15,"Complete",IF(J367='Start-Up Information'!$B$16,"Complete",IF(J367='Start-Up Information'!$B$17,"Complete",IF(J367='Start-Up Information'!$B$18,"Complete",IF(J367='Start-Up Information'!$B$19,"Complete",IF(J367='Start-Up Information'!$B$20,"Complete",IF(J367='Start-Up Information'!$B$21,"complete",IF(J367='Start-Up Information'!$B$22,"Complete",IF(J367='Start-Up Information'!$B$23,"Complete",IF(J367='Start-Up Information'!$B$24,"Complete",IF(J367='Start-Up Information'!$B$25,"Complete",IF(J367='Start-Up Information'!$B$26,"Complete",IF(J367='Start-Up Information'!$B$27,"Complete",IF(J367='Start-Up Information'!$B$28,"Complete",IF(J367='Start-Up Information'!$B$29,"Complete",IF(J367='Start-Up Information'!$B$30,"Complete",IF(J367='Start-Up Information'!$B$31,"Complete",IF(J367='Start-Up Information'!$B$32,"Complete",IF(J367='Start-Up Information'!$B$33,"Complete",IF(J367='Start-Up Information'!$B$34,"Complete",IF(J367='Start-Up Information'!$B$35,"Complete",IF(J367='Start-Up Information'!$B$36,"Complete",IF(J367='Start-Up Information'!$B$37,"Complete",IF(J367='Start-Up Information'!$B$38,"Complete",IF(J367='Start-Up Information'!$B$39,"Complete",IF(J367='Start-Up Information'!$B$40,"Complete",IF(J367='Start-Up Information'!$B$41,"Complete",IF(J367='Start-Up Information'!$B$42,"Complete",IF(J367='Start-Up Information'!$B$43,"Complete",IF(J367='Start-Up Information'!$B$44,"Complete",IF(J367='Start-Up Information'!$B$45,"Complete",IF(J367='Start-Up Information'!$B$46,"Complete",IF(J367='Start-Up Information'!$B$47,"Complete",IF(J367='Start-Up Information'!$B$48,"Complete",IF(LEFT(J367,5)="Split","Complete",IF(J367='Start-Up Information'!$B$49,"Complete",IF(J367='Start-Up Information'!$B$50,"Complete",IF(J367='Start-Up Information'!$B$51,"Complete",IF(J367='Start-Up Information'!$B$52,"Complete","Enter a Correct Sub-Account")))))))))))))))))))))))))))))))))))))))))))))))))</f>
        <v>Form Number Error</v>
      </c>
      <c r="P367" s="63" t="str">
        <f t="shared" si="11"/>
        <v>Pending</v>
      </c>
      <c r="Q367" s="62"/>
      <c r="R367" s="70">
        <f t="shared" si="12"/>
        <v>0</v>
      </c>
      <c r="S367" s="65"/>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row>
    <row r="368" spans="1:59" s="34" customFormat="1" ht="33" customHeight="1">
      <c r="A368" s="65"/>
      <c r="B368" s="99"/>
      <c r="C368" s="100"/>
      <c r="D368" s="100"/>
      <c r="E368" s="100"/>
      <c r="F368" s="100"/>
      <c r="G368" s="100"/>
      <c r="H368" s="100"/>
      <c r="I368" s="100"/>
      <c r="J368" s="100"/>
      <c r="K368" s="99"/>
      <c r="L368" s="101"/>
      <c r="M368" s="102"/>
      <c r="N368" s="101"/>
      <c r="O368" s="63" t="str">
        <f>IF(B368="","Form Number Error",IF(C368="","Payment Type Error",IF(H368="","Purchase Description Error",IF(I368="","Store or Vedor Error",IF(K368="","Card or Ckeck # Error",IF(L368="","Date Error",IF(J368="","Enter Correct Sub-Account",IF(M368="","Amount Error",IF(J368='Start-Up Information'!$B$13,"Complete",IF(J368='Start-Up Information'!$B$14,"Complete",IF(J368='Start-Up Information'!$B$15,"Complete",IF(J368='Start-Up Information'!$B$16,"Complete",IF(J368='Start-Up Information'!$B$17,"Complete",IF(J368='Start-Up Information'!$B$18,"Complete",IF(J368='Start-Up Information'!$B$19,"Complete",IF(J368='Start-Up Information'!$B$20,"Complete",IF(J368='Start-Up Information'!$B$21,"complete",IF(J368='Start-Up Information'!$B$22,"Complete",IF(J368='Start-Up Information'!$B$23,"Complete",IF(J368='Start-Up Information'!$B$24,"Complete",IF(J368='Start-Up Information'!$B$25,"Complete",IF(J368='Start-Up Information'!$B$26,"Complete",IF(J368='Start-Up Information'!$B$27,"Complete",IF(J368='Start-Up Information'!$B$28,"Complete",IF(J368='Start-Up Information'!$B$29,"Complete",IF(J368='Start-Up Information'!$B$30,"Complete",IF(J368='Start-Up Information'!$B$31,"Complete",IF(J368='Start-Up Information'!$B$32,"Complete",IF(J368='Start-Up Information'!$B$33,"Complete",IF(J368='Start-Up Information'!$B$34,"Complete",IF(J368='Start-Up Information'!$B$35,"Complete",IF(J368='Start-Up Information'!$B$36,"Complete",IF(J368='Start-Up Information'!$B$37,"Complete",IF(J368='Start-Up Information'!$B$38,"Complete",IF(J368='Start-Up Information'!$B$39,"Complete",IF(J368='Start-Up Information'!$B$40,"Complete",IF(J368='Start-Up Information'!$B$41,"Complete",IF(J368='Start-Up Information'!$B$42,"Complete",IF(J368='Start-Up Information'!$B$43,"Complete",IF(J368='Start-Up Information'!$B$44,"Complete",IF(J368='Start-Up Information'!$B$45,"Complete",IF(J368='Start-Up Information'!$B$46,"Complete",IF(J368='Start-Up Information'!$B$47,"Complete",IF(J368='Start-Up Information'!$B$48,"Complete",IF(LEFT(J368,5)="Split","Complete",IF(J368='Start-Up Information'!$B$49,"Complete",IF(J368='Start-Up Information'!$B$50,"Complete",IF(J368='Start-Up Information'!$B$51,"Complete",IF(J368='Start-Up Information'!$B$52,"Complete","Enter a Correct Sub-Account")))))))))))))))))))))))))))))))))))))))))))))))))</f>
        <v>Form Number Error</v>
      </c>
      <c r="P368" s="63" t="str">
        <f t="shared" si="11"/>
        <v>Pending</v>
      </c>
      <c r="Q368" s="62"/>
      <c r="R368" s="70">
        <f t="shared" si="12"/>
        <v>0</v>
      </c>
      <c r="S368" s="65"/>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row>
    <row r="369" spans="1:59" s="34" customFormat="1" ht="33" customHeight="1">
      <c r="A369" s="65"/>
      <c r="B369" s="99"/>
      <c r="C369" s="100"/>
      <c r="D369" s="100"/>
      <c r="E369" s="100"/>
      <c r="F369" s="100"/>
      <c r="G369" s="100"/>
      <c r="H369" s="100"/>
      <c r="I369" s="100"/>
      <c r="J369" s="100"/>
      <c r="K369" s="99"/>
      <c r="L369" s="101"/>
      <c r="M369" s="102"/>
      <c r="N369" s="101"/>
      <c r="O369" s="63" t="str">
        <f>IF(B369="","Form Number Error",IF(C369="","Payment Type Error",IF(H369="","Purchase Description Error",IF(I369="","Store or Vedor Error",IF(K369="","Card or Ckeck # Error",IF(L369="","Date Error",IF(J369="","Enter Correct Sub-Account",IF(M369="","Amount Error",IF(J369='Start-Up Information'!$B$13,"Complete",IF(J369='Start-Up Information'!$B$14,"Complete",IF(J369='Start-Up Information'!$B$15,"Complete",IF(J369='Start-Up Information'!$B$16,"Complete",IF(J369='Start-Up Information'!$B$17,"Complete",IF(J369='Start-Up Information'!$B$18,"Complete",IF(J369='Start-Up Information'!$B$19,"Complete",IF(J369='Start-Up Information'!$B$20,"Complete",IF(J369='Start-Up Information'!$B$21,"complete",IF(J369='Start-Up Information'!$B$22,"Complete",IF(J369='Start-Up Information'!$B$23,"Complete",IF(J369='Start-Up Information'!$B$24,"Complete",IF(J369='Start-Up Information'!$B$25,"Complete",IF(J369='Start-Up Information'!$B$26,"Complete",IF(J369='Start-Up Information'!$B$27,"Complete",IF(J369='Start-Up Information'!$B$28,"Complete",IF(J369='Start-Up Information'!$B$29,"Complete",IF(J369='Start-Up Information'!$B$30,"Complete",IF(J369='Start-Up Information'!$B$31,"Complete",IF(J369='Start-Up Information'!$B$32,"Complete",IF(J369='Start-Up Information'!$B$33,"Complete",IF(J369='Start-Up Information'!$B$34,"Complete",IF(J369='Start-Up Information'!$B$35,"Complete",IF(J369='Start-Up Information'!$B$36,"Complete",IF(J369='Start-Up Information'!$B$37,"Complete",IF(J369='Start-Up Information'!$B$38,"Complete",IF(J369='Start-Up Information'!$B$39,"Complete",IF(J369='Start-Up Information'!$B$40,"Complete",IF(J369='Start-Up Information'!$B$41,"Complete",IF(J369='Start-Up Information'!$B$42,"Complete",IF(J369='Start-Up Information'!$B$43,"Complete",IF(J369='Start-Up Information'!$B$44,"Complete",IF(J369='Start-Up Information'!$B$45,"Complete",IF(J369='Start-Up Information'!$B$46,"Complete",IF(J369='Start-Up Information'!$B$47,"Complete",IF(J369='Start-Up Information'!$B$48,"Complete",IF(LEFT(J369,5)="Split","Complete",IF(J369='Start-Up Information'!$B$49,"Complete",IF(J369='Start-Up Information'!$B$50,"Complete",IF(J369='Start-Up Information'!$B$51,"Complete",IF(J369='Start-Up Information'!$B$52,"Complete","Enter a Correct Sub-Account")))))))))))))))))))))))))))))))))))))))))))))))))</f>
        <v>Form Number Error</v>
      </c>
      <c r="P369" s="63" t="str">
        <f t="shared" si="11"/>
        <v>Pending</v>
      </c>
      <c r="Q369" s="62"/>
      <c r="R369" s="70">
        <f t="shared" si="12"/>
        <v>0</v>
      </c>
      <c r="S369" s="65"/>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row>
    <row r="370" spans="1:59" s="34" customFormat="1" ht="33" customHeight="1">
      <c r="A370" s="65"/>
      <c r="B370" s="99"/>
      <c r="C370" s="100"/>
      <c r="D370" s="100"/>
      <c r="E370" s="100"/>
      <c r="F370" s="100"/>
      <c r="G370" s="100"/>
      <c r="H370" s="100"/>
      <c r="I370" s="100"/>
      <c r="J370" s="100"/>
      <c r="K370" s="99"/>
      <c r="L370" s="101"/>
      <c r="M370" s="102"/>
      <c r="N370" s="101"/>
      <c r="O370" s="63" t="str">
        <f>IF(B370="","Form Number Error",IF(C370="","Payment Type Error",IF(H370="","Purchase Description Error",IF(I370="","Store or Vedor Error",IF(K370="","Card or Ckeck # Error",IF(L370="","Date Error",IF(J370="","Enter Correct Sub-Account",IF(M370="","Amount Error",IF(J370='Start-Up Information'!$B$13,"Complete",IF(J370='Start-Up Information'!$B$14,"Complete",IF(J370='Start-Up Information'!$B$15,"Complete",IF(J370='Start-Up Information'!$B$16,"Complete",IF(J370='Start-Up Information'!$B$17,"Complete",IF(J370='Start-Up Information'!$B$18,"Complete",IF(J370='Start-Up Information'!$B$19,"Complete",IF(J370='Start-Up Information'!$B$20,"Complete",IF(J370='Start-Up Information'!$B$21,"complete",IF(J370='Start-Up Information'!$B$22,"Complete",IF(J370='Start-Up Information'!$B$23,"Complete",IF(J370='Start-Up Information'!$B$24,"Complete",IF(J370='Start-Up Information'!$B$25,"Complete",IF(J370='Start-Up Information'!$B$26,"Complete",IF(J370='Start-Up Information'!$B$27,"Complete",IF(J370='Start-Up Information'!$B$28,"Complete",IF(J370='Start-Up Information'!$B$29,"Complete",IF(J370='Start-Up Information'!$B$30,"Complete",IF(J370='Start-Up Information'!$B$31,"Complete",IF(J370='Start-Up Information'!$B$32,"Complete",IF(J370='Start-Up Information'!$B$33,"Complete",IF(J370='Start-Up Information'!$B$34,"Complete",IF(J370='Start-Up Information'!$B$35,"Complete",IF(J370='Start-Up Information'!$B$36,"Complete",IF(J370='Start-Up Information'!$B$37,"Complete",IF(J370='Start-Up Information'!$B$38,"Complete",IF(J370='Start-Up Information'!$B$39,"Complete",IF(J370='Start-Up Information'!$B$40,"Complete",IF(J370='Start-Up Information'!$B$41,"Complete",IF(J370='Start-Up Information'!$B$42,"Complete",IF(J370='Start-Up Information'!$B$43,"Complete",IF(J370='Start-Up Information'!$B$44,"Complete",IF(J370='Start-Up Information'!$B$45,"Complete",IF(J370='Start-Up Information'!$B$46,"Complete",IF(J370='Start-Up Information'!$B$47,"Complete",IF(J370='Start-Up Information'!$B$48,"Complete",IF(LEFT(J370,5)="Split","Complete",IF(J370='Start-Up Information'!$B$49,"Complete",IF(J370='Start-Up Information'!$B$50,"Complete",IF(J370='Start-Up Information'!$B$51,"Complete",IF(J370='Start-Up Information'!$B$52,"Complete","Enter a Correct Sub-Account")))))))))))))))))))))))))))))))))))))))))))))))))</f>
        <v>Form Number Error</v>
      </c>
      <c r="P370" s="63" t="str">
        <f t="shared" si="11"/>
        <v>Pending</v>
      </c>
      <c r="Q370" s="62"/>
      <c r="R370" s="70">
        <f t="shared" si="12"/>
        <v>0</v>
      </c>
      <c r="S370" s="65"/>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row>
    <row r="371" spans="1:59" s="34" customFormat="1" ht="33" customHeight="1">
      <c r="A371" s="65"/>
      <c r="B371" s="99"/>
      <c r="C371" s="100"/>
      <c r="D371" s="100"/>
      <c r="E371" s="100"/>
      <c r="F371" s="100"/>
      <c r="G371" s="100"/>
      <c r="H371" s="100"/>
      <c r="I371" s="100"/>
      <c r="J371" s="100"/>
      <c r="K371" s="99"/>
      <c r="L371" s="101"/>
      <c r="M371" s="102"/>
      <c r="N371" s="101"/>
      <c r="O371" s="63" t="str">
        <f>IF(B371="","Form Number Error",IF(C371="","Payment Type Error",IF(H371="","Purchase Description Error",IF(I371="","Store or Vedor Error",IF(K371="","Card or Ckeck # Error",IF(L371="","Date Error",IF(J371="","Enter Correct Sub-Account",IF(M371="","Amount Error",IF(J371='Start-Up Information'!$B$13,"Complete",IF(J371='Start-Up Information'!$B$14,"Complete",IF(J371='Start-Up Information'!$B$15,"Complete",IF(J371='Start-Up Information'!$B$16,"Complete",IF(J371='Start-Up Information'!$B$17,"Complete",IF(J371='Start-Up Information'!$B$18,"Complete",IF(J371='Start-Up Information'!$B$19,"Complete",IF(J371='Start-Up Information'!$B$20,"Complete",IF(J371='Start-Up Information'!$B$21,"complete",IF(J371='Start-Up Information'!$B$22,"Complete",IF(J371='Start-Up Information'!$B$23,"Complete",IF(J371='Start-Up Information'!$B$24,"Complete",IF(J371='Start-Up Information'!$B$25,"Complete",IF(J371='Start-Up Information'!$B$26,"Complete",IF(J371='Start-Up Information'!$B$27,"Complete",IF(J371='Start-Up Information'!$B$28,"Complete",IF(J371='Start-Up Information'!$B$29,"Complete",IF(J371='Start-Up Information'!$B$30,"Complete",IF(J371='Start-Up Information'!$B$31,"Complete",IF(J371='Start-Up Information'!$B$32,"Complete",IF(J371='Start-Up Information'!$B$33,"Complete",IF(J371='Start-Up Information'!$B$34,"Complete",IF(J371='Start-Up Information'!$B$35,"Complete",IF(J371='Start-Up Information'!$B$36,"Complete",IF(J371='Start-Up Information'!$B$37,"Complete",IF(J371='Start-Up Information'!$B$38,"Complete",IF(J371='Start-Up Information'!$B$39,"Complete",IF(J371='Start-Up Information'!$B$40,"Complete",IF(J371='Start-Up Information'!$B$41,"Complete",IF(J371='Start-Up Information'!$B$42,"Complete",IF(J371='Start-Up Information'!$B$43,"Complete",IF(J371='Start-Up Information'!$B$44,"Complete",IF(J371='Start-Up Information'!$B$45,"Complete",IF(J371='Start-Up Information'!$B$46,"Complete",IF(J371='Start-Up Information'!$B$47,"Complete",IF(J371='Start-Up Information'!$B$48,"Complete",IF(LEFT(J371,5)="Split","Complete",IF(J371='Start-Up Information'!$B$49,"Complete",IF(J371='Start-Up Information'!$B$50,"Complete",IF(J371='Start-Up Information'!$B$51,"Complete",IF(J371='Start-Up Information'!$B$52,"Complete","Enter a Correct Sub-Account")))))))))))))))))))))))))))))))))))))))))))))))))</f>
        <v>Form Number Error</v>
      </c>
      <c r="P371" s="63" t="str">
        <f t="shared" si="11"/>
        <v>Pending</v>
      </c>
      <c r="Q371" s="62"/>
      <c r="R371" s="70">
        <f t="shared" si="12"/>
        <v>0</v>
      </c>
      <c r="S371" s="65"/>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row>
    <row r="372" spans="1:59" s="34" customFormat="1" ht="33" customHeight="1">
      <c r="A372" s="65"/>
      <c r="B372" s="99"/>
      <c r="C372" s="100"/>
      <c r="D372" s="100"/>
      <c r="E372" s="100"/>
      <c r="F372" s="100"/>
      <c r="G372" s="100"/>
      <c r="H372" s="100"/>
      <c r="I372" s="100"/>
      <c r="J372" s="100"/>
      <c r="K372" s="99"/>
      <c r="L372" s="101"/>
      <c r="M372" s="102"/>
      <c r="N372" s="101"/>
      <c r="O372" s="63" t="str">
        <f>IF(B372="","Form Number Error",IF(C372="","Payment Type Error",IF(H372="","Purchase Description Error",IF(I372="","Store or Vedor Error",IF(K372="","Card or Ckeck # Error",IF(L372="","Date Error",IF(J372="","Enter Correct Sub-Account",IF(M372="","Amount Error",IF(J372='Start-Up Information'!$B$13,"Complete",IF(J372='Start-Up Information'!$B$14,"Complete",IF(J372='Start-Up Information'!$B$15,"Complete",IF(J372='Start-Up Information'!$B$16,"Complete",IF(J372='Start-Up Information'!$B$17,"Complete",IF(J372='Start-Up Information'!$B$18,"Complete",IF(J372='Start-Up Information'!$B$19,"Complete",IF(J372='Start-Up Information'!$B$20,"Complete",IF(J372='Start-Up Information'!$B$21,"complete",IF(J372='Start-Up Information'!$B$22,"Complete",IF(J372='Start-Up Information'!$B$23,"Complete",IF(J372='Start-Up Information'!$B$24,"Complete",IF(J372='Start-Up Information'!$B$25,"Complete",IF(J372='Start-Up Information'!$B$26,"Complete",IF(J372='Start-Up Information'!$B$27,"Complete",IF(J372='Start-Up Information'!$B$28,"Complete",IF(J372='Start-Up Information'!$B$29,"Complete",IF(J372='Start-Up Information'!$B$30,"Complete",IF(J372='Start-Up Information'!$B$31,"Complete",IF(J372='Start-Up Information'!$B$32,"Complete",IF(J372='Start-Up Information'!$B$33,"Complete",IF(J372='Start-Up Information'!$B$34,"Complete",IF(J372='Start-Up Information'!$B$35,"Complete",IF(J372='Start-Up Information'!$B$36,"Complete",IF(J372='Start-Up Information'!$B$37,"Complete",IF(J372='Start-Up Information'!$B$38,"Complete",IF(J372='Start-Up Information'!$B$39,"Complete",IF(J372='Start-Up Information'!$B$40,"Complete",IF(J372='Start-Up Information'!$B$41,"Complete",IF(J372='Start-Up Information'!$B$42,"Complete",IF(J372='Start-Up Information'!$B$43,"Complete",IF(J372='Start-Up Information'!$B$44,"Complete",IF(J372='Start-Up Information'!$B$45,"Complete",IF(J372='Start-Up Information'!$B$46,"Complete",IF(J372='Start-Up Information'!$B$47,"Complete",IF(J372='Start-Up Information'!$B$48,"Complete",IF(LEFT(J372,5)="Split","Complete",IF(J372='Start-Up Information'!$B$49,"Complete",IF(J372='Start-Up Information'!$B$50,"Complete",IF(J372='Start-Up Information'!$B$51,"Complete",IF(J372='Start-Up Information'!$B$52,"Complete","Enter a Correct Sub-Account")))))))))))))))))))))))))))))))))))))))))))))))))</f>
        <v>Form Number Error</v>
      </c>
      <c r="P372" s="63" t="str">
        <f t="shared" si="11"/>
        <v>Pending</v>
      </c>
      <c r="Q372" s="62"/>
      <c r="R372" s="70">
        <f t="shared" si="12"/>
        <v>0</v>
      </c>
      <c r="S372" s="65"/>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row>
    <row r="373" spans="1:59" s="34" customFormat="1" ht="33" customHeight="1">
      <c r="A373" s="65"/>
      <c r="B373" s="99"/>
      <c r="C373" s="100"/>
      <c r="D373" s="100"/>
      <c r="E373" s="100"/>
      <c r="F373" s="100"/>
      <c r="G373" s="100"/>
      <c r="H373" s="100"/>
      <c r="I373" s="100"/>
      <c r="J373" s="100"/>
      <c r="K373" s="99"/>
      <c r="L373" s="101"/>
      <c r="M373" s="102"/>
      <c r="N373" s="101"/>
      <c r="O373" s="63" t="str">
        <f>IF(B373="","Form Number Error",IF(C373="","Payment Type Error",IF(H373="","Purchase Description Error",IF(I373="","Store or Vedor Error",IF(K373="","Card or Ckeck # Error",IF(L373="","Date Error",IF(J373="","Enter Correct Sub-Account",IF(M373="","Amount Error",IF(J373='Start-Up Information'!$B$13,"Complete",IF(J373='Start-Up Information'!$B$14,"Complete",IF(J373='Start-Up Information'!$B$15,"Complete",IF(J373='Start-Up Information'!$B$16,"Complete",IF(J373='Start-Up Information'!$B$17,"Complete",IF(J373='Start-Up Information'!$B$18,"Complete",IF(J373='Start-Up Information'!$B$19,"Complete",IF(J373='Start-Up Information'!$B$20,"Complete",IF(J373='Start-Up Information'!$B$21,"complete",IF(J373='Start-Up Information'!$B$22,"Complete",IF(J373='Start-Up Information'!$B$23,"Complete",IF(J373='Start-Up Information'!$B$24,"Complete",IF(J373='Start-Up Information'!$B$25,"Complete",IF(J373='Start-Up Information'!$B$26,"Complete",IF(J373='Start-Up Information'!$B$27,"Complete",IF(J373='Start-Up Information'!$B$28,"Complete",IF(J373='Start-Up Information'!$B$29,"Complete",IF(J373='Start-Up Information'!$B$30,"Complete",IF(J373='Start-Up Information'!$B$31,"Complete",IF(J373='Start-Up Information'!$B$32,"Complete",IF(J373='Start-Up Information'!$B$33,"Complete",IF(J373='Start-Up Information'!$B$34,"Complete",IF(J373='Start-Up Information'!$B$35,"Complete",IF(J373='Start-Up Information'!$B$36,"Complete",IF(J373='Start-Up Information'!$B$37,"Complete",IF(J373='Start-Up Information'!$B$38,"Complete",IF(J373='Start-Up Information'!$B$39,"Complete",IF(J373='Start-Up Information'!$B$40,"Complete",IF(J373='Start-Up Information'!$B$41,"Complete",IF(J373='Start-Up Information'!$B$42,"Complete",IF(J373='Start-Up Information'!$B$43,"Complete",IF(J373='Start-Up Information'!$B$44,"Complete",IF(J373='Start-Up Information'!$B$45,"Complete",IF(J373='Start-Up Information'!$B$46,"Complete",IF(J373='Start-Up Information'!$B$47,"Complete",IF(J373='Start-Up Information'!$B$48,"Complete",IF(LEFT(J373,5)="Split","Complete",IF(J373='Start-Up Information'!$B$49,"Complete",IF(J373='Start-Up Information'!$B$50,"Complete",IF(J373='Start-Up Information'!$B$51,"Complete",IF(J373='Start-Up Information'!$B$52,"Complete","Enter a Correct Sub-Account")))))))))))))))))))))))))))))))))))))))))))))))))</f>
        <v>Form Number Error</v>
      </c>
      <c r="P373" s="63" t="str">
        <f t="shared" si="11"/>
        <v>Pending</v>
      </c>
      <c r="Q373" s="62"/>
      <c r="R373" s="70">
        <f t="shared" si="12"/>
        <v>0</v>
      </c>
      <c r="S373" s="65"/>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row>
    <row r="374" spans="1:59" s="34" customFormat="1" ht="33" customHeight="1">
      <c r="A374" s="65"/>
      <c r="B374" s="99"/>
      <c r="C374" s="100"/>
      <c r="D374" s="100"/>
      <c r="E374" s="100"/>
      <c r="F374" s="100"/>
      <c r="G374" s="100"/>
      <c r="H374" s="100"/>
      <c r="I374" s="100"/>
      <c r="J374" s="100"/>
      <c r="K374" s="99"/>
      <c r="L374" s="101"/>
      <c r="M374" s="102"/>
      <c r="N374" s="101"/>
      <c r="O374" s="63" t="str">
        <f>IF(B374="","Form Number Error",IF(C374="","Payment Type Error",IF(H374="","Purchase Description Error",IF(I374="","Store or Vedor Error",IF(K374="","Card or Ckeck # Error",IF(L374="","Date Error",IF(J374="","Enter Correct Sub-Account",IF(M374="","Amount Error",IF(J374='Start-Up Information'!$B$13,"Complete",IF(J374='Start-Up Information'!$B$14,"Complete",IF(J374='Start-Up Information'!$B$15,"Complete",IF(J374='Start-Up Information'!$B$16,"Complete",IF(J374='Start-Up Information'!$B$17,"Complete",IF(J374='Start-Up Information'!$B$18,"Complete",IF(J374='Start-Up Information'!$B$19,"Complete",IF(J374='Start-Up Information'!$B$20,"Complete",IF(J374='Start-Up Information'!$B$21,"complete",IF(J374='Start-Up Information'!$B$22,"Complete",IF(J374='Start-Up Information'!$B$23,"Complete",IF(J374='Start-Up Information'!$B$24,"Complete",IF(J374='Start-Up Information'!$B$25,"Complete",IF(J374='Start-Up Information'!$B$26,"Complete",IF(J374='Start-Up Information'!$B$27,"Complete",IF(J374='Start-Up Information'!$B$28,"Complete",IF(J374='Start-Up Information'!$B$29,"Complete",IF(J374='Start-Up Information'!$B$30,"Complete",IF(J374='Start-Up Information'!$B$31,"Complete",IF(J374='Start-Up Information'!$B$32,"Complete",IF(J374='Start-Up Information'!$B$33,"Complete",IF(J374='Start-Up Information'!$B$34,"Complete",IF(J374='Start-Up Information'!$B$35,"Complete",IF(J374='Start-Up Information'!$B$36,"Complete",IF(J374='Start-Up Information'!$B$37,"Complete",IF(J374='Start-Up Information'!$B$38,"Complete",IF(J374='Start-Up Information'!$B$39,"Complete",IF(J374='Start-Up Information'!$B$40,"Complete",IF(J374='Start-Up Information'!$B$41,"Complete",IF(J374='Start-Up Information'!$B$42,"Complete",IF(J374='Start-Up Information'!$B$43,"Complete",IF(J374='Start-Up Information'!$B$44,"Complete",IF(J374='Start-Up Information'!$B$45,"Complete",IF(J374='Start-Up Information'!$B$46,"Complete",IF(J374='Start-Up Information'!$B$47,"Complete",IF(J374='Start-Up Information'!$B$48,"Complete",IF(LEFT(J374,5)="Split","Complete",IF(J374='Start-Up Information'!$B$49,"Complete",IF(J374='Start-Up Information'!$B$50,"Complete",IF(J374='Start-Up Information'!$B$51,"Complete",IF(J374='Start-Up Information'!$B$52,"Complete","Enter a Correct Sub-Account")))))))))))))))))))))))))))))))))))))))))))))))))</f>
        <v>Form Number Error</v>
      </c>
      <c r="P374" s="63" t="str">
        <f t="shared" si="11"/>
        <v>Pending</v>
      </c>
      <c r="Q374" s="62"/>
      <c r="R374" s="70">
        <f t="shared" si="12"/>
        <v>0</v>
      </c>
      <c r="S374" s="65"/>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row>
    <row r="375" spans="1:59" s="34" customFormat="1" ht="33" customHeight="1">
      <c r="A375" s="65"/>
      <c r="B375" s="99"/>
      <c r="C375" s="100"/>
      <c r="D375" s="100"/>
      <c r="E375" s="100"/>
      <c r="F375" s="100"/>
      <c r="G375" s="100"/>
      <c r="H375" s="100"/>
      <c r="I375" s="100"/>
      <c r="J375" s="100"/>
      <c r="K375" s="99"/>
      <c r="L375" s="101"/>
      <c r="M375" s="102"/>
      <c r="N375" s="101"/>
      <c r="O375" s="63" t="str">
        <f>IF(B375="","Form Number Error",IF(C375="","Payment Type Error",IF(H375="","Purchase Description Error",IF(I375="","Store or Vedor Error",IF(K375="","Card or Ckeck # Error",IF(L375="","Date Error",IF(J375="","Enter Correct Sub-Account",IF(M375="","Amount Error",IF(J375='Start-Up Information'!$B$13,"Complete",IF(J375='Start-Up Information'!$B$14,"Complete",IF(J375='Start-Up Information'!$B$15,"Complete",IF(J375='Start-Up Information'!$B$16,"Complete",IF(J375='Start-Up Information'!$B$17,"Complete",IF(J375='Start-Up Information'!$B$18,"Complete",IF(J375='Start-Up Information'!$B$19,"Complete",IF(J375='Start-Up Information'!$B$20,"Complete",IF(J375='Start-Up Information'!$B$21,"complete",IF(J375='Start-Up Information'!$B$22,"Complete",IF(J375='Start-Up Information'!$B$23,"Complete",IF(J375='Start-Up Information'!$B$24,"Complete",IF(J375='Start-Up Information'!$B$25,"Complete",IF(J375='Start-Up Information'!$B$26,"Complete",IF(J375='Start-Up Information'!$B$27,"Complete",IF(J375='Start-Up Information'!$B$28,"Complete",IF(J375='Start-Up Information'!$B$29,"Complete",IF(J375='Start-Up Information'!$B$30,"Complete",IF(J375='Start-Up Information'!$B$31,"Complete",IF(J375='Start-Up Information'!$B$32,"Complete",IF(J375='Start-Up Information'!$B$33,"Complete",IF(J375='Start-Up Information'!$B$34,"Complete",IF(J375='Start-Up Information'!$B$35,"Complete",IF(J375='Start-Up Information'!$B$36,"Complete",IF(J375='Start-Up Information'!$B$37,"Complete",IF(J375='Start-Up Information'!$B$38,"Complete",IF(J375='Start-Up Information'!$B$39,"Complete",IF(J375='Start-Up Information'!$B$40,"Complete",IF(J375='Start-Up Information'!$B$41,"Complete",IF(J375='Start-Up Information'!$B$42,"Complete",IF(J375='Start-Up Information'!$B$43,"Complete",IF(J375='Start-Up Information'!$B$44,"Complete",IF(J375='Start-Up Information'!$B$45,"Complete",IF(J375='Start-Up Information'!$B$46,"Complete",IF(J375='Start-Up Information'!$B$47,"Complete",IF(J375='Start-Up Information'!$B$48,"Complete",IF(LEFT(J375,5)="Split","Complete",IF(J375='Start-Up Information'!$B$49,"Complete",IF(J375='Start-Up Information'!$B$50,"Complete",IF(J375='Start-Up Information'!$B$51,"Complete",IF(J375='Start-Up Information'!$B$52,"Complete","Enter a Correct Sub-Account")))))))))))))))))))))))))))))))))))))))))))))))))</f>
        <v>Form Number Error</v>
      </c>
      <c r="P375" s="63" t="str">
        <f t="shared" si="11"/>
        <v>Pending</v>
      </c>
      <c r="Q375" s="62"/>
      <c r="R375" s="70">
        <f t="shared" si="12"/>
        <v>0</v>
      </c>
      <c r="S375" s="65"/>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row>
    <row r="376" spans="1:59" s="34" customFormat="1" ht="33" customHeight="1">
      <c r="A376" s="65"/>
      <c r="B376" s="99"/>
      <c r="C376" s="100"/>
      <c r="D376" s="100"/>
      <c r="E376" s="100"/>
      <c r="F376" s="100"/>
      <c r="G376" s="100"/>
      <c r="H376" s="100"/>
      <c r="I376" s="100"/>
      <c r="J376" s="100"/>
      <c r="K376" s="99"/>
      <c r="L376" s="101"/>
      <c r="M376" s="102"/>
      <c r="N376" s="101"/>
      <c r="O376" s="63" t="str">
        <f>IF(B376="","Form Number Error",IF(C376="","Payment Type Error",IF(H376="","Purchase Description Error",IF(I376="","Store or Vedor Error",IF(K376="","Card or Ckeck # Error",IF(L376="","Date Error",IF(J376="","Enter Correct Sub-Account",IF(M376="","Amount Error",IF(J376='Start-Up Information'!$B$13,"Complete",IF(J376='Start-Up Information'!$B$14,"Complete",IF(J376='Start-Up Information'!$B$15,"Complete",IF(J376='Start-Up Information'!$B$16,"Complete",IF(J376='Start-Up Information'!$B$17,"Complete",IF(J376='Start-Up Information'!$B$18,"Complete",IF(J376='Start-Up Information'!$B$19,"Complete",IF(J376='Start-Up Information'!$B$20,"Complete",IF(J376='Start-Up Information'!$B$21,"complete",IF(J376='Start-Up Information'!$B$22,"Complete",IF(J376='Start-Up Information'!$B$23,"Complete",IF(J376='Start-Up Information'!$B$24,"Complete",IF(J376='Start-Up Information'!$B$25,"Complete",IF(J376='Start-Up Information'!$B$26,"Complete",IF(J376='Start-Up Information'!$B$27,"Complete",IF(J376='Start-Up Information'!$B$28,"Complete",IF(J376='Start-Up Information'!$B$29,"Complete",IF(J376='Start-Up Information'!$B$30,"Complete",IF(J376='Start-Up Information'!$B$31,"Complete",IF(J376='Start-Up Information'!$B$32,"Complete",IF(J376='Start-Up Information'!$B$33,"Complete",IF(J376='Start-Up Information'!$B$34,"Complete",IF(J376='Start-Up Information'!$B$35,"Complete",IF(J376='Start-Up Information'!$B$36,"Complete",IF(J376='Start-Up Information'!$B$37,"Complete",IF(J376='Start-Up Information'!$B$38,"Complete",IF(J376='Start-Up Information'!$B$39,"Complete",IF(J376='Start-Up Information'!$B$40,"Complete",IF(J376='Start-Up Information'!$B$41,"Complete",IF(J376='Start-Up Information'!$B$42,"Complete",IF(J376='Start-Up Information'!$B$43,"Complete",IF(J376='Start-Up Information'!$B$44,"Complete",IF(J376='Start-Up Information'!$B$45,"Complete",IF(J376='Start-Up Information'!$B$46,"Complete",IF(J376='Start-Up Information'!$B$47,"Complete",IF(J376='Start-Up Information'!$B$48,"Complete",IF(LEFT(J376,5)="Split","Complete",IF(J376='Start-Up Information'!$B$49,"Complete",IF(J376='Start-Up Information'!$B$50,"Complete",IF(J376='Start-Up Information'!$B$51,"Complete",IF(J376='Start-Up Information'!$B$52,"Complete","Enter a Correct Sub-Account")))))))))))))))))))))))))))))))))))))))))))))))))</f>
        <v>Form Number Error</v>
      </c>
      <c r="P376" s="63" t="str">
        <f t="shared" si="11"/>
        <v>Pending</v>
      </c>
      <c r="Q376" s="62"/>
      <c r="R376" s="70">
        <f t="shared" si="12"/>
        <v>0</v>
      </c>
      <c r="S376" s="65"/>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row>
    <row r="377" spans="1:59" s="34" customFormat="1" ht="33" customHeight="1">
      <c r="A377" s="65"/>
      <c r="B377" s="99"/>
      <c r="C377" s="100"/>
      <c r="D377" s="100"/>
      <c r="E377" s="100"/>
      <c r="F377" s="100"/>
      <c r="G377" s="100"/>
      <c r="H377" s="100"/>
      <c r="I377" s="100"/>
      <c r="J377" s="100"/>
      <c r="K377" s="99"/>
      <c r="L377" s="101"/>
      <c r="M377" s="102"/>
      <c r="N377" s="101"/>
      <c r="O377" s="63" t="str">
        <f>IF(B377="","Form Number Error",IF(C377="","Payment Type Error",IF(H377="","Purchase Description Error",IF(I377="","Store or Vedor Error",IF(K377="","Card or Ckeck # Error",IF(L377="","Date Error",IF(J377="","Enter Correct Sub-Account",IF(M377="","Amount Error",IF(J377='Start-Up Information'!$B$13,"Complete",IF(J377='Start-Up Information'!$B$14,"Complete",IF(J377='Start-Up Information'!$B$15,"Complete",IF(J377='Start-Up Information'!$B$16,"Complete",IF(J377='Start-Up Information'!$B$17,"Complete",IF(J377='Start-Up Information'!$B$18,"Complete",IF(J377='Start-Up Information'!$B$19,"Complete",IF(J377='Start-Up Information'!$B$20,"Complete",IF(J377='Start-Up Information'!$B$21,"complete",IF(J377='Start-Up Information'!$B$22,"Complete",IF(J377='Start-Up Information'!$B$23,"Complete",IF(J377='Start-Up Information'!$B$24,"Complete",IF(J377='Start-Up Information'!$B$25,"Complete",IF(J377='Start-Up Information'!$B$26,"Complete",IF(J377='Start-Up Information'!$B$27,"Complete",IF(J377='Start-Up Information'!$B$28,"Complete",IF(J377='Start-Up Information'!$B$29,"Complete",IF(J377='Start-Up Information'!$B$30,"Complete",IF(J377='Start-Up Information'!$B$31,"Complete",IF(J377='Start-Up Information'!$B$32,"Complete",IF(J377='Start-Up Information'!$B$33,"Complete",IF(J377='Start-Up Information'!$B$34,"Complete",IF(J377='Start-Up Information'!$B$35,"Complete",IF(J377='Start-Up Information'!$B$36,"Complete",IF(J377='Start-Up Information'!$B$37,"Complete",IF(J377='Start-Up Information'!$B$38,"Complete",IF(J377='Start-Up Information'!$B$39,"Complete",IF(J377='Start-Up Information'!$B$40,"Complete",IF(J377='Start-Up Information'!$B$41,"Complete",IF(J377='Start-Up Information'!$B$42,"Complete",IF(J377='Start-Up Information'!$B$43,"Complete",IF(J377='Start-Up Information'!$B$44,"Complete",IF(J377='Start-Up Information'!$B$45,"Complete",IF(J377='Start-Up Information'!$B$46,"Complete",IF(J377='Start-Up Information'!$B$47,"Complete",IF(J377='Start-Up Information'!$B$48,"Complete",IF(LEFT(J377,5)="Split","Complete",IF(J377='Start-Up Information'!$B$49,"Complete",IF(J377='Start-Up Information'!$B$50,"Complete",IF(J377='Start-Up Information'!$B$51,"Complete",IF(J377='Start-Up Information'!$B$52,"Complete","Enter a Correct Sub-Account")))))))))))))))))))))))))))))))))))))))))))))))))</f>
        <v>Form Number Error</v>
      </c>
      <c r="P377" s="63" t="str">
        <f t="shared" si="11"/>
        <v>Pending</v>
      </c>
      <c r="Q377" s="62"/>
      <c r="R377" s="70">
        <f t="shared" si="12"/>
        <v>0</v>
      </c>
      <c r="S377" s="65"/>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row>
    <row r="378" spans="1:59" s="34" customFormat="1" ht="33" customHeight="1">
      <c r="A378" s="65"/>
      <c r="B378" s="99"/>
      <c r="C378" s="100"/>
      <c r="D378" s="100"/>
      <c r="E378" s="100"/>
      <c r="F378" s="100"/>
      <c r="G378" s="100"/>
      <c r="H378" s="100"/>
      <c r="I378" s="100"/>
      <c r="J378" s="100"/>
      <c r="K378" s="99"/>
      <c r="L378" s="101"/>
      <c r="M378" s="102"/>
      <c r="N378" s="101"/>
      <c r="O378" s="63" t="str">
        <f>IF(B378="","Form Number Error",IF(C378="","Payment Type Error",IF(H378="","Purchase Description Error",IF(I378="","Store or Vedor Error",IF(K378="","Card or Ckeck # Error",IF(L378="","Date Error",IF(J378="","Enter Correct Sub-Account",IF(M378="","Amount Error",IF(J378='Start-Up Information'!$B$13,"Complete",IF(J378='Start-Up Information'!$B$14,"Complete",IF(J378='Start-Up Information'!$B$15,"Complete",IF(J378='Start-Up Information'!$B$16,"Complete",IF(J378='Start-Up Information'!$B$17,"Complete",IF(J378='Start-Up Information'!$B$18,"Complete",IF(J378='Start-Up Information'!$B$19,"Complete",IF(J378='Start-Up Information'!$B$20,"Complete",IF(J378='Start-Up Information'!$B$21,"complete",IF(J378='Start-Up Information'!$B$22,"Complete",IF(J378='Start-Up Information'!$B$23,"Complete",IF(J378='Start-Up Information'!$B$24,"Complete",IF(J378='Start-Up Information'!$B$25,"Complete",IF(J378='Start-Up Information'!$B$26,"Complete",IF(J378='Start-Up Information'!$B$27,"Complete",IF(J378='Start-Up Information'!$B$28,"Complete",IF(J378='Start-Up Information'!$B$29,"Complete",IF(J378='Start-Up Information'!$B$30,"Complete",IF(J378='Start-Up Information'!$B$31,"Complete",IF(J378='Start-Up Information'!$B$32,"Complete",IF(J378='Start-Up Information'!$B$33,"Complete",IF(J378='Start-Up Information'!$B$34,"Complete",IF(J378='Start-Up Information'!$B$35,"Complete",IF(J378='Start-Up Information'!$B$36,"Complete",IF(J378='Start-Up Information'!$B$37,"Complete",IF(J378='Start-Up Information'!$B$38,"Complete",IF(J378='Start-Up Information'!$B$39,"Complete",IF(J378='Start-Up Information'!$B$40,"Complete",IF(J378='Start-Up Information'!$B$41,"Complete",IF(J378='Start-Up Information'!$B$42,"Complete",IF(J378='Start-Up Information'!$B$43,"Complete",IF(J378='Start-Up Information'!$B$44,"Complete",IF(J378='Start-Up Information'!$B$45,"Complete",IF(J378='Start-Up Information'!$B$46,"Complete",IF(J378='Start-Up Information'!$B$47,"Complete",IF(J378='Start-Up Information'!$B$48,"Complete",IF(LEFT(J378,5)="Split","Complete",IF(J378='Start-Up Information'!$B$49,"Complete",IF(J378='Start-Up Information'!$B$50,"Complete",IF(J378='Start-Up Information'!$B$51,"Complete",IF(J378='Start-Up Information'!$B$52,"Complete","Enter a Correct Sub-Account")))))))))))))))))))))))))))))))))))))))))))))))))</f>
        <v>Form Number Error</v>
      </c>
      <c r="P378" s="63" t="str">
        <f t="shared" si="11"/>
        <v>Pending</v>
      </c>
      <c r="Q378" s="62"/>
      <c r="R378" s="70">
        <f t="shared" si="12"/>
        <v>0</v>
      </c>
      <c r="S378" s="65"/>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row>
    <row r="379" spans="1:59" s="34" customFormat="1" ht="33" customHeight="1">
      <c r="A379" s="65"/>
      <c r="B379" s="99"/>
      <c r="C379" s="100"/>
      <c r="D379" s="100"/>
      <c r="E379" s="100"/>
      <c r="F379" s="100"/>
      <c r="G379" s="100"/>
      <c r="H379" s="100"/>
      <c r="I379" s="100"/>
      <c r="J379" s="100"/>
      <c r="K379" s="99"/>
      <c r="L379" s="101"/>
      <c r="M379" s="102"/>
      <c r="N379" s="101"/>
      <c r="O379" s="63" t="str">
        <f>IF(B379="","Form Number Error",IF(C379="","Payment Type Error",IF(H379="","Purchase Description Error",IF(I379="","Store or Vedor Error",IF(K379="","Card or Ckeck # Error",IF(L379="","Date Error",IF(J379="","Enter Correct Sub-Account",IF(M379="","Amount Error",IF(J379='Start-Up Information'!$B$13,"Complete",IF(J379='Start-Up Information'!$B$14,"Complete",IF(J379='Start-Up Information'!$B$15,"Complete",IF(J379='Start-Up Information'!$B$16,"Complete",IF(J379='Start-Up Information'!$B$17,"Complete",IF(J379='Start-Up Information'!$B$18,"Complete",IF(J379='Start-Up Information'!$B$19,"Complete",IF(J379='Start-Up Information'!$B$20,"Complete",IF(J379='Start-Up Information'!$B$21,"complete",IF(J379='Start-Up Information'!$B$22,"Complete",IF(J379='Start-Up Information'!$B$23,"Complete",IF(J379='Start-Up Information'!$B$24,"Complete",IF(J379='Start-Up Information'!$B$25,"Complete",IF(J379='Start-Up Information'!$B$26,"Complete",IF(J379='Start-Up Information'!$B$27,"Complete",IF(J379='Start-Up Information'!$B$28,"Complete",IF(J379='Start-Up Information'!$B$29,"Complete",IF(J379='Start-Up Information'!$B$30,"Complete",IF(J379='Start-Up Information'!$B$31,"Complete",IF(J379='Start-Up Information'!$B$32,"Complete",IF(J379='Start-Up Information'!$B$33,"Complete",IF(J379='Start-Up Information'!$B$34,"Complete",IF(J379='Start-Up Information'!$B$35,"Complete",IF(J379='Start-Up Information'!$B$36,"Complete",IF(J379='Start-Up Information'!$B$37,"Complete",IF(J379='Start-Up Information'!$B$38,"Complete",IF(J379='Start-Up Information'!$B$39,"Complete",IF(J379='Start-Up Information'!$B$40,"Complete",IF(J379='Start-Up Information'!$B$41,"Complete",IF(J379='Start-Up Information'!$B$42,"Complete",IF(J379='Start-Up Information'!$B$43,"Complete",IF(J379='Start-Up Information'!$B$44,"Complete",IF(J379='Start-Up Information'!$B$45,"Complete",IF(J379='Start-Up Information'!$B$46,"Complete",IF(J379='Start-Up Information'!$B$47,"Complete",IF(J379='Start-Up Information'!$B$48,"Complete",IF(LEFT(J379,5)="Split","Complete",IF(J379='Start-Up Information'!$B$49,"Complete",IF(J379='Start-Up Information'!$B$50,"Complete",IF(J379='Start-Up Information'!$B$51,"Complete",IF(J379='Start-Up Information'!$B$52,"Complete","Enter a Correct Sub-Account")))))))))))))))))))))))))))))))))))))))))))))))))</f>
        <v>Form Number Error</v>
      </c>
      <c r="P379" s="63" t="str">
        <f t="shared" si="11"/>
        <v>Pending</v>
      </c>
      <c r="Q379" s="62"/>
      <c r="R379" s="70">
        <f t="shared" si="12"/>
        <v>0</v>
      </c>
      <c r="S379" s="65"/>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row>
    <row r="380" spans="1:59" s="34" customFormat="1" ht="33" customHeight="1">
      <c r="A380" s="65"/>
      <c r="B380" s="99"/>
      <c r="C380" s="100"/>
      <c r="D380" s="100"/>
      <c r="E380" s="100"/>
      <c r="F380" s="100"/>
      <c r="G380" s="100"/>
      <c r="H380" s="100"/>
      <c r="I380" s="100"/>
      <c r="J380" s="100"/>
      <c r="K380" s="99"/>
      <c r="L380" s="101"/>
      <c r="M380" s="102"/>
      <c r="N380" s="101"/>
      <c r="O380" s="63" t="str">
        <f>IF(B380="","Form Number Error",IF(C380="","Payment Type Error",IF(H380="","Purchase Description Error",IF(I380="","Store or Vedor Error",IF(K380="","Card or Ckeck # Error",IF(L380="","Date Error",IF(J380="","Enter Correct Sub-Account",IF(M380="","Amount Error",IF(J380='Start-Up Information'!$B$13,"Complete",IF(J380='Start-Up Information'!$B$14,"Complete",IF(J380='Start-Up Information'!$B$15,"Complete",IF(J380='Start-Up Information'!$B$16,"Complete",IF(J380='Start-Up Information'!$B$17,"Complete",IF(J380='Start-Up Information'!$B$18,"Complete",IF(J380='Start-Up Information'!$B$19,"Complete",IF(J380='Start-Up Information'!$B$20,"Complete",IF(J380='Start-Up Information'!$B$21,"complete",IF(J380='Start-Up Information'!$B$22,"Complete",IF(J380='Start-Up Information'!$B$23,"Complete",IF(J380='Start-Up Information'!$B$24,"Complete",IF(J380='Start-Up Information'!$B$25,"Complete",IF(J380='Start-Up Information'!$B$26,"Complete",IF(J380='Start-Up Information'!$B$27,"Complete",IF(J380='Start-Up Information'!$B$28,"Complete",IF(J380='Start-Up Information'!$B$29,"Complete",IF(J380='Start-Up Information'!$B$30,"Complete",IF(J380='Start-Up Information'!$B$31,"Complete",IF(J380='Start-Up Information'!$B$32,"Complete",IF(J380='Start-Up Information'!$B$33,"Complete",IF(J380='Start-Up Information'!$B$34,"Complete",IF(J380='Start-Up Information'!$B$35,"Complete",IF(J380='Start-Up Information'!$B$36,"Complete",IF(J380='Start-Up Information'!$B$37,"Complete",IF(J380='Start-Up Information'!$B$38,"Complete",IF(J380='Start-Up Information'!$B$39,"Complete",IF(J380='Start-Up Information'!$B$40,"Complete",IF(J380='Start-Up Information'!$B$41,"Complete",IF(J380='Start-Up Information'!$B$42,"Complete",IF(J380='Start-Up Information'!$B$43,"Complete",IF(J380='Start-Up Information'!$B$44,"Complete",IF(J380='Start-Up Information'!$B$45,"Complete",IF(J380='Start-Up Information'!$B$46,"Complete",IF(J380='Start-Up Information'!$B$47,"Complete",IF(J380='Start-Up Information'!$B$48,"Complete",IF(LEFT(J380,5)="Split","Complete",IF(J380='Start-Up Information'!$B$49,"Complete",IF(J380='Start-Up Information'!$B$50,"Complete",IF(J380='Start-Up Information'!$B$51,"Complete",IF(J380='Start-Up Information'!$B$52,"Complete","Enter a Correct Sub-Account")))))))))))))))))))))))))))))))))))))))))))))))))</f>
        <v>Form Number Error</v>
      </c>
      <c r="P380" s="63" t="str">
        <f t="shared" si="11"/>
        <v>Pending</v>
      </c>
      <c r="Q380" s="62"/>
      <c r="R380" s="70">
        <f t="shared" si="12"/>
        <v>0</v>
      </c>
      <c r="S380" s="65"/>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row>
    <row r="381" spans="1:59" s="34" customFormat="1" ht="33" customHeight="1">
      <c r="A381" s="65"/>
      <c r="B381" s="99"/>
      <c r="C381" s="100"/>
      <c r="D381" s="100"/>
      <c r="E381" s="100"/>
      <c r="F381" s="100"/>
      <c r="G381" s="100"/>
      <c r="H381" s="100"/>
      <c r="I381" s="100"/>
      <c r="J381" s="100"/>
      <c r="K381" s="99"/>
      <c r="L381" s="101"/>
      <c r="M381" s="102"/>
      <c r="N381" s="101"/>
      <c r="O381" s="63" t="str">
        <f>IF(B381="","Form Number Error",IF(C381="","Payment Type Error",IF(H381="","Purchase Description Error",IF(I381="","Store or Vedor Error",IF(K381="","Card or Ckeck # Error",IF(L381="","Date Error",IF(J381="","Enter Correct Sub-Account",IF(M381="","Amount Error",IF(J381='Start-Up Information'!$B$13,"Complete",IF(J381='Start-Up Information'!$B$14,"Complete",IF(J381='Start-Up Information'!$B$15,"Complete",IF(J381='Start-Up Information'!$B$16,"Complete",IF(J381='Start-Up Information'!$B$17,"Complete",IF(J381='Start-Up Information'!$B$18,"Complete",IF(J381='Start-Up Information'!$B$19,"Complete",IF(J381='Start-Up Information'!$B$20,"Complete",IF(J381='Start-Up Information'!$B$21,"complete",IF(J381='Start-Up Information'!$B$22,"Complete",IF(J381='Start-Up Information'!$B$23,"Complete",IF(J381='Start-Up Information'!$B$24,"Complete",IF(J381='Start-Up Information'!$B$25,"Complete",IF(J381='Start-Up Information'!$B$26,"Complete",IF(J381='Start-Up Information'!$B$27,"Complete",IF(J381='Start-Up Information'!$B$28,"Complete",IF(J381='Start-Up Information'!$B$29,"Complete",IF(J381='Start-Up Information'!$B$30,"Complete",IF(J381='Start-Up Information'!$B$31,"Complete",IF(J381='Start-Up Information'!$B$32,"Complete",IF(J381='Start-Up Information'!$B$33,"Complete",IF(J381='Start-Up Information'!$B$34,"Complete",IF(J381='Start-Up Information'!$B$35,"Complete",IF(J381='Start-Up Information'!$B$36,"Complete",IF(J381='Start-Up Information'!$B$37,"Complete",IF(J381='Start-Up Information'!$B$38,"Complete",IF(J381='Start-Up Information'!$B$39,"Complete",IF(J381='Start-Up Information'!$B$40,"Complete",IF(J381='Start-Up Information'!$B$41,"Complete",IF(J381='Start-Up Information'!$B$42,"Complete",IF(J381='Start-Up Information'!$B$43,"Complete",IF(J381='Start-Up Information'!$B$44,"Complete",IF(J381='Start-Up Information'!$B$45,"Complete",IF(J381='Start-Up Information'!$B$46,"Complete",IF(J381='Start-Up Information'!$B$47,"Complete",IF(J381='Start-Up Information'!$B$48,"Complete",IF(LEFT(J381,5)="Split","Complete",IF(J381='Start-Up Information'!$B$49,"Complete",IF(J381='Start-Up Information'!$B$50,"Complete",IF(J381='Start-Up Information'!$B$51,"Complete",IF(J381='Start-Up Information'!$B$52,"Complete","Enter a Correct Sub-Account")))))))))))))))))))))))))))))))))))))))))))))))))</f>
        <v>Form Number Error</v>
      </c>
      <c r="P381" s="63" t="str">
        <f t="shared" si="11"/>
        <v>Pending</v>
      </c>
      <c r="Q381" s="62"/>
      <c r="R381" s="70">
        <f t="shared" si="12"/>
        <v>0</v>
      </c>
      <c r="S381" s="65"/>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row>
    <row r="382" spans="1:59" s="34" customFormat="1" ht="33" customHeight="1">
      <c r="A382" s="65"/>
      <c r="B382" s="99"/>
      <c r="C382" s="100"/>
      <c r="D382" s="100"/>
      <c r="E382" s="100"/>
      <c r="F382" s="100"/>
      <c r="G382" s="100"/>
      <c r="H382" s="100"/>
      <c r="I382" s="100"/>
      <c r="J382" s="100"/>
      <c r="K382" s="99"/>
      <c r="L382" s="101"/>
      <c r="M382" s="102"/>
      <c r="N382" s="101"/>
      <c r="O382" s="63" t="str">
        <f>IF(B382="","Form Number Error",IF(C382="","Payment Type Error",IF(H382="","Purchase Description Error",IF(I382="","Store or Vedor Error",IF(K382="","Card or Ckeck # Error",IF(L382="","Date Error",IF(J382="","Enter Correct Sub-Account",IF(M382="","Amount Error",IF(J382='Start-Up Information'!$B$13,"Complete",IF(J382='Start-Up Information'!$B$14,"Complete",IF(J382='Start-Up Information'!$B$15,"Complete",IF(J382='Start-Up Information'!$B$16,"Complete",IF(J382='Start-Up Information'!$B$17,"Complete",IF(J382='Start-Up Information'!$B$18,"Complete",IF(J382='Start-Up Information'!$B$19,"Complete",IF(J382='Start-Up Information'!$B$20,"Complete",IF(J382='Start-Up Information'!$B$21,"complete",IF(J382='Start-Up Information'!$B$22,"Complete",IF(J382='Start-Up Information'!$B$23,"Complete",IF(J382='Start-Up Information'!$B$24,"Complete",IF(J382='Start-Up Information'!$B$25,"Complete",IF(J382='Start-Up Information'!$B$26,"Complete",IF(J382='Start-Up Information'!$B$27,"Complete",IF(J382='Start-Up Information'!$B$28,"Complete",IF(J382='Start-Up Information'!$B$29,"Complete",IF(J382='Start-Up Information'!$B$30,"Complete",IF(J382='Start-Up Information'!$B$31,"Complete",IF(J382='Start-Up Information'!$B$32,"Complete",IF(J382='Start-Up Information'!$B$33,"Complete",IF(J382='Start-Up Information'!$B$34,"Complete",IF(J382='Start-Up Information'!$B$35,"Complete",IF(J382='Start-Up Information'!$B$36,"Complete",IF(J382='Start-Up Information'!$B$37,"Complete",IF(J382='Start-Up Information'!$B$38,"Complete",IF(J382='Start-Up Information'!$B$39,"Complete",IF(J382='Start-Up Information'!$B$40,"Complete",IF(J382='Start-Up Information'!$B$41,"Complete",IF(J382='Start-Up Information'!$B$42,"Complete",IF(J382='Start-Up Information'!$B$43,"Complete",IF(J382='Start-Up Information'!$B$44,"Complete",IF(J382='Start-Up Information'!$B$45,"Complete",IF(J382='Start-Up Information'!$B$46,"Complete",IF(J382='Start-Up Information'!$B$47,"Complete",IF(J382='Start-Up Information'!$B$48,"Complete",IF(LEFT(J382,5)="Split","Complete",IF(J382='Start-Up Information'!$B$49,"Complete",IF(J382='Start-Up Information'!$B$50,"Complete",IF(J382='Start-Up Information'!$B$51,"Complete",IF(J382='Start-Up Information'!$B$52,"Complete","Enter a Correct Sub-Account")))))))))))))))))))))))))))))))))))))))))))))))))</f>
        <v>Form Number Error</v>
      </c>
      <c r="P382" s="63" t="str">
        <f t="shared" si="11"/>
        <v>Pending</v>
      </c>
      <c r="Q382" s="62"/>
      <c r="R382" s="70">
        <f t="shared" si="12"/>
        <v>0</v>
      </c>
      <c r="S382" s="65"/>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row>
    <row r="383" spans="1:59" s="34" customFormat="1" ht="33" customHeight="1">
      <c r="A383" s="65"/>
      <c r="B383" s="99"/>
      <c r="C383" s="100"/>
      <c r="D383" s="100"/>
      <c r="E383" s="100"/>
      <c r="F383" s="100"/>
      <c r="G383" s="100"/>
      <c r="H383" s="100"/>
      <c r="I383" s="100"/>
      <c r="J383" s="100"/>
      <c r="K383" s="99"/>
      <c r="L383" s="101"/>
      <c r="M383" s="102"/>
      <c r="N383" s="101"/>
      <c r="O383" s="63" t="str">
        <f>IF(B383="","Form Number Error",IF(C383="","Payment Type Error",IF(H383="","Purchase Description Error",IF(I383="","Store or Vedor Error",IF(K383="","Card or Ckeck # Error",IF(L383="","Date Error",IF(J383="","Enter Correct Sub-Account",IF(M383="","Amount Error",IF(J383='Start-Up Information'!$B$13,"Complete",IF(J383='Start-Up Information'!$B$14,"Complete",IF(J383='Start-Up Information'!$B$15,"Complete",IF(J383='Start-Up Information'!$B$16,"Complete",IF(J383='Start-Up Information'!$B$17,"Complete",IF(J383='Start-Up Information'!$B$18,"Complete",IF(J383='Start-Up Information'!$B$19,"Complete",IF(J383='Start-Up Information'!$B$20,"Complete",IF(J383='Start-Up Information'!$B$21,"complete",IF(J383='Start-Up Information'!$B$22,"Complete",IF(J383='Start-Up Information'!$B$23,"Complete",IF(J383='Start-Up Information'!$B$24,"Complete",IF(J383='Start-Up Information'!$B$25,"Complete",IF(J383='Start-Up Information'!$B$26,"Complete",IF(J383='Start-Up Information'!$B$27,"Complete",IF(J383='Start-Up Information'!$B$28,"Complete",IF(J383='Start-Up Information'!$B$29,"Complete",IF(J383='Start-Up Information'!$B$30,"Complete",IF(J383='Start-Up Information'!$B$31,"Complete",IF(J383='Start-Up Information'!$B$32,"Complete",IF(J383='Start-Up Information'!$B$33,"Complete",IF(J383='Start-Up Information'!$B$34,"Complete",IF(J383='Start-Up Information'!$B$35,"Complete",IF(J383='Start-Up Information'!$B$36,"Complete",IF(J383='Start-Up Information'!$B$37,"Complete",IF(J383='Start-Up Information'!$B$38,"Complete",IF(J383='Start-Up Information'!$B$39,"Complete",IF(J383='Start-Up Information'!$B$40,"Complete",IF(J383='Start-Up Information'!$B$41,"Complete",IF(J383='Start-Up Information'!$B$42,"Complete",IF(J383='Start-Up Information'!$B$43,"Complete",IF(J383='Start-Up Information'!$B$44,"Complete",IF(J383='Start-Up Information'!$B$45,"Complete",IF(J383='Start-Up Information'!$B$46,"Complete",IF(J383='Start-Up Information'!$B$47,"Complete",IF(J383='Start-Up Information'!$B$48,"Complete",IF(LEFT(J383,5)="Split","Complete",IF(J383='Start-Up Information'!$B$49,"Complete",IF(J383='Start-Up Information'!$B$50,"Complete",IF(J383='Start-Up Information'!$B$51,"Complete",IF(J383='Start-Up Information'!$B$52,"Complete","Enter a Correct Sub-Account")))))))))))))))))))))))))))))))))))))))))))))))))</f>
        <v>Form Number Error</v>
      </c>
      <c r="P383" s="63" t="str">
        <f t="shared" si="11"/>
        <v>Pending</v>
      </c>
      <c r="Q383" s="62"/>
      <c r="R383" s="70">
        <f t="shared" si="12"/>
        <v>0</v>
      </c>
      <c r="S383" s="65"/>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row>
    <row r="384" spans="1:59" s="34" customFormat="1" ht="33" customHeight="1">
      <c r="A384" s="65"/>
      <c r="B384" s="99"/>
      <c r="C384" s="100"/>
      <c r="D384" s="100"/>
      <c r="E384" s="100"/>
      <c r="F384" s="100"/>
      <c r="G384" s="100"/>
      <c r="H384" s="100"/>
      <c r="I384" s="100"/>
      <c r="J384" s="100"/>
      <c r="K384" s="99"/>
      <c r="L384" s="101"/>
      <c r="M384" s="102"/>
      <c r="N384" s="101"/>
      <c r="O384" s="63" t="str">
        <f>IF(B384="","Form Number Error",IF(C384="","Payment Type Error",IF(H384="","Purchase Description Error",IF(I384="","Store or Vedor Error",IF(K384="","Card or Ckeck # Error",IF(L384="","Date Error",IF(J384="","Enter Correct Sub-Account",IF(M384="","Amount Error",IF(J384='Start-Up Information'!$B$13,"Complete",IF(J384='Start-Up Information'!$B$14,"Complete",IF(J384='Start-Up Information'!$B$15,"Complete",IF(J384='Start-Up Information'!$B$16,"Complete",IF(J384='Start-Up Information'!$B$17,"Complete",IF(J384='Start-Up Information'!$B$18,"Complete",IF(J384='Start-Up Information'!$B$19,"Complete",IF(J384='Start-Up Information'!$B$20,"Complete",IF(J384='Start-Up Information'!$B$21,"complete",IF(J384='Start-Up Information'!$B$22,"Complete",IF(J384='Start-Up Information'!$B$23,"Complete",IF(J384='Start-Up Information'!$B$24,"Complete",IF(J384='Start-Up Information'!$B$25,"Complete",IF(J384='Start-Up Information'!$B$26,"Complete",IF(J384='Start-Up Information'!$B$27,"Complete",IF(J384='Start-Up Information'!$B$28,"Complete",IF(J384='Start-Up Information'!$B$29,"Complete",IF(J384='Start-Up Information'!$B$30,"Complete",IF(J384='Start-Up Information'!$B$31,"Complete",IF(J384='Start-Up Information'!$B$32,"Complete",IF(J384='Start-Up Information'!$B$33,"Complete",IF(J384='Start-Up Information'!$B$34,"Complete",IF(J384='Start-Up Information'!$B$35,"Complete",IF(J384='Start-Up Information'!$B$36,"Complete",IF(J384='Start-Up Information'!$B$37,"Complete",IF(J384='Start-Up Information'!$B$38,"Complete",IF(J384='Start-Up Information'!$B$39,"Complete",IF(J384='Start-Up Information'!$B$40,"Complete",IF(J384='Start-Up Information'!$B$41,"Complete",IF(J384='Start-Up Information'!$B$42,"Complete",IF(J384='Start-Up Information'!$B$43,"Complete",IF(J384='Start-Up Information'!$B$44,"Complete",IF(J384='Start-Up Information'!$B$45,"Complete",IF(J384='Start-Up Information'!$B$46,"Complete",IF(J384='Start-Up Information'!$B$47,"Complete",IF(J384='Start-Up Information'!$B$48,"Complete",IF(LEFT(J384,5)="Split","Complete",IF(J384='Start-Up Information'!$B$49,"Complete",IF(J384='Start-Up Information'!$B$50,"Complete",IF(J384='Start-Up Information'!$B$51,"Complete",IF(J384='Start-Up Information'!$B$52,"Complete","Enter a Correct Sub-Account")))))))))))))))))))))))))))))))))))))))))))))))))</f>
        <v>Form Number Error</v>
      </c>
      <c r="P384" s="63" t="str">
        <f t="shared" si="11"/>
        <v>Pending</v>
      </c>
      <c r="Q384" s="62"/>
      <c r="R384" s="70">
        <f t="shared" si="12"/>
        <v>0</v>
      </c>
      <c r="S384" s="65"/>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row>
    <row r="385" spans="1:59" s="34" customFormat="1" ht="33" customHeight="1">
      <c r="A385" s="65"/>
      <c r="B385" s="99"/>
      <c r="C385" s="100"/>
      <c r="D385" s="100"/>
      <c r="E385" s="100"/>
      <c r="F385" s="100"/>
      <c r="G385" s="100"/>
      <c r="H385" s="100"/>
      <c r="I385" s="100"/>
      <c r="J385" s="100"/>
      <c r="K385" s="99"/>
      <c r="L385" s="101"/>
      <c r="M385" s="102"/>
      <c r="N385" s="101"/>
      <c r="O385" s="63" t="str">
        <f>IF(B385="","Form Number Error",IF(C385="","Payment Type Error",IF(H385="","Purchase Description Error",IF(I385="","Store or Vedor Error",IF(K385="","Card or Ckeck # Error",IF(L385="","Date Error",IF(J385="","Enter Correct Sub-Account",IF(M385="","Amount Error",IF(J385='Start-Up Information'!$B$13,"Complete",IF(J385='Start-Up Information'!$B$14,"Complete",IF(J385='Start-Up Information'!$B$15,"Complete",IF(J385='Start-Up Information'!$B$16,"Complete",IF(J385='Start-Up Information'!$B$17,"Complete",IF(J385='Start-Up Information'!$B$18,"Complete",IF(J385='Start-Up Information'!$B$19,"Complete",IF(J385='Start-Up Information'!$B$20,"Complete",IF(J385='Start-Up Information'!$B$21,"complete",IF(J385='Start-Up Information'!$B$22,"Complete",IF(J385='Start-Up Information'!$B$23,"Complete",IF(J385='Start-Up Information'!$B$24,"Complete",IF(J385='Start-Up Information'!$B$25,"Complete",IF(J385='Start-Up Information'!$B$26,"Complete",IF(J385='Start-Up Information'!$B$27,"Complete",IF(J385='Start-Up Information'!$B$28,"Complete",IF(J385='Start-Up Information'!$B$29,"Complete",IF(J385='Start-Up Information'!$B$30,"Complete",IF(J385='Start-Up Information'!$B$31,"Complete",IF(J385='Start-Up Information'!$B$32,"Complete",IF(J385='Start-Up Information'!$B$33,"Complete",IF(J385='Start-Up Information'!$B$34,"Complete",IF(J385='Start-Up Information'!$B$35,"Complete",IF(J385='Start-Up Information'!$B$36,"Complete",IF(J385='Start-Up Information'!$B$37,"Complete",IF(J385='Start-Up Information'!$B$38,"Complete",IF(J385='Start-Up Information'!$B$39,"Complete",IF(J385='Start-Up Information'!$B$40,"Complete",IF(J385='Start-Up Information'!$B$41,"Complete",IF(J385='Start-Up Information'!$B$42,"Complete",IF(J385='Start-Up Information'!$B$43,"Complete",IF(J385='Start-Up Information'!$B$44,"Complete",IF(J385='Start-Up Information'!$B$45,"Complete",IF(J385='Start-Up Information'!$B$46,"Complete",IF(J385='Start-Up Information'!$B$47,"Complete",IF(J385='Start-Up Information'!$B$48,"Complete",IF(LEFT(J385,5)="Split","Complete",IF(J385='Start-Up Information'!$B$49,"Complete",IF(J385='Start-Up Information'!$B$50,"Complete",IF(J385='Start-Up Information'!$B$51,"Complete",IF(J385='Start-Up Information'!$B$52,"Complete","Enter a Correct Sub-Account")))))))))))))))))))))))))))))))))))))))))))))))))</f>
        <v>Form Number Error</v>
      </c>
      <c r="P385" s="63" t="str">
        <f t="shared" si="11"/>
        <v>Pending</v>
      </c>
      <c r="Q385" s="62"/>
      <c r="R385" s="70">
        <f t="shared" si="12"/>
        <v>0</v>
      </c>
      <c r="S385" s="65"/>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row>
    <row r="386" spans="1:59" s="34" customFormat="1" ht="33" customHeight="1">
      <c r="A386" s="65"/>
      <c r="B386" s="99"/>
      <c r="C386" s="100"/>
      <c r="D386" s="100"/>
      <c r="E386" s="100"/>
      <c r="F386" s="100"/>
      <c r="G386" s="100"/>
      <c r="H386" s="100"/>
      <c r="I386" s="100"/>
      <c r="J386" s="100"/>
      <c r="K386" s="99"/>
      <c r="L386" s="101"/>
      <c r="M386" s="102"/>
      <c r="N386" s="101"/>
      <c r="O386" s="63" t="str">
        <f>IF(B386="","Form Number Error",IF(C386="","Payment Type Error",IF(H386="","Purchase Description Error",IF(I386="","Store or Vedor Error",IF(K386="","Card or Ckeck # Error",IF(L386="","Date Error",IF(J386="","Enter Correct Sub-Account",IF(M386="","Amount Error",IF(J386='Start-Up Information'!$B$13,"Complete",IF(J386='Start-Up Information'!$B$14,"Complete",IF(J386='Start-Up Information'!$B$15,"Complete",IF(J386='Start-Up Information'!$B$16,"Complete",IF(J386='Start-Up Information'!$B$17,"Complete",IF(J386='Start-Up Information'!$B$18,"Complete",IF(J386='Start-Up Information'!$B$19,"Complete",IF(J386='Start-Up Information'!$B$20,"Complete",IF(J386='Start-Up Information'!$B$21,"complete",IF(J386='Start-Up Information'!$B$22,"Complete",IF(J386='Start-Up Information'!$B$23,"Complete",IF(J386='Start-Up Information'!$B$24,"Complete",IF(J386='Start-Up Information'!$B$25,"Complete",IF(J386='Start-Up Information'!$B$26,"Complete",IF(J386='Start-Up Information'!$B$27,"Complete",IF(J386='Start-Up Information'!$B$28,"Complete",IF(J386='Start-Up Information'!$B$29,"Complete",IF(J386='Start-Up Information'!$B$30,"Complete",IF(J386='Start-Up Information'!$B$31,"Complete",IF(J386='Start-Up Information'!$B$32,"Complete",IF(J386='Start-Up Information'!$B$33,"Complete",IF(J386='Start-Up Information'!$B$34,"Complete",IF(J386='Start-Up Information'!$B$35,"Complete",IF(J386='Start-Up Information'!$B$36,"Complete",IF(J386='Start-Up Information'!$B$37,"Complete",IF(J386='Start-Up Information'!$B$38,"Complete",IF(J386='Start-Up Information'!$B$39,"Complete",IF(J386='Start-Up Information'!$B$40,"Complete",IF(J386='Start-Up Information'!$B$41,"Complete",IF(J386='Start-Up Information'!$B$42,"Complete",IF(J386='Start-Up Information'!$B$43,"Complete",IF(J386='Start-Up Information'!$B$44,"Complete",IF(J386='Start-Up Information'!$B$45,"Complete",IF(J386='Start-Up Information'!$B$46,"Complete",IF(J386='Start-Up Information'!$B$47,"Complete",IF(J386='Start-Up Information'!$B$48,"Complete",IF(LEFT(J386,5)="Split","Complete",IF(J386='Start-Up Information'!$B$49,"Complete",IF(J386='Start-Up Information'!$B$50,"Complete",IF(J386='Start-Up Information'!$B$51,"Complete",IF(J386='Start-Up Information'!$B$52,"Complete","Enter a Correct Sub-Account")))))))))))))))))))))))))))))))))))))))))))))))))</f>
        <v>Form Number Error</v>
      </c>
      <c r="P386" s="63" t="str">
        <f t="shared" si="11"/>
        <v>Pending</v>
      </c>
      <c r="Q386" s="62"/>
      <c r="R386" s="70">
        <f t="shared" si="12"/>
        <v>0</v>
      </c>
      <c r="S386" s="65"/>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row>
    <row r="387" spans="1:59" s="34" customFormat="1" ht="33" customHeight="1">
      <c r="A387" s="65"/>
      <c r="B387" s="99"/>
      <c r="C387" s="100"/>
      <c r="D387" s="100"/>
      <c r="E387" s="100"/>
      <c r="F387" s="100"/>
      <c r="G387" s="100"/>
      <c r="H387" s="100"/>
      <c r="I387" s="100"/>
      <c r="J387" s="100"/>
      <c r="K387" s="99"/>
      <c r="L387" s="101"/>
      <c r="M387" s="102"/>
      <c r="N387" s="101"/>
      <c r="O387" s="63" t="str">
        <f>IF(B387="","Form Number Error",IF(C387="","Payment Type Error",IF(H387="","Purchase Description Error",IF(I387="","Store or Vedor Error",IF(K387="","Card or Ckeck # Error",IF(L387="","Date Error",IF(J387="","Enter Correct Sub-Account",IF(M387="","Amount Error",IF(J387='Start-Up Information'!$B$13,"Complete",IF(J387='Start-Up Information'!$B$14,"Complete",IF(J387='Start-Up Information'!$B$15,"Complete",IF(J387='Start-Up Information'!$B$16,"Complete",IF(J387='Start-Up Information'!$B$17,"Complete",IF(J387='Start-Up Information'!$B$18,"Complete",IF(J387='Start-Up Information'!$B$19,"Complete",IF(J387='Start-Up Information'!$B$20,"Complete",IF(J387='Start-Up Information'!$B$21,"complete",IF(J387='Start-Up Information'!$B$22,"Complete",IF(J387='Start-Up Information'!$B$23,"Complete",IF(J387='Start-Up Information'!$B$24,"Complete",IF(J387='Start-Up Information'!$B$25,"Complete",IF(J387='Start-Up Information'!$B$26,"Complete",IF(J387='Start-Up Information'!$B$27,"Complete",IF(J387='Start-Up Information'!$B$28,"Complete",IF(J387='Start-Up Information'!$B$29,"Complete",IF(J387='Start-Up Information'!$B$30,"Complete",IF(J387='Start-Up Information'!$B$31,"Complete",IF(J387='Start-Up Information'!$B$32,"Complete",IF(J387='Start-Up Information'!$B$33,"Complete",IF(J387='Start-Up Information'!$B$34,"Complete",IF(J387='Start-Up Information'!$B$35,"Complete",IF(J387='Start-Up Information'!$B$36,"Complete",IF(J387='Start-Up Information'!$B$37,"Complete",IF(J387='Start-Up Information'!$B$38,"Complete",IF(J387='Start-Up Information'!$B$39,"Complete",IF(J387='Start-Up Information'!$B$40,"Complete",IF(J387='Start-Up Information'!$B$41,"Complete",IF(J387='Start-Up Information'!$B$42,"Complete",IF(J387='Start-Up Information'!$B$43,"Complete",IF(J387='Start-Up Information'!$B$44,"Complete",IF(J387='Start-Up Information'!$B$45,"Complete",IF(J387='Start-Up Information'!$B$46,"Complete",IF(J387='Start-Up Information'!$B$47,"Complete",IF(J387='Start-Up Information'!$B$48,"Complete",IF(LEFT(J387,5)="Split","Complete",IF(J387='Start-Up Information'!$B$49,"Complete",IF(J387='Start-Up Information'!$B$50,"Complete",IF(J387='Start-Up Information'!$B$51,"Complete",IF(J387='Start-Up Information'!$B$52,"Complete","Enter a Correct Sub-Account")))))))))))))))))))))))))))))))))))))))))))))))))</f>
        <v>Form Number Error</v>
      </c>
      <c r="P387" s="63" t="str">
        <f t="shared" si="11"/>
        <v>Pending</v>
      </c>
      <c r="Q387" s="62"/>
      <c r="R387" s="70">
        <f t="shared" si="12"/>
        <v>0</v>
      </c>
      <c r="S387" s="65"/>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row>
    <row r="388" spans="1:59" s="34" customFormat="1" ht="33" customHeight="1">
      <c r="A388" s="65"/>
      <c r="B388" s="99"/>
      <c r="C388" s="100"/>
      <c r="D388" s="100"/>
      <c r="E388" s="100"/>
      <c r="F388" s="100"/>
      <c r="G388" s="100"/>
      <c r="H388" s="100"/>
      <c r="I388" s="100"/>
      <c r="J388" s="100"/>
      <c r="K388" s="99"/>
      <c r="L388" s="101"/>
      <c r="M388" s="102"/>
      <c r="N388" s="101"/>
      <c r="O388" s="63" t="str">
        <f>IF(B388="","Form Number Error",IF(C388="","Payment Type Error",IF(H388="","Purchase Description Error",IF(I388="","Store or Vedor Error",IF(K388="","Card or Ckeck # Error",IF(L388="","Date Error",IF(J388="","Enter Correct Sub-Account",IF(M388="","Amount Error",IF(J388='Start-Up Information'!$B$13,"Complete",IF(J388='Start-Up Information'!$B$14,"Complete",IF(J388='Start-Up Information'!$B$15,"Complete",IF(J388='Start-Up Information'!$B$16,"Complete",IF(J388='Start-Up Information'!$B$17,"Complete",IF(J388='Start-Up Information'!$B$18,"Complete",IF(J388='Start-Up Information'!$B$19,"Complete",IF(J388='Start-Up Information'!$B$20,"Complete",IF(J388='Start-Up Information'!$B$21,"complete",IF(J388='Start-Up Information'!$B$22,"Complete",IF(J388='Start-Up Information'!$B$23,"Complete",IF(J388='Start-Up Information'!$B$24,"Complete",IF(J388='Start-Up Information'!$B$25,"Complete",IF(J388='Start-Up Information'!$B$26,"Complete",IF(J388='Start-Up Information'!$B$27,"Complete",IF(J388='Start-Up Information'!$B$28,"Complete",IF(J388='Start-Up Information'!$B$29,"Complete",IF(J388='Start-Up Information'!$B$30,"Complete",IF(J388='Start-Up Information'!$B$31,"Complete",IF(J388='Start-Up Information'!$B$32,"Complete",IF(J388='Start-Up Information'!$B$33,"Complete",IF(J388='Start-Up Information'!$B$34,"Complete",IF(J388='Start-Up Information'!$B$35,"Complete",IF(J388='Start-Up Information'!$B$36,"Complete",IF(J388='Start-Up Information'!$B$37,"Complete",IF(J388='Start-Up Information'!$B$38,"Complete",IF(J388='Start-Up Information'!$B$39,"Complete",IF(J388='Start-Up Information'!$B$40,"Complete",IF(J388='Start-Up Information'!$B$41,"Complete",IF(J388='Start-Up Information'!$B$42,"Complete",IF(J388='Start-Up Information'!$B$43,"Complete",IF(J388='Start-Up Information'!$B$44,"Complete",IF(J388='Start-Up Information'!$B$45,"Complete",IF(J388='Start-Up Information'!$B$46,"Complete",IF(J388='Start-Up Information'!$B$47,"Complete",IF(J388='Start-Up Information'!$B$48,"Complete",IF(LEFT(J388,5)="Split","Complete",IF(J388='Start-Up Information'!$B$49,"Complete",IF(J388='Start-Up Information'!$B$50,"Complete",IF(J388='Start-Up Information'!$B$51,"Complete",IF(J388='Start-Up Information'!$B$52,"Complete","Enter a Correct Sub-Account")))))))))))))))))))))))))))))))))))))))))))))))))</f>
        <v>Form Number Error</v>
      </c>
      <c r="P388" s="63" t="str">
        <f t="shared" si="11"/>
        <v>Pending</v>
      </c>
      <c r="Q388" s="62"/>
      <c r="R388" s="70">
        <f t="shared" si="12"/>
        <v>0</v>
      </c>
      <c r="S388" s="65"/>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row>
    <row r="389" spans="1:59" s="34" customFormat="1" ht="33" customHeight="1">
      <c r="A389" s="65"/>
      <c r="B389" s="99"/>
      <c r="C389" s="100"/>
      <c r="D389" s="100"/>
      <c r="E389" s="100"/>
      <c r="F389" s="100"/>
      <c r="G389" s="100"/>
      <c r="H389" s="100"/>
      <c r="I389" s="100"/>
      <c r="J389" s="100"/>
      <c r="K389" s="99"/>
      <c r="L389" s="101"/>
      <c r="M389" s="102"/>
      <c r="N389" s="101"/>
      <c r="O389" s="63" t="str">
        <f>IF(B389="","Form Number Error",IF(C389="","Payment Type Error",IF(H389="","Purchase Description Error",IF(I389="","Store or Vedor Error",IF(K389="","Card or Ckeck # Error",IF(L389="","Date Error",IF(J389="","Enter Correct Sub-Account",IF(M389="","Amount Error",IF(J389='Start-Up Information'!$B$13,"Complete",IF(J389='Start-Up Information'!$B$14,"Complete",IF(J389='Start-Up Information'!$B$15,"Complete",IF(J389='Start-Up Information'!$B$16,"Complete",IF(J389='Start-Up Information'!$B$17,"Complete",IF(J389='Start-Up Information'!$B$18,"Complete",IF(J389='Start-Up Information'!$B$19,"Complete",IF(J389='Start-Up Information'!$B$20,"Complete",IF(J389='Start-Up Information'!$B$21,"complete",IF(J389='Start-Up Information'!$B$22,"Complete",IF(J389='Start-Up Information'!$B$23,"Complete",IF(J389='Start-Up Information'!$B$24,"Complete",IF(J389='Start-Up Information'!$B$25,"Complete",IF(J389='Start-Up Information'!$B$26,"Complete",IF(J389='Start-Up Information'!$B$27,"Complete",IF(J389='Start-Up Information'!$B$28,"Complete",IF(J389='Start-Up Information'!$B$29,"Complete",IF(J389='Start-Up Information'!$B$30,"Complete",IF(J389='Start-Up Information'!$B$31,"Complete",IF(J389='Start-Up Information'!$B$32,"Complete",IF(J389='Start-Up Information'!$B$33,"Complete",IF(J389='Start-Up Information'!$B$34,"Complete",IF(J389='Start-Up Information'!$B$35,"Complete",IF(J389='Start-Up Information'!$B$36,"Complete",IF(J389='Start-Up Information'!$B$37,"Complete",IF(J389='Start-Up Information'!$B$38,"Complete",IF(J389='Start-Up Information'!$B$39,"Complete",IF(J389='Start-Up Information'!$B$40,"Complete",IF(J389='Start-Up Information'!$B$41,"Complete",IF(J389='Start-Up Information'!$B$42,"Complete",IF(J389='Start-Up Information'!$B$43,"Complete",IF(J389='Start-Up Information'!$B$44,"Complete",IF(J389='Start-Up Information'!$B$45,"Complete",IF(J389='Start-Up Information'!$B$46,"Complete",IF(J389='Start-Up Information'!$B$47,"Complete",IF(J389='Start-Up Information'!$B$48,"Complete",IF(LEFT(J389,5)="Split","Complete",IF(J389='Start-Up Information'!$B$49,"Complete",IF(J389='Start-Up Information'!$B$50,"Complete",IF(J389='Start-Up Information'!$B$51,"Complete",IF(J389='Start-Up Information'!$B$52,"Complete","Enter a Correct Sub-Account")))))))))))))))))))))))))))))))))))))))))))))))))</f>
        <v>Form Number Error</v>
      </c>
      <c r="P389" s="63" t="str">
        <f t="shared" si="11"/>
        <v>Pending</v>
      </c>
      <c r="Q389" s="62"/>
      <c r="R389" s="70">
        <f t="shared" si="12"/>
        <v>0</v>
      </c>
      <c r="S389" s="65"/>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c r="BF389" s="91"/>
      <c r="BG389" s="91"/>
    </row>
    <row r="390" spans="1:59" s="34" customFormat="1" ht="33" customHeight="1">
      <c r="A390" s="65"/>
      <c r="B390" s="99"/>
      <c r="C390" s="100"/>
      <c r="D390" s="100"/>
      <c r="E390" s="100"/>
      <c r="F390" s="100"/>
      <c r="G390" s="100"/>
      <c r="H390" s="100"/>
      <c r="I390" s="100"/>
      <c r="J390" s="100"/>
      <c r="K390" s="99"/>
      <c r="L390" s="101"/>
      <c r="M390" s="102"/>
      <c r="N390" s="101"/>
      <c r="O390" s="63" t="str">
        <f>IF(B390="","Form Number Error",IF(C390="","Payment Type Error",IF(H390="","Purchase Description Error",IF(I390="","Store or Vedor Error",IF(K390="","Card or Ckeck # Error",IF(L390="","Date Error",IF(J390="","Enter Correct Sub-Account",IF(M390="","Amount Error",IF(J390='Start-Up Information'!$B$13,"Complete",IF(J390='Start-Up Information'!$B$14,"Complete",IF(J390='Start-Up Information'!$B$15,"Complete",IF(J390='Start-Up Information'!$B$16,"Complete",IF(J390='Start-Up Information'!$B$17,"Complete",IF(J390='Start-Up Information'!$B$18,"Complete",IF(J390='Start-Up Information'!$B$19,"Complete",IF(J390='Start-Up Information'!$B$20,"Complete",IF(J390='Start-Up Information'!$B$21,"complete",IF(J390='Start-Up Information'!$B$22,"Complete",IF(J390='Start-Up Information'!$B$23,"Complete",IF(J390='Start-Up Information'!$B$24,"Complete",IF(J390='Start-Up Information'!$B$25,"Complete",IF(J390='Start-Up Information'!$B$26,"Complete",IF(J390='Start-Up Information'!$B$27,"Complete",IF(J390='Start-Up Information'!$B$28,"Complete",IF(J390='Start-Up Information'!$B$29,"Complete",IF(J390='Start-Up Information'!$B$30,"Complete",IF(J390='Start-Up Information'!$B$31,"Complete",IF(J390='Start-Up Information'!$B$32,"Complete",IF(J390='Start-Up Information'!$B$33,"Complete",IF(J390='Start-Up Information'!$B$34,"Complete",IF(J390='Start-Up Information'!$B$35,"Complete",IF(J390='Start-Up Information'!$B$36,"Complete",IF(J390='Start-Up Information'!$B$37,"Complete",IF(J390='Start-Up Information'!$B$38,"Complete",IF(J390='Start-Up Information'!$B$39,"Complete",IF(J390='Start-Up Information'!$B$40,"Complete",IF(J390='Start-Up Information'!$B$41,"Complete",IF(J390='Start-Up Information'!$B$42,"Complete",IF(J390='Start-Up Information'!$B$43,"Complete",IF(J390='Start-Up Information'!$B$44,"Complete",IF(J390='Start-Up Information'!$B$45,"Complete",IF(J390='Start-Up Information'!$B$46,"Complete",IF(J390='Start-Up Information'!$B$47,"Complete",IF(J390='Start-Up Information'!$B$48,"Complete",IF(LEFT(J390,5)="Split","Complete",IF(J390='Start-Up Information'!$B$49,"Complete",IF(J390='Start-Up Information'!$B$50,"Complete",IF(J390='Start-Up Information'!$B$51,"Complete",IF(J390='Start-Up Information'!$B$52,"Complete","Enter a Correct Sub-Account")))))))))))))))))))))))))))))))))))))))))))))))))</f>
        <v>Form Number Error</v>
      </c>
      <c r="P390" s="63" t="str">
        <f t="shared" si="11"/>
        <v>Pending</v>
      </c>
      <c r="Q390" s="62"/>
      <c r="R390" s="70">
        <f t="shared" si="12"/>
        <v>0</v>
      </c>
      <c r="S390" s="65"/>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c r="BF390" s="91"/>
      <c r="BG390" s="91"/>
    </row>
    <row r="391" spans="1:59" s="34" customFormat="1" ht="33" customHeight="1">
      <c r="A391" s="65"/>
      <c r="B391" s="99"/>
      <c r="C391" s="100"/>
      <c r="D391" s="100"/>
      <c r="E391" s="100"/>
      <c r="F391" s="100"/>
      <c r="G391" s="100"/>
      <c r="H391" s="100"/>
      <c r="I391" s="100"/>
      <c r="J391" s="100"/>
      <c r="K391" s="99"/>
      <c r="L391" s="101"/>
      <c r="M391" s="102"/>
      <c r="N391" s="101"/>
      <c r="O391" s="63" t="str">
        <f>IF(B391="","Form Number Error",IF(C391="","Payment Type Error",IF(H391="","Purchase Description Error",IF(I391="","Store or Vedor Error",IF(K391="","Card or Ckeck # Error",IF(L391="","Date Error",IF(J391="","Enter Correct Sub-Account",IF(M391="","Amount Error",IF(J391='Start-Up Information'!$B$13,"Complete",IF(J391='Start-Up Information'!$B$14,"Complete",IF(J391='Start-Up Information'!$B$15,"Complete",IF(J391='Start-Up Information'!$B$16,"Complete",IF(J391='Start-Up Information'!$B$17,"Complete",IF(J391='Start-Up Information'!$B$18,"Complete",IF(J391='Start-Up Information'!$B$19,"Complete",IF(J391='Start-Up Information'!$B$20,"Complete",IF(J391='Start-Up Information'!$B$21,"complete",IF(J391='Start-Up Information'!$B$22,"Complete",IF(J391='Start-Up Information'!$B$23,"Complete",IF(J391='Start-Up Information'!$B$24,"Complete",IF(J391='Start-Up Information'!$B$25,"Complete",IF(J391='Start-Up Information'!$B$26,"Complete",IF(J391='Start-Up Information'!$B$27,"Complete",IF(J391='Start-Up Information'!$B$28,"Complete",IF(J391='Start-Up Information'!$B$29,"Complete",IF(J391='Start-Up Information'!$B$30,"Complete",IF(J391='Start-Up Information'!$B$31,"Complete",IF(J391='Start-Up Information'!$B$32,"Complete",IF(J391='Start-Up Information'!$B$33,"Complete",IF(J391='Start-Up Information'!$B$34,"Complete",IF(J391='Start-Up Information'!$B$35,"Complete",IF(J391='Start-Up Information'!$B$36,"Complete",IF(J391='Start-Up Information'!$B$37,"Complete",IF(J391='Start-Up Information'!$B$38,"Complete",IF(J391='Start-Up Information'!$B$39,"Complete",IF(J391='Start-Up Information'!$B$40,"Complete",IF(J391='Start-Up Information'!$B$41,"Complete",IF(J391='Start-Up Information'!$B$42,"Complete",IF(J391='Start-Up Information'!$B$43,"Complete",IF(J391='Start-Up Information'!$B$44,"Complete",IF(J391='Start-Up Information'!$B$45,"Complete",IF(J391='Start-Up Information'!$B$46,"Complete",IF(J391='Start-Up Information'!$B$47,"Complete",IF(J391='Start-Up Information'!$B$48,"Complete",IF(LEFT(J391,5)="Split","Complete",IF(J391='Start-Up Information'!$B$49,"Complete",IF(J391='Start-Up Information'!$B$50,"Complete",IF(J391='Start-Up Information'!$B$51,"Complete",IF(J391='Start-Up Information'!$B$52,"Complete","Enter a Correct Sub-Account")))))))))))))))))))))))))))))))))))))))))))))))))</f>
        <v>Form Number Error</v>
      </c>
      <c r="P391" s="63" t="str">
        <f t="shared" ref="P391:P454" si="13">IF(N391="","Pending","Cleared")</f>
        <v>Pending</v>
      </c>
      <c r="Q391" s="62"/>
      <c r="R391" s="70">
        <f t="shared" si="12"/>
        <v>0</v>
      </c>
      <c r="S391" s="65"/>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c r="BE391" s="91"/>
      <c r="BF391" s="91"/>
      <c r="BG391" s="91"/>
    </row>
    <row r="392" spans="1:59" s="34" customFormat="1" ht="33" customHeight="1">
      <c r="A392" s="65"/>
      <c r="B392" s="99"/>
      <c r="C392" s="100"/>
      <c r="D392" s="100"/>
      <c r="E392" s="100"/>
      <c r="F392" s="100"/>
      <c r="G392" s="100"/>
      <c r="H392" s="100"/>
      <c r="I392" s="100"/>
      <c r="J392" s="100"/>
      <c r="K392" s="99"/>
      <c r="L392" s="101"/>
      <c r="M392" s="102"/>
      <c r="N392" s="101"/>
      <c r="O392" s="63" t="str">
        <f>IF(B392="","Form Number Error",IF(C392="","Payment Type Error",IF(H392="","Purchase Description Error",IF(I392="","Store or Vedor Error",IF(K392="","Card or Ckeck # Error",IF(L392="","Date Error",IF(J392="","Enter Correct Sub-Account",IF(M392="","Amount Error",IF(J392='Start-Up Information'!$B$13,"Complete",IF(J392='Start-Up Information'!$B$14,"Complete",IF(J392='Start-Up Information'!$B$15,"Complete",IF(J392='Start-Up Information'!$B$16,"Complete",IF(J392='Start-Up Information'!$B$17,"Complete",IF(J392='Start-Up Information'!$B$18,"Complete",IF(J392='Start-Up Information'!$B$19,"Complete",IF(J392='Start-Up Information'!$B$20,"Complete",IF(J392='Start-Up Information'!$B$21,"complete",IF(J392='Start-Up Information'!$B$22,"Complete",IF(J392='Start-Up Information'!$B$23,"Complete",IF(J392='Start-Up Information'!$B$24,"Complete",IF(J392='Start-Up Information'!$B$25,"Complete",IF(J392='Start-Up Information'!$B$26,"Complete",IF(J392='Start-Up Information'!$B$27,"Complete",IF(J392='Start-Up Information'!$B$28,"Complete",IF(J392='Start-Up Information'!$B$29,"Complete",IF(J392='Start-Up Information'!$B$30,"Complete",IF(J392='Start-Up Information'!$B$31,"Complete",IF(J392='Start-Up Information'!$B$32,"Complete",IF(J392='Start-Up Information'!$B$33,"Complete",IF(J392='Start-Up Information'!$B$34,"Complete",IF(J392='Start-Up Information'!$B$35,"Complete",IF(J392='Start-Up Information'!$B$36,"Complete",IF(J392='Start-Up Information'!$B$37,"Complete",IF(J392='Start-Up Information'!$B$38,"Complete",IF(J392='Start-Up Information'!$B$39,"Complete",IF(J392='Start-Up Information'!$B$40,"Complete",IF(J392='Start-Up Information'!$B$41,"Complete",IF(J392='Start-Up Information'!$B$42,"Complete",IF(J392='Start-Up Information'!$B$43,"Complete",IF(J392='Start-Up Information'!$B$44,"Complete",IF(J392='Start-Up Information'!$B$45,"Complete",IF(J392='Start-Up Information'!$B$46,"Complete",IF(J392='Start-Up Information'!$B$47,"Complete",IF(J392='Start-Up Information'!$B$48,"Complete",IF(LEFT(J392,5)="Split","Complete",IF(J392='Start-Up Information'!$B$49,"Complete",IF(J392='Start-Up Information'!$B$50,"Complete",IF(J392='Start-Up Information'!$B$51,"Complete",IF(J392='Start-Up Information'!$B$52,"Complete","Enter a Correct Sub-Account")))))))))))))))))))))))))))))))))))))))))))))))))</f>
        <v>Form Number Error</v>
      </c>
      <c r="P392" s="63" t="str">
        <f t="shared" si="13"/>
        <v>Pending</v>
      </c>
      <c r="Q392" s="62"/>
      <c r="R392" s="70">
        <f t="shared" ref="R392:R455" si="14">IF(AND(IF(LEFT(J392,5)="Split",M392-SUM(T392:BG392),0)&gt;0,IF(LEFT(J392,5)="Split",M392-SUM(T392:BG392),0)&lt;0.01),0,IF(LEFT(J392,5)="Split",M392-SUM(T392:BG392),0))</f>
        <v>0</v>
      </c>
      <c r="S392" s="65"/>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row>
    <row r="393" spans="1:59" s="34" customFormat="1" ht="33" customHeight="1">
      <c r="A393" s="65"/>
      <c r="B393" s="99"/>
      <c r="C393" s="100"/>
      <c r="D393" s="100"/>
      <c r="E393" s="100"/>
      <c r="F393" s="100"/>
      <c r="G393" s="100"/>
      <c r="H393" s="100"/>
      <c r="I393" s="100"/>
      <c r="J393" s="100"/>
      <c r="K393" s="99"/>
      <c r="L393" s="101"/>
      <c r="M393" s="102"/>
      <c r="N393" s="101"/>
      <c r="O393" s="63" t="str">
        <f>IF(B393="","Form Number Error",IF(C393="","Payment Type Error",IF(H393="","Purchase Description Error",IF(I393="","Store or Vedor Error",IF(K393="","Card or Ckeck # Error",IF(L393="","Date Error",IF(J393="","Enter Correct Sub-Account",IF(M393="","Amount Error",IF(J393='Start-Up Information'!$B$13,"Complete",IF(J393='Start-Up Information'!$B$14,"Complete",IF(J393='Start-Up Information'!$B$15,"Complete",IF(J393='Start-Up Information'!$B$16,"Complete",IF(J393='Start-Up Information'!$B$17,"Complete",IF(J393='Start-Up Information'!$B$18,"Complete",IF(J393='Start-Up Information'!$B$19,"Complete",IF(J393='Start-Up Information'!$B$20,"Complete",IF(J393='Start-Up Information'!$B$21,"complete",IF(J393='Start-Up Information'!$B$22,"Complete",IF(J393='Start-Up Information'!$B$23,"Complete",IF(J393='Start-Up Information'!$B$24,"Complete",IF(J393='Start-Up Information'!$B$25,"Complete",IF(J393='Start-Up Information'!$B$26,"Complete",IF(J393='Start-Up Information'!$B$27,"Complete",IF(J393='Start-Up Information'!$B$28,"Complete",IF(J393='Start-Up Information'!$B$29,"Complete",IF(J393='Start-Up Information'!$B$30,"Complete",IF(J393='Start-Up Information'!$B$31,"Complete",IF(J393='Start-Up Information'!$B$32,"Complete",IF(J393='Start-Up Information'!$B$33,"Complete",IF(J393='Start-Up Information'!$B$34,"Complete",IF(J393='Start-Up Information'!$B$35,"Complete",IF(J393='Start-Up Information'!$B$36,"Complete",IF(J393='Start-Up Information'!$B$37,"Complete",IF(J393='Start-Up Information'!$B$38,"Complete",IF(J393='Start-Up Information'!$B$39,"Complete",IF(J393='Start-Up Information'!$B$40,"Complete",IF(J393='Start-Up Information'!$B$41,"Complete",IF(J393='Start-Up Information'!$B$42,"Complete",IF(J393='Start-Up Information'!$B$43,"Complete",IF(J393='Start-Up Information'!$B$44,"Complete",IF(J393='Start-Up Information'!$B$45,"Complete",IF(J393='Start-Up Information'!$B$46,"Complete",IF(J393='Start-Up Information'!$B$47,"Complete",IF(J393='Start-Up Information'!$B$48,"Complete",IF(LEFT(J393,5)="Split","Complete",IF(J393='Start-Up Information'!$B$49,"Complete",IF(J393='Start-Up Information'!$B$50,"Complete",IF(J393='Start-Up Information'!$B$51,"Complete",IF(J393='Start-Up Information'!$B$52,"Complete","Enter a Correct Sub-Account")))))))))))))))))))))))))))))))))))))))))))))))))</f>
        <v>Form Number Error</v>
      </c>
      <c r="P393" s="63" t="str">
        <f t="shared" si="13"/>
        <v>Pending</v>
      </c>
      <c r="Q393" s="62"/>
      <c r="R393" s="70">
        <f t="shared" si="14"/>
        <v>0</v>
      </c>
      <c r="S393" s="65"/>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row>
    <row r="394" spans="1:59" s="34" customFormat="1" ht="33" customHeight="1">
      <c r="A394" s="65"/>
      <c r="B394" s="99"/>
      <c r="C394" s="100"/>
      <c r="D394" s="100"/>
      <c r="E394" s="100"/>
      <c r="F394" s="100"/>
      <c r="G394" s="100"/>
      <c r="H394" s="100"/>
      <c r="I394" s="100"/>
      <c r="J394" s="100"/>
      <c r="K394" s="99"/>
      <c r="L394" s="101"/>
      <c r="M394" s="102"/>
      <c r="N394" s="101"/>
      <c r="O394" s="63" t="str">
        <f>IF(B394="","Form Number Error",IF(C394="","Payment Type Error",IF(H394="","Purchase Description Error",IF(I394="","Store or Vedor Error",IF(K394="","Card or Ckeck # Error",IF(L394="","Date Error",IF(J394="","Enter Correct Sub-Account",IF(M394="","Amount Error",IF(J394='Start-Up Information'!$B$13,"Complete",IF(J394='Start-Up Information'!$B$14,"Complete",IF(J394='Start-Up Information'!$B$15,"Complete",IF(J394='Start-Up Information'!$B$16,"Complete",IF(J394='Start-Up Information'!$B$17,"Complete",IF(J394='Start-Up Information'!$B$18,"Complete",IF(J394='Start-Up Information'!$B$19,"Complete",IF(J394='Start-Up Information'!$B$20,"Complete",IF(J394='Start-Up Information'!$B$21,"complete",IF(J394='Start-Up Information'!$B$22,"Complete",IF(J394='Start-Up Information'!$B$23,"Complete",IF(J394='Start-Up Information'!$B$24,"Complete",IF(J394='Start-Up Information'!$B$25,"Complete",IF(J394='Start-Up Information'!$B$26,"Complete",IF(J394='Start-Up Information'!$B$27,"Complete",IF(J394='Start-Up Information'!$B$28,"Complete",IF(J394='Start-Up Information'!$B$29,"Complete",IF(J394='Start-Up Information'!$B$30,"Complete",IF(J394='Start-Up Information'!$B$31,"Complete",IF(J394='Start-Up Information'!$B$32,"Complete",IF(J394='Start-Up Information'!$B$33,"Complete",IF(J394='Start-Up Information'!$B$34,"Complete",IF(J394='Start-Up Information'!$B$35,"Complete",IF(J394='Start-Up Information'!$B$36,"Complete",IF(J394='Start-Up Information'!$B$37,"Complete",IF(J394='Start-Up Information'!$B$38,"Complete",IF(J394='Start-Up Information'!$B$39,"Complete",IF(J394='Start-Up Information'!$B$40,"Complete",IF(J394='Start-Up Information'!$B$41,"Complete",IF(J394='Start-Up Information'!$B$42,"Complete",IF(J394='Start-Up Information'!$B$43,"Complete",IF(J394='Start-Up Information'!$B$44,"Complete",IF(J394='Start-Up Information'!$B$45,"Complete",IF(J394='Start-Up Information'!$B$46,"Complete",IF(J394='Start-Up Information'!$B$47,"Complete",IF(J394='Start-Up Information'!$B$48,"Complete",IF(LEFT(J394,5)="Split","Complete",IF(J394='Start-Up Information'!$B$49,"Complete",IF(J394='Start-Up Information'!$B$50,"Complete",IF(J394='Start-Up Information'!$B$51,"Complete",IF(J394='Start-Up Information'!$B$52,"Complete","Enter a Correct Sub-Account")))))))))))))))))))))))))))))))))))))))))))))))))</f>
        <v>Form Number Error</v>
      </c>
      <c r="P394" s="63" t="str">
        <f t="shared" si="13"/>
        <v>Pending</v>
      </c>
      <c r="Q394" s="62"/>
      <c r="R394" s="70">
        <f t="shared" si="14"/>
        <v>0</v>
      </c>
      <c r="S394" s="65"/>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row>
    <row r="395" spans="1:59" s="34" customFormat="1" ht="33" customHeight="1">
      <c r="A395" s="65"/>
      <c r="B395" s="99"/>
      <c r="C395" s="100"/>
      <c r="D395" s="100"/>
      <c r="E395" s="100"/>
      <c r="F395" s="100"/>
      <c r="G395" s="100"/>
      <c r="H395" s="100"/>
      <c r="I395" s="100"/>
      <c r="J395" s="100"/>
      <c r="K395" s="99"/>
      <c r="L395" s="101"/>
      <c r="M395" s="102"/>
      <c r="N395" s="101"/>
      <c r="O395" s="63" t="str">
        <f>IF(B395="","Form Number Error",IF(C395="","Payment Type Error",IF(H395="","Purchase Description Error",IF(I395="","Store or Vedor Error",IF(K395="","Card or Ckeck # Error",IF(L395="","Date Error",IF(J395="","Enter Correct Sub-Account",IF(M395="","Amount Error",IF(J395='Start-Up Information'!$B$13,"Complete",IF(J395='Start-Up Information'!$B$14,"Complete",IF(J395='Start-Up Information'!$B$15,"Complete",IF(J395='Start-Up Information'!$B$16,"Complete",IF(J395='Start-Up Information'!$B$17,"Complete",IF(J395='Start-Up Information'!$B$18,"Complete",IF(J395='Start-Up Information'!$B$19,"Complete",IF(J395='Start-Up Information'!$B$20,"Complete",IF(J395='Start-Up Information'!$B$21,"complete",IF(J395='Start-Up Information'!$B$22,"Complete",IF(J395='Start-Up Information'!$B$23,"Complete",IF(J395='Start-Up Information'!$B$24,"Complete",IF(J395='Start-Up Information'!$B$25,"Complete",IF(J395='Start-Up Information'!$B$26,"Complete",IF(J395='Start-Up Information'!$B$27,"Complete",IF(J395='Start-Up Information'!$B$28,"Complete",IF(J395='Start-Up Information'!$B$29,"Complete",IF(J395='Start-Up Information'!$B$30,"Complete",IF(J395='Start-Up Information'!$B$31,"Complete",IF(J395='Start-Up Information'!$B$32,"Complete",IF(J395='Start-Up Information'!$B$33,"Complete",IF(J395='Start-Up Information'!$B$34,"Complete",IF(J395='Start-Up Information'!$B$35,"Complete",IF(J395='Start-Up Information'!$B$36,"Complete",IF(J395='Start-Up Information'!$B$37,"Complete",IF(J395='Start-Up Information'!$B$38,"Complete",IF(J395='Start-Up Information'!$B$39,"Complete",IF(J395='Start-Up Information'!$B$40,"Complete",IF(J395='Start-Up Information'!$B$41,"Complete",IF(J395='Start-Up Information'!$B$42,"Complete",IF(J395='Start-Up Information'!$B$43,"Complete",IF(J395='Start-Up Information'!$B$44,"Complete",IF(J395='Start-Up Information'!$B$45,"Complete",IF(J395='Start-Up Information'!$B$46,"Complete",IF(J395='Start-Up Information'!$B$47,"Complete",IF(J395='Start-Up Information'!$B$48,"Complete",IF(LEFT(J395,5)="Split","Complete",IF(J395='Start-Up Information'!$B$49,"Complete",IF(J395='Start-Up Information'!$B$50,"Complete",IF(J395='Start-Up Information'!$B$51,"Complete",IF(J395='Start-Up Information'!$B$52,"Complete","Enter a Correct Sub-Account")))))))))))))))))))))))))))))))))))))))))))))))))</f>
        <v>Form Number Error</v>
      </c>
      <c r="P395" s="63" t="str">
        <f t="shared" si="13"/>
        <v>Pending</v>
      </c>
      <c r="Q395" s="62"/>
      <c r="R395" s="70">
        <f t="shared" si="14"/>
        <v>0</v>
      </c>
      <c r="S395" s="65"/>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row>
    <row r="396" spans="1:59" s="34" customFormat="1" ht="33" customHeight="1">
      <c r="A396" s="65"/>
      <c r="B396" s="99"/>
      <c r="C396" s="100"/>
      <c r="D396" s="100"/>
      <c r="E396" s="100"/>
      <c r="F396" s="100"/>
      <c r="G396" s="100"/>
      <c r="H396" s="100"/>
      <c r="I396" s="100"/>
      <c r="J396" s="100"/>
      <c r="K396" s="99"/>
      <c r="L396" s="101"/>
      <c r="M396" s="102"/>
      <c r="N396" s="101"/>
      <c r="O396" s="63" t="str">
        <f>IF(B396="","Form Number Error",IF(C396="","Payment Type Error",IF(H396="","Purchase Description Error",IF(I396="","Store or Vedor Error",IF(K396="","Card or Ckeck # Error",IF(L396="","Date Error",IF(J396="","Enter Correct Sub-Account",IF(M396="","Amount Error",IF(J396='Start-Up Information'!$B$13,"Complete",IF(J396='Start-Up Information'!$B$14,"Complete",IF(J396='Start-Up Information'!$B$15,"Complete",IF(J396='Start-Up Information'!$B$16,"Complete",IF(J396='Start-Up Information'!$B$17,"Complete",IF(J396='Start-Up Information'!$B$18,"Complete",IF(J396='Start-Up Information'!$B$19,"Complete",IF(J396='Start-Up Information'!$B$20,"Complete",IF(J396='Start-Up Information'!$B$21,"complete",IF(J396='Start-Up Information'!$B$22,"Complete",IF(J396='Start-Up Information'!$B$23,"Complete",IF(J396='Start-Up Information'!$B$24,"Complete",IF(J396='Start-Up Information'!$B$25,"Complete",IF(J396='Start-Up Information'!$B$26,"Complete",IF(J396='Start-Up Information'!$B$27,"Complete",IF(J396='Start-Up Information'!$B$28,"Complete",IF(J396='Start-Up Information'!$B$29,"Complete",IF(J396='Start-Up Information'!$B$30,"Complete",IF(J396='Start-Up Information'!$B$31,"Complete",IF(J396='Start-Up Information'!$B$32,"Complete",IF(J396='Start-Up Information'!$B$33,"Complete",IF(J396='Start-Up Information'!$B$34,"Complete",IF(J396='Start-Up Information'!$B$35,"Complete",IF(J396='Start-Up Information'!$B$36,"Complete",IF(J396='Start-Up Information'!$B$37,"Complete",IF(J396='Start-Up Information'!$B$38,"Complete",IF(J396='Start-Up Information'!$B$39,"Complete",IF(J396='Start-Up Information'!$B$40,"Complete",IF(J396='Start-Up Information'!$B$41,"Complete",IF(J396='Start-Up Information'!$B$42,"Complete",IF(J396='Start-Up Information'!$B$43,"Complete",IF(J396='Start-Up Information'!$B$44,"Complete",IF(J396='Start-Up Information'!$B$45,"Complete",IF(J396='Start-Up Information'!$B$46,"Complete",IF(J396='Start-Up Information'!$B$47,"Complete",IF(J396='Start-Up Information'!$B$48,"Complete",IF(LEFT(J396,5)="Split","Complete",IF(J396='Start-Up Information'!$B$49,"Complete",IF(J396='Start-Up Information'!$B$50,"Complete",IF(J396='Start-Up Information'!$B$51,"Complete",IF(J396='Start-Up Information'!$B$52,"Complete","Enter a Correct Sub-Account")))))))))))))))))))))))))))))))))))))))))))))))))</f>
        <v>Form Number Error</v>
      </c>
      <c r="P396" s="63" t="str">
        <f t="shared" si="13"/>
        <v>Pending</v>
      </c>
      <c r="Q396" s="62"/>
      <c r="R396" s="70">
        <f t="shared" si="14"/>
        <v>0</v>
      </c>
      <c r="S396" s="65"/>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row>
    <row r="397" spans="1:59" s="34" customFormat="1" ht="33" customHeight="1">
      <c r="A397" s="65"/>
      <c r="B397" s="99"/>
      <c r="C397" s="100"/>
      <c r="D397" s="100"/>
      <c r="E397" s="100"/>
      <c r="F397" s="100"/>
      <c r="G397" s="100"/>
      <c r="H397" s="100"/>
      <c r="I397" s="100"/>
      <c r="J397" s="100"/>
      <c r="K397" s="99"/>
      <c r="L397" s="101"/>
      <c r="M397" s="102"/>
      <c r="N397" s="101"/>
      <c r="O397" s="63" t="str">
        <f>IF(B397="","Form Number Error",IF(C397="","Payment Type Error",IF(H397="","Purchase Description Error",IF(I397="","Store or Vedor Error",IF(K397="","Card or Ckeck # Error",IF(L397="","Date Error",IF(J397="","Enter Correct Sub-Account",IF(M397="","Amount Error",IF(J397='Start-Up Information'!$B$13,"Complete",IF(J397='Start-Up Information'!$B$14,"Complete",IF(J397='Start-Up Information'!$B$15,"Complete",IF(J397='Start-Up Information'!$B$16,"Complete",IF(J397='Start-Up Information'!$B$17,"Complete",IF(J397='Start-Up Information'!$B$18,"Complete",IF(J397='Start-Up Information'!$B$19,"Complete",IF(J397='Start-Up Information'!$B$20,"Complete",IF(J397='Start-Up Information'!$B$21,"complete",IF(J397='Start-Up Information'!$B$22,"Complete",IF(J397='Start-Up Information'!$B$23,"Complete",IF(J397='Start-Up Information'!$B$24,"Complete",IF(J397='Start-Up Information'!$B$25,"Complete",IF(J397='Start-Up Information'!$B$26,"Complete",IF(J397='Start-Up Information'!$B$27,"Complete",IF(J397='Start-Up Information'!$B$28,"Complete",IF(J397='Start-Up Information'!$B$29,"Complete",IF(J397='Start-Up Information'!$B$30,"Complete",IF(J397='Start-Up Information'!$B$31,"Complete",IF(J397='Start-Up Information'!$B$32,"Complete",IF(J397='Start-Up Information'!$B$33,"Complete",IF(J397='Start-Up Information'!$B$34,"Complete",IF(J397='Start-Up Information'!$B$35,"Complete",IF(J397='Start-Up Information'!$B$36,"Complete",IF(J397='Start-Up Information'!$B$37,"Complete",IF(J397='Start-Up Information'!$B$38,"Complete",IF(J397='Start-Up Information'!$B$39,"Complete",IF(J397='Start-Up Information'!$B$40,"Complete",IF(J397='Start-Up Information'!$B$41,"Complete",IF(J397='Start-Up Information'!$B$42,"Complete",IF(J397='Start-Up Information'!$B$43,"Complete",IF(J397='Start-Up Information'!$B$44,"Complete",IF(J397='Start-Up Information'!$B$45,"Complete",IF(J397='Start-Up Information'!$B$46,"Complete",IF(J397='Start-Up Information'!$B$47,"Complete",IF(J397='Start-Up Information'!$B$48,"Complete",IF(LEFT(J397,5)="Split","Complete",IF(J397='Start-Up Information'!$B$49,"Complete",IF(J397='Start-Up Information'!$B$50,"Complete",IF(J397='Start-Up Information'!$B$51,"Complete",IF(J397='Start-Up Information'!$B$52,"Complete","Enter a Correct Sub-Account")))))))))))))))))))))))))))))))))))))))))))))))))</f>
        <v>Form Number Error</v>
      </c>
      <c r="P397" s="63" t="str">
        <f t="shared" si="13"/>
        <v>Pending</v>
      </c>
      <c r="Q397" s="62"/>
      <c r="R397" s="70">
        <f t="shared" si="14"/>
        <v>0</v>
      </c>
      <c r="S397" s="65"/>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row>
    <row r="398" spans="1:59" s="34" customFormat="1" ht="33" customHeight="1">
      <c r="A398" s="65"/>
      <c r="B398" s="99"/>
      <c r="C398" s="100"/>
      <c r="D398" s="100"/>
      <c r="E398" s="100"/>
      <c r="F398" s="100"/>
      <c r="G398" s="100"/>
      <c r="H398" s="100"/>
      <c r="I398" s="100"/>
      <c r="J398" s="100"/>
      <c r="K398" s="99"/>
      <c r="L398" s="101"/>
      <c r="M398" s="102"/>
      <c r="N398" s="101"/>
      <c r="O398" s="63" t="str">
        <f>IF(B398="","Form Number Error",IF(C398="","Payment Type Error",IF(H398="","Purchase Description Error",IF(I398="","Store or Vedor Error",IF(K398="","Card or Ckeck # Error",IF(L398="","Date Error",IF(J398="","Enter Correct Sub-Account",IF(M398="","Amount Error",IF(J398='Start-Up Information'!$B$13,"Complete",IF(J398='Start-Up Information'!$B$14,"Complete",IF(J398='Start-Up Information'!$B$15,"Complete",IF(J398='Start-Up Information'!$B$16,"Complete",IF(J398='Start-Up Information'!$B$17,"Complete",IF(J398='Start-Up Information'!$B$18,"Complete",IF(J398='Start-Up Information'!$B$19,"Complete",IF(J398='Start-Up Information'!$B$20,"Complete",IF(J398='Start-Up Information'!$B$21,"complete",IF(J398='Start-Up Information'!$B$22,"Complete",IF(J398='Start-Up Information'!$B$23,"Complete",IF(J398='Start-Up Information'!$B$24,"Complete",IF(J398='Start-Up Information'!$B$25,"Complete",IF(J398='Start-Up Information'!$B$26,"Complete",IF(J398='Start-Up Information'!$B$27,"Complete",IF(J398='Start-Up Information'!$B$28,"Complete",IF(J398='Start-Up Information'!$B$29,"Complete",IF(J398='Start-Up Information'!$B$30,"Complete",IF(J398='Start-Up Information'!$B$31,"Complete",IF(J398='Start-Up Information'!$B$32,"Complete",IF(J398='Start-Up Information'!$B$33,"Complete",IF(J398='Start-Up Information'!$B$34,"Complete",IF(J398='Start-Up Information'!$B$35,"Complete",IF(J398='Start-Up Information'!$B$36,"Complete",IF(J398='Start-Up Information'!$B$37,"Complete",IF(J398='Start-Up Information'!$B$38,"Complete",IF(J398='Start-Up Information'!$B$39,"Complete",IF(J398='Start-Up Information'!$B$40,"Complete",IF(J398='Start-Up Information'!$B$41,"Complete",IF(J398='Start-Up Information'!$B$42,"Complete",IF(J398='Start-Up Information'!$B$43,"Complete",IF(J398='Start-Up Information'!$B$44,"Complete",IF(J398='Start-Up Information'!$B$45,"Complete",IF(J398='Start-Up Information'!$B$46,"Complete",IF(J398='Start-Up Information'!$B$47,"Complete",IF(J398='Start-Up Information'!$B$48,"Complete",IF(LEFT(J398,5)="Split","Complete",IF(J398='Start-Up Information'!$B$49,"Complete",IF(J398='Start-Up Information'!$B$50,"Complete",IF(J398='Start-Up Information'!$B$51,"Complete",IF(J398='Start-Up Information'!$B$52,"Complete","Enter a Correct Sub-Account")))))))))))))))))))))))))))))))))))))))))))))))))</f>
        <v>Form Number Error</v>
      </c>
      <c r="P398" s="63" t="str">
        <f t="shared" si="13"/>
        <v>Pending</v>
      </c>
      <c r="Q398" s="62"/>
      <c r="R398" s="70">
        <f t="shared" si="14"/>
        <v>0</v>
      </c>
      <c r="S398" s="65"/>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row>
    <row r="399" spans="1:59" s="34" customFormat="1" ht="33" customHeight="1">
      <c r="A399" s="65"/>
      <c r="B399" s="99"/>
      <c r="C399" s="100"/>
      <c r="D399" s="100"/>
      <c r="E399" s="100"/>
      <c r="F399" s="100"/>
      <c r="G399" s="100"/>
      <c r="H399" s="100"/>
      <c r="I399" s="100"/>
      <c r="J399" s="100"/>
      <c r="K399" s="99"/>
      <c r="L399" s="101"/>
      <c r="M399" s="102"/>
      <c r="N399" s="101"/>
      <c r="O399" s="63" t="str">
        <f>IF(B399="","Form Number Error",IF(C399="","Payment Type Error",IF(H399="","Purchase Description Error",IF(I399="","Store or Vedor Error",IF(K399="","Card or Ckeck # Error",IF(L399="","Date Error",IF(J399="","Enter Correct Sub-Account",IF(M399="","Amount Error",IF(J399='Start-Up Information'!$B$13,"Complete",IF(J399='Start-Up Information'!$B$14,"Complete",IF(J399='Start-Up Information'!$B$15,"Complete",IF(J399='Start-Up Information'!$B$16,"Complete",IF(J399='Start-Up Information'!$B$17,"Complete",IF(J399='Start-Up Information'!$B$18,"Complete",IF(J399='Start-Up Information'!$B$19,"Complete",IF(J399='Start-Up Information'!$B$20,"Complete",IF(J399='Start-Up Information'!$B$21,"complete",IF(J399='Start-Up Information'!$B$22,"Complete",IF(J399='Start-Up Information'!$B$23,"Complete",IF(J399='Start-Up Information'!$B$24,"Complete",IF(J399='Start-Up Information'!$B$25,"Complete",IF(J399='Start-Up Information'!$B$26,"Complete",IF(J399='Start-Up Information'!$B$27,"Complete",IF(J399='Start-Up Information'!$B$28,"Complete",IF(J399='Start-Up Information'!$B$29,"Complete",IF(J399='Start-Up Information'!$B$30,"Complete",IF(J399='Start-Up Information'!$B$31,"Complete",IF(J399='Start-Up Information'!$B$32,"Complete",IF(J399='Start-Up Information'!$B$33,"Complete",IF(J399='Start-Up Information'!$B$34,"Complete",IF(J399='Start-Up Information'!$B$35,"Complete",IF(J399='Start-Up Information'!$B$36,"Complete",IF(J399='Start-Up Information'!$B$37,"Complete",IF(J399='Start-Up Information'!$B$38,"Complete",IF(J399='Start-Up Information'!$B$39,"Complete",IF(J399='Start-Up Information'!$B$40,"Complete",IF(J399='Start-Up Information'!$B$41,"Complete",IF(J399='Start-Up Information'!$B$42,"Complete",IF(J399='Start-Up Information'!$B$43,"Complete",IF(J399='Start-Up Information'!$B$44,"Complete",IF(J399='Start-Up Information'!$B$45,"Complete",IF(J399='Start-Up Information'!$B$46,"Complete",IF(J399='Start-Up Information'!$B$47,"Complete",IF(J399='Start-Up Information'!$B$48,"Complete",IF(LEFT(J399,5)="Split","Complete",IF(J399='Start-Up Information'!$B$49,"Complete",IF(J399='Start-Up Information'!$B$50,"Complete",IF(J399='Start-Up Information'!$B$51,"Complete",IF(J399='Start-Up Information'!$B$52,"Complete","Enter a Correct Sub-Account")))))))))))))))))))))))))))))))))))))))))))))))))</f>
        <v>Form Number Error</v>
      </c>
      <c r="P399" s="63" t="str">
        <f t="shared" si="13"/>
        <v>Pending</v>
      </c>
      <c r="Q399" s="62"/>
      <c r="R399" s="70">
        <f t="shared" si="14"/>
        <v>0</v>
      </c>
      <c r="S399" s="65"/>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c r="BE399" s="91"/>
      <c r="BF399" s="91"/>
      <c r="BG399" s="91"/>
    </row>
    <row r="400" spans="1:59" s="34" customFormat="1" ht="33" customHeight="1">
      <c r="A400" s="65"/>
      <c r="B400" s="99"/>
      <c r="C400" s="100"/>
      <c r="D400" s="100"/>
      <c r="E400" s="100"/>
      <c r="F400" s="100"/>
      <c r="G400" s="100"/>
      <c r="H400" s="100"/>
      <c r="I400" s="100"/>
      <c r="J400" s="100"/>
      <c r="K400" s="99"/>
      <c r="L400" s="101"/>
      <c r="M400" s="102"/>
      <c r="N400" s="101"/>
      <c r="O400" s="63" t="str">
        <f>IF(B400="","Form Number Error",IF(C400="","Payment Type Error",IF(H400="","Purchase Description Error",IF(I400="","Store or Vedor Error",IF(K400="","Card or Ckeck # Error",IF(L400="","Date Error",IF(J400="","Enter Correct Sub-Account",IF(M400="","Amount Error",IF(J400='Start-Up Information'!$B$13,"Complete",IF(J400='Start-Up Information'!$B$14,"Complete",IF(J400='Start-Up Information'!$B$15,"Complete",IF(J400='Start-Up Information'!$B$16,"Complete",IF(J400='Start-Up Information'!$B$17,"Complete",IF(J400='Start-Up Information'!$B$18,"Complete",IF(J400='Start-Up Information'!$B$19,"Complete",IF(J400='Start-Up Information'!$B$20,"Complete",IF(J400='Start-Up Information'!$B$21,"complete",IF(J400='Start-Up Information'!$B$22,"Complete",IF(J400='Start-Up Information'!$B$23,"Complete",IF(J400='Start-Up Information'!$B$24,"Complete",IF(J400='Start-Up Information'!$B$25,"Complete",IF(J400='Start-Up Information'!$B$26,"Complete",IF(J400='Start-Up Information'!$B$27,"Complete",IF(J400='Start-Up Information'!$B$28,"Complete",IF(J400='Start-Up Information'!$B$29,"Complete",IF(J400='Start-Up Information'!$B$30,"Complete",IF(J400='Start-Up Information'!$B$31,"Complete",IF(J400='Start-Up Information'!$B$32,"Complete",IF(J400='Start-Up Information'!$B$33,"Complete",IF(J400='Start-Up Information'!$B$34,"Complete",IF(J400='Start-Up Information'!$B$35,"Complete",IF(J400='Start-Up Information'!$B$36,"Complete",IF(J400='Start-Up Information'!$B$37,"Complete",IF(J400='Start-Up Information'!$B$38,"Complete",IF(J400='Start-Up Information'!$B$39,"Complete",IF(J400='Start-Up Information'!$B$40,"Complete",IF(J400='Start-Up Information'!$B$41,"Complete",IF(J400='Start-Up Information'!$B$42,"Complete",IF(J400='Start-Up Information'!$B$43,"Complete",IF(J400='Start-Up Information'!$B$44,"Complete",IF(J400='Start-Up Information'!$B$45,"Complete",IF(J400='Start-Up Information'!$B$46,"Complete",IF(J400='Start-Up Information'!$B$47,"Complete",IF(J400='Start-Up Information'!$B$48,"Complete",IF(LEFT(J400,5)="Split","Complete",IF(J400='Start-Up Information'!$B$49,"Complete",IF(J400='Start-Up Information'!$B$50,"Complete",IF(J400='Start-Up Information'!$B$51,"Complete",IF(J400='Start-Up Information'!$B$52,"Complete","Enter a Correct Sub-Account")))))))))))))))))))))))))))))))))))))))))))))))))</f>
        <v>Form Number Error</v>
      </c>
      <c r="P400" s="63" t="str">
        <f t="shared" si="13"/>
        <v>Pending</v>
      </c>
      <c r="Q400" s="62"/>
      <c r="R400" s="70">
        <f t="shared" si="14"/>
        <v>0</v>
      </c>
      <c r="S400" s="65"/>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c r="BE400" s="91"/>
      <c r="BF400" s="91"/>
      <c r="BG400" s="91"/>
    </row>
    <row r="401" spans="1:59" s="34" customFormat="1" ht="33" customHeight="1">
      <c r="A401" s="65"/>
      <c r="B401" s="99"/>
      <c r="C401" s="100"/>
      <c r="D401" s="100"/>
      <c r="E401" s="100"/>
      <c r="F401" s="100"/>
      <c r="G401" s="100"/>
      <c r="H401" s="100"/>
      <c r="I401" s="100"/>
      <c r="J401" s="100"/>
      <c r="K401" s="99"/>
      <c r="L401" s="101"/>
      <c r="M401" s="102"/>
      <c r="N401" s="101"/>
      <c r="O401" s="63" t="str">
        <f>IF(B401="","Form Number Error",IF(C401="","Payment Type Error",IF(H401="","Purchase Description Error",IF(I401="","Store or Vedor Error",IF(K401="","Card or Ckeck # Error",IF(L401="","Date Error",IF(J401="","Enter Correct Sub-Account",IF(M401="","Amount Error",IF(J401='Start-Up Information'!$B$13,"Complete",IF(J401='Start-Up Information'!$B$14,"Complete",IF(J401='Start-Up Information'!$B$15,"Complete",IF(J401='Start-Up Information'!$B$16,"Complete",IF(J401='Start-Up Information'!$B$17,"Complete",IF(J401='Start-Up Information'!$B$18,"Complete",IF(J401='Start-Up Information'!$B$19,"Complete",IF(J401='Start-Up Information'!$B$20,"Complete",IF(J401='Start-Up Information'!$B$21,"complete",IF(J401='Start-Up Information'!$B$22,"Complete",IF(J401='Start-Up Information'!$B$23,"Complete",IF(J401='Start-Up Information'!$B$24,"Complete",IF(J401='Start-Up Information'!$B$25,"Complete",IF(J401='Start-Up Information'!$B$26,"Complete",IF(J401='Start-Up Information'!$B$27,"Complete",IF(J401='Start-Up Information'!$B$28,"Complete",IF(J401='Start-Up Information'!$B$29,"Complete",IF(J401='Start-Up Information'!$B$30,"Complete",IF(J401='Start-Up Information'!$B$31,"Complete",IF(J401='Start-Up Information'!$B$32,"Complete",IF(J401='Start-Up Information'!$B$33,"Complete",IF(J401='Start-Up Information'!$B$34,"Complete",IF(J401='Start-Up Information'!$B$35,"Complete",IF(J401='Start-Up Information'!$B$36,"Complete",IF(J401='Start-Up Information'!$B$37,"Complete",IF(J401='Start-Up Information'!$B$38,"Complete",IF(J401='Start-Up Information'!$B$39,"Complete",IF(J401='Start-Up Information'!$B$40,"Complete",IF(J401='Start-Up Information'!$B$41,"Complete",IF(J401='Start-Up Information'!$B$42,"Complete",IF(J401='Start-Up Information'!$B$43,"Complete",IF(J401='Start-Up Information'!$B$44,"Complete",IF(J401='Start-Up Information'!$B$45,"Complete",IF(J401='Start-Up Information'!$B$46,"Complete",IF(J401='Start-Up Information'!$B$47,"Complete",IF(J401='Start-Up Information'!$B$48,"Complete",IF(LEFT(J401,5)="Split","Complete",IF(J401='Start-Up Information'!$B$49,"Complete",IF(J401='Start-Up Information'!$B$50,"Complete",IF(J401='Start-Up Information'!$B$51,"Complete",IF(J401='Start-Up Information'!$B$52,"Complete","Enter a Correct Sub-Account")))))))))))))))))))))))))))))))))))))))))))))))))</f>
        <v>Form Number Error</v>
      </c>
      <c r="P401" s="63" t="str">
        <f t="shared" si="13"/>
        <v>Pending</v>
      </c>
      <c r="Q401" s="62"/>
      <c r="R401" s="70">
        <f t="shared" si="14"/>
        <v>0</v>
      </c>
      <c r="S401" s="65"/>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row>
    <row r="402" spans="1:59" s="34" customFormat="1" ht="33" customHeight="1">
      <c r="A402" s="65"/>
      <c r="B402" s="99"/>
      <c r="C402" s="100"/>
      <c r="D402" s="100"/>
      <c r="E402" s="100"/>
      <c r="F402" s="100"/>
      <c r="G402" s="100"/>
      <c r="H402" s="100"/>
      <c r="I402" s="100"/>
      <c r="J402" s="100"/>
      <c r="K402" s="99"/>
      <c r="L402" s="101"/>
      <c r="M402" s="102"/>
      <c r="N402" s="101"/>
      <c r="O402" s="63" t="str">
        <f>IF(B402="","Form Number Error",IF(C402="","Payment Type Error",IF(H402="","Purchase Description Error",IF(I402="","Store or Vedor Error",IF(K402="","Card or Ckeck # Error",IF(L402="","Date Error",IF(J402="","Enter Correct Sub-Account",IF(M402="","Amount Error",IF(J402='Start-Up Information'!$B$13,"Complete",IF(J402='Start-Up Information'!$B$14,"Complete",IF(J402='Start-Up Information'!$B$15,"Complete",IF(J402='Start-Up Information'!$B$16,"Complete",IF(J402='Start-Up Information'!$B$17,"Complete",IF(J402='Start-Up Information'!$B$18,"Complete",IF(J402='Start-Up Information'!$B$19,"Complete",IF(J402='Start-Up Information'!$B$20,"Complete",IF(J402='Start-Up Information'!$B$21,"complete",IF(J402='Start-Up Information'!$B$22,"Complete",IF(J402='Start-Up Information'!$B$23,"Complete",IF(J402='Start-Up Information'!$B$24,"Complete",IF(J402='Start-Up Information'!$B$25,"Complete",IF(J402='Start-Up Information'!$B$26,"Complete",IF(J402='Start-Up Information'!$B$27,"Complete",IF(J402='Start-Up Information'!$B$28,"Complete",IF(J402='Start-Up Information'!$B$29,"Complete",IF(J402='Start-Up Information'!$B$30,"Complete",IF(J402='Start-Up Information'!$B$31,"Complete",IF(J402='Start-Up Information'!$B$32,"Complete",IF(J402='Start-Up Information'!$B$33,"Complete",IF(J402='Start-Up Information'!$B$34,"Complete",IF(J402='Start-Up Information'!$B$35,"Complete",IF(J402='Start-Up Information'!$B$36,"Complete",IF(J402='Start-Up Information'!$B$37,"Complete",IF(J402='Start-Up Information'!$B$38,"Complete",IF(J402='Start-Up Information'!$B$39,"Complete",IF(J402='Start-Up Information'!$B$40,"Complete",IF(J402='Start-Up Information'!$B$41,"Complete",IF(J402='Start-Up Information'!$B$42,"Complete",IF(J402='Start-Up Information'!$B$43,"Complete",IF(J402='Start-Up Information'!$B$44,"Complete",IF(J402='Start-Up Information'!$B$45,"Complete",IF(J402='Start-Up Information'!$B$46,"Complete",IF(J402='Start-Up Information'!$B$47,"Complete",IF(J402='Start-Up Information'!$B$48,"Complete",IF(LEFT(J402,5)="Split","Complete",IF(J402='Start-Up Information'!$B$49,"Complete",IF(J402='Start-Up Information'!$B$50,"Complete",IF(J402='Start-Up Information'!$B$51,"Complete",IF(J402='Start-Up Information'!$B$52,"Complete","Enter a Correct Sub-Account")))))))))))))))))))))))))))))))))))))))))))))))))</f>
        <v>Form Number Error</v>
      </c>
      <c r="P402" s="63" t="str">
        <f t="shared" si="13"/>
        <v>Pending</v>
      </c>
      <c r="Q402" s="62"/>
      <c r="R402" s="70">
        <f t="shared" si="14"/>
        <v>0</v>
      </c>
      <c r="S402" s="65"/>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c r="BF402" s="91"/>
      <c r="BG402" s="91"/>
    </row>
    <row r="403" spans="1:59" s="34" customFormat="1" ht="33" customHeight="1">
      <c r="A403" s="65"/>
      <c r="B403" s="99"/>
      <c r="C403" s="100"/>
      <c r="D403" s="100"/>
      <c r="E403" s="100"/>
      <c r="F403" s="100"/>
      <c r="G403" s="100"/>
      <c r="H403" s="100"/>
      <c r="I403" s="100"/>
      <c r="J403" s="100"/>
      <c r="K403" s="99"/>
      <c r="L403" s="101"/>
      <c r="M403" s="102"/>
      <c r="N403" s="101"/>
      <c r="O403" s="63" t="str">
        <f>IF(B403="","Form Number Error",IF(C403="","Payment Type Error",IF(H403="","Purchase Description Error",IF(I403="","Store or Vedor Error",IF(K403="","Card or Ckeck # Error",IF(L403="","Date Error",IF(J403="","Enter Correct Sub-Account",IF(M403="","Amount Error",IF(J403='Start-Up Information'!$B$13,"Complete",IF(J403='Start-Up Information'!$B$14,"Complete",IF(J403='Start-Up Information'!$B$15,"Complete",IF(J403='Start-Up Information'!$B$16,"Complete",IF(J403='Start-Up Information'!$B$17,"Complete",IF(J403='Start-Up Information'!$B$18,"Complete",IF(J403='Start-Up Information'!$B$19,"Complete",IF(J403='Start-Up Information'!$B$20,"Complete",IF(J403='Start-Up Information'!$B$21,"complete",IF(J403='Start-Up Information'!$B$22,"Complete",IF(J403='Start-Up Information'!$B$23,"Complete",IF(J403='Start-Up Information'!$B$24,"Complete",IF(J403='Start-Up Information'!$B$25,"Complete",IF(J403='Start-Up Information'!$B$26,"Complete",IF(J403='Start-Up Information'!$B$27,"Complete",IF(J403='Start-Up Information'!$B$28,"Complete",IF(J403='Start-Up Information'!$B$29,"Complete",IF(J403='Start-Up Information'!$B$30,"Complete",IF(J403='Start-Up Information'!$B$31,"Complete",IF(J403='Start-Up Information'!$B$32,"Complete",IF(J403='Start-Up Information'!$B$33,"Complete",IF(J403='Start-Up Information'!$B$34,"Complete",IF(J403='Start-Up Information'!$B$35,"Complete",IF(J403='Start-Up Information'!$B$36,"Complete",IF(J403='Start-Up Information'!$B$37,"Complete",IF(J403='Start-Up Information'!$B$38,"Complete",IF(J403='Start-Up Information'!$B$39,"Complete",IF(J403='Start-Up Information'!$B$40,"Complete",IF(J403='Start-Up Information'!$B$41,"Complete",IF(J403='Start-Up Information'!$B$42,"Complete",IF(J403='Start-Up Information'!$B$43,"Complete",IF(J403='Start-Up Information'!$B$44,"Complete",IF(J403='Start-Up Information'!$B$45,"Complete",IF(J403='Start-Up Information'!$B$46,"Complete",IF(J403='Start-Up Information'!$B$47,"Complete",IF(J403='Start-Up Information'!$B$48,"Complete",IF(LEFT(J403,5)="Split","Complete",IF(J403='Start-Up Information'!$B$49,"Complete",IF(J403='Start-Up Information'!$B$50,"Complete",IF(J403='Start-Up Information'!$B$51,"Complete",IF(J403='Start-Up Information'!$B$52,"Complete","Enter a Correct Sub-Account")))))))))))))))))))))))))))))))))))))))))))))))))</f>
        <v>Form Number Error</v>
      </c>
      <c r="P403" s="63" t="str">
        <f t="shared" si="13"/>
        <v>Pending</v>
      </c>
      <c r="Q403" s="62"/>
      <c r="R403" s="70">
        <f t="shared" si="14"/>
        <v>0</v>
      </c>
      <c r="S403" s="65"/>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c r="BF403" s="91"/>
      <c r="BG403" s="91"/>
    </row>
    <row r="404" spans="1:59" s="34" customFormat="1" ht="33" customHeight="1">
      <c r="A404" s="65"/>
      <c r="B404" s="99"/>
      <c r="C404" s="100"/>
      <c r="D404" s="100"/>
      <c r="E404" s="100"/>
      <c r="F404" s="100"/>
      <c r="G404" s="100"/>
      <c r="H404" s="100"/>
      <c r="I404" s="100"/>
      <c r="J404" s="100"/>
      <c r="K404" s="99"/>
      <c r="L404" s="101"/>
      <c r="M404" s="102"/>
      <c r="N404" s="101"/>
      <c r="O404" s="63" t="str">
        <f>IF(B404="","Form Number Error",IF(C404="","Payment Type Error",IF(H404="","Purchase Description Error",IF(I404="","Store or Vedor Error",IF(K404="","Card or Ckeck # Error",IF(L404="","Date Error",IF(J404="","Enter Correct Sub-Account",IF(M404="","Amount Error",IF(J404='Start-Up Information'!$B$13,"Complete",IF(J404='Start-Up Information'!$B$14,"Complete",IF(J404='Start-Up Information'!$B$15,"Complete",IF(J404='Start-Up Information'!$B$16,"Complete",IF(J404='Start-Up Information'!$B$17,"Complete",IF(J404='Start-Up Information'!$B$18,"Complete",IF(J404='Start-Up Information'!$B$19,"Complete",IF(J404='Start-Up Information'!$B$20,"Complete",IF(J404='Start-Up Information'!$B$21,"complete",IF(J404='Start-Up Information'!$B$22,"Complete",IF(J404='Start-Up Information'!$B$23,"Complete",IF(J404='Start-Up Information'!$B$24,"Complete",IF(J404='Start-Up Information'!$B$25,"Complete",IF(J404='Start-Up Information'!$B$26,"Complete",IF(J404='Start-Up Information'!$B$27,"Complete",IF(J404='Start-Up Information'!$B$28,"Complete",IF(J404='Start-Up Information'!$B$29,"Complete",IF(J404='Start-Up Information'!$B$30,"Complete",IF(J404='Start-Up Information'!$B$31,"Complete",IF(J404='Start-Up Information'!$B$32,"Complete",IF(J404='Start-Up Information'!$B$33,"Complete",IF(J404='Start-Up Information'!$B$34,"Complete",IF(J404='Start-Up Information'!$B$35,"Complete",IF(J404='Start-Up Information'!$B$36,"Complete",IF(J404='Start-Up Information'!$B$37,"Complete",IF(J404='Start-Up Information'!$B$38,"Complete",IF(J404='Start-Up Information'!$B$39,"Complete",IF(J404='Start-Up Information'!$B$40,"Complete",IF(J404='Start-Up Information'!$B$41,"Complete",IF(J404='Start-Up Information'!$B$42,"Complete",IF(J404='Start-Up Information'!$B$43,"Complete",IF(J404='Start-Up Information'!$B$44,"Complete",IF(J404='Start-Up Information'!$B$45,"Complete",IF(J404='Start-Up Information'!$B$46,"Complete",IF(J404='Start-Up Information'!$B$47,"Complete",IF(J404='Start-Up Information'!$B$48,"Complete",IF(LEFT(J404,5)="Split","Complete",IF(J404='Start-Up Information'!$B$49,"Complete",IF(J404='Start-Up Information'!$B$50,"Complete",IF(J404='Start-Up Information'!$B$51,"Complete",IF(J404='Start-Up Information'!$B$52,"Complete","Enter a Correct Sub-Account")))))))))))))))))))))))))))))))))))))))))))))))))</f>
        <v>Form Number Error</v>
      </c>
      <c r="P404" s="63" t="str">
        <f t="shared" si="13"/>
        <v>Pending</v>
      </c>
      <c r="Q404" s="62"/>
      <c r="R404" s="70">
        <f t="shared" si="14"/>
        <v>0</v>
      </c>
      <c r="S404" s="65"/>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c r="BE404" s="91"/>
      <c r="BF404" s="91"/>
      <c r="BG404" s="91"/>
    </row>
    <row r="405" spans="1:59" s="34" customFormat="1" ht="33" customHeight="1">
      <c r="A405" s="65"/>
      <c r="B405" s="99"/>
      <c r="C405" s="100"/>
      <c r="D405" s="100"/>
      <c r="E405" s="100"/>
      <c r="F405" s="100"/>
      <c r="G405" s="100"/>
      <c r="H405" s="100"/>
      <c r="I405" s="100"/>
      <c r="J405" s="100"/>
      <c r="K405" s="99"/>
      <c r="L405" s="101"/>
      <c r="M405" s="102"/>
      <c r="N405" s="101"/>
      <c r="O405" s="63" t="str">
        <f>IF(B405="","Form Number Error",IF(C405="","Payment Type Error",IF(H405="","Purchase Description Error",IF(I405="","Store or Vedor Error",IF(K405="","Card or Ckeck # Error",IF(L405="","Date Error",IF(J405="","Enter Correct Sub-Account",IF(M405="","Amount Error",IF(J405='Start-Up Information'!$B$13,"Complete",IF(J405='Start-Up Information'!$B$14,"Complete",IF(J405='Start-Up Information'!$B$15,"Complete",IF(J405='Start-Up Information'!$B$16,"Complete",IF(J405='Start-Up Information'!$B$17,"Complete",IF(J405='Start-Up Information'!$B$18,"Complete",IF(J405='Start-Up Information'!$B$19,"Complete",IF(J405='Start-Up Information'!$B$20,"Complete",IF(J405='Start-Up Information'!$B$21,"complete",IF(J405='Start-Up Information'!$B$22,"Complete",IF(J405='Start-Up Information'!$B$23,"Complete",IF(J405='Start-Up Information'!$B$24,"Complete",IF(J405='Start-Up Information'!$B$25,"Complete",IF(J405='Start-Up Information'!$B$26,"Complete",IF(J405='Start-Up Information'!$B$27,"Complete",IF(J405='Start-Up Information'!$B$28,"Complete",IF(J405='Start-Up Information'!$B$29,"Complete",IF(J405='Start-Up Information'!$B$30,"Complete",IF(J405='Start-Up Information'!$B$31,"Complete",IF(J405='Start-Up Information'!$B$32,"Complete",IF(J405='Start-Up Information'!$B$33,"Complete",IF(J405='Start-Up Information'!$B$34,"Complete",IF(J405='Start-Up Information'!$B$35,"Complete",IF(J405='Start-Up Information'!$B$36,"Complete",IF(J405='Start-Up Information'!$B$37,"Complete",IF(J405='Start-Up Information'!$B$38,"Complete",IF(J405='Start-Up Information'!$B$39,"Complete",IF(J405='Start-Up Information'!$B$40,"Complete",IF(J405='Start-Up Information'!$B$41,"Complete",IF(J405='Start-Up Information'!$B$42,"Complete",IF(J405='Start-Up Information'!$B$43,"Complete",IF(J405='Start-Up Information'!$B$44,"Complete",IF(J405='Start-Up Information'!$B$45,"Complete",IF(J405='Start-Up Information'!$B$46,"Complete",IF(J405='Start-Up Information'!$B$47,"Complete",IF(J405='Start-Up Information'!$B$48,"Complete",IF(LEFT(J405,5)="Split","Complete",IF(J405='Start-Up Information'!$B$49,"Complete",IF(J405='Start-Up Information'!$B$50,"Complete",IF(J405='Start-Up Information'!$B$51,"Complete",IF(J405='Start-Up Information'!$B$52,"Complete","Enter a Correct Sub-Account")))))))))))))))))))))))))))))))))))))))))))))))))</f>
        <v>Form Number Error</v>
      </c>
      <c r="P405" s="63" t="str">
        <f t="shared" si="13"/>
        <v>Pending</v>
      </c>
      <c r="Q405" s="62"/>
      <c r="R405" s="70">
        <f t="shared" si="14"/>
        <v>0</v>
      </c>
      <c r="S405" s="65"/>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c r="BE405" s="91"/>
      <c r="BF405" s="91"/>
      <c r="BG405" s="91"/>
    </row>
    <row r="406" spans="1:59" s="34" customFormat="1" ht="33" customHeight="1">
      <c r="A406" s="65"/>
      <c r="B406" s="99"/>
      <c r="C406" s="100"/>
      <c r="D406" s="100"/>
      <c r="E406" s="100"/>
      <c r="F406" s="100"/>
      <c r="G406" s="100"/>
      <c r="H406" s="100"/>
      <c r="I406" s="100"/>
      <c r="J406" s="100"/>
      <c r="K406" s="99"/>
      <c r="L406" s="101"/>
      <c r="M406" s="102"/>
      <c r="N406" s="101"/>
      <c r="O406" s="63" t="str">
        <f>IF(B406="","Form Number Error",IF(C406="","Payment Type Error",IF(H406="","Purchase Description Error",IF(I406="","Store or Vedor Error",IF(K406="","Card or Ckeck # Error",IF(L406="","Date Error",IF(J406="","Enter Correct Sub-Account",IF(M406="","Amount Error",IF(J406='Start-Up Information'!$B$13,"Complete",IF(J406='Start-Up Information'!$B$14,"Complete",IF(J406='Start-Up Information'!$B$15,"Complete",IF(J406='Start-Up Information'!$B$16,"Complete",IF(J406='Start-Up Information'!$B$17,"Complete",IF(J406='Start-Up Information'!$B$18,"Complete",IF(J406='Start-Up Information'!$B$19,"Complete",IF(J406='Start-Up Information'!$B$20,"Complete",IF(J406='Start-Up Information'!$B$21,"complete",IF(J406='Start-Up Information'!$B$22,"Complete",IF(J406='Start-Up Information'!$B$23,"Complete",IF(J406='Start-Up Information'!$B$24,"Complete",IF(J406='Start-Up Information'!$B$25,"Complete",IF(J406='Start-Up Information'!$B$26,"Complete",IF(J406='Start-Up Information'!$B$27,"Complete",IF(J406='Start-Up Information'!$B$28,"Complete",IF(J406='Start-Up Information'!$B$29,"Complete",IF(J406='Start-Up Information'!$B$30,"Complete",IF(J406='Start-Up Information'!$B$31,"Complete",IF(J406='Start-Up Information'!$B$32,"Complete",IF(J406='Start-Up Information'!$B$33,"Complete",IF(J406='Start-Up Information'!$B$34,"Complete",IF(J406='Start-Up Information'!$B$35,"Complete",IF(J406='Start-Up Information'!$B$36,"Complete",IF(J406='Start-Up Information'!$B$37,"Complete",IF(J406='Start-Up Information'!$B$38,"Complete",IF(J406='Start-Up Information'!$B$39,"Complete",IF(J406='Start-Up Information'!$B$40,"Complete",IF(J406='Start-Up Information'!$B$41,"Complete",IF(J406='Start-Up Information'!$B$42,"Complete",IF(J406='Start-Up Information'!$B$43,"Complete",IF(J406='Start-Up Information'!$B$44,"Complete",IF(J406='Start-Up Information'!$B$45,"Complete",IF(J406='Start-Up Information'!$B$46,"Complete",IF(J406='Start-Up Information'!$B$47,"Complete",IF(J406='Start-Up Information'!$B$48,"Complete",IF(LEFT(J406,5)="Split","Complete",IF(J406='Start-Up Information'!$B$49,"Complete",IF(J406='Start-Up Information'!$B$50,"Complete",IF(J406='Start-Up Information'!$B$51,"Complete",IF(J406='Start-Up Information'!$B$52,"Complete","Enter a Correct Sub-Account")))))))))))))))))))))))))))))))))))))))))))))))))</f>
        <v>Form Number Error</v>
      </c>
      <c r="P406" s="63" t="str">
        <f t="shared" si="13"/>
        <v>Pending</v>
      </c>
      <c r="Q406" s="62"/>
      <c r="R406" s="70">
        <f t="shared" si="14"/>
        <v>0</v>
      </c>
      <c r="S406" s="65"/>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91"/>
    </row>
    <row r="407" spans="1:59" s="34" customFormat="1" ht="33" customHeight="1">
      <c r="A407" s="65"/>
      <c r="B407" s="99"/>
      <c r="C407" s="100"/>
      <c r="D407" s="100"/>
      <c r="E407" s="100"/>
      <c r="F407" s="100"/>
      <c r="G407" s="100"/>
      <c r="H407" s="100"/>
      <c r="I407" s="100"/>
      <c r="J407" s="100"/>
      <c r="K407" s="99"/>
      <c r="L407" s="101"/>
      <c r="M407" s="102"/>
      <c r="N407" s="101"/>
      <c r="O407" s="63" t="str">
        <f>IF(B407="","Form Number Error",IF(C407="","Payment Type Error",IF(H407="","Purchase Description Error",IF(I407="","Store or Vedor Error",IF(K407="","Card or Ckeck # Error",IF(L407="","Date Error",IF(J407="","Enter Correct Sub-Account",IF(M407="","Amount Error",IF(J407='Start-Up Information'!$B$13,"Complete",IF(J407='Start-Up Information'!$B$14,"Complete",IF(J407='Start-Up Information'!$B$15,"Complete",IF(J407='Start-Up Information'!$B$16,"Complete",IF(J407='Start-Up Information'!$B$17,"Complete",IF(J407='Start-Up Information'!$B$18,"Complete",IF(J407='Start-Up Information'!$B$19,"Complete",IF(J407='Start-Up Information'!$B$20,"Complete",IF(J407='Start-Up Information'!$B$21,"complete",IF(J407='Start-Up Information'!$B$22,"Complete",IF(J407='Start-Up Information'!$B$23,"Complete",IF(J407='Start-Up Information'!$B$24,"Complete",IF(J407='Start-Up Information'!$B$25,"Complete",IF(J407='Start-Up Information'!$B$26,"Complete",IF(J407='Start-Up Information'!$B$27,"Complete",IF(J407='Start-Up Information'!$B$28,"Complete",IF(J407='Start-Up Information'!$B$29,"Complete",IF(J407='Start-Up Information'!$B$30,"Complete",IF(J407='Start-Up Information'!$B$31,"Complete",IF(J407='Start-Up Information'!$B$32,"Complete",IF(J407='Start-Up Information'!$B$33,"Complete",IF(J407='Start-Up Information'!$B$34,"Complete",IF(J407='Start-Up Information'!$B$35,"Complete",IF(J407='Start-Up Information'!$B$36,"Complete",IF(J407='Start-Up Information'!$B$37,"Complete",IF(J407='Start-Up Information'!$B$38,"Complete",IF(J407='Start-Up Information'!$B$39,"Complete",IF(J407='Start-Up Information'!$B$40,"Complete",IF(J407='Start-Up Information'!$B$41,"Complete",IF(J407='Start-Up Information'!$B$42,"Complete",IF(J407='Start-Up Information'!$B$43,"Complete",IF(J407='Start-Up Information'!$B$44,"Complete",IF(J407='Start-Up Information'!$B$45,"Complete",IF(J407='Start-Up Information'!$B$46,"Complete",IF(J407='Start-Up Information'!$B$47,"Complete",IF(J407='Start-Up Information'!$B$48,"Complete",IF(LEFT(J407,5)="Split","Complete",IF(J407='Start-Up Information'!$B$49,"Complete",IF(J407='Start-Up Information'!$B$50,"Complete",IF(J407='Start-Up Information'!$B$51,"Complete",IF(J407='Start-Up Information'!$B$52,"Complete","Enter a Correct Sub-Account")))))))))))))))))))))))))))))))))))))))))))))))))</f>
        <v>Form Number Error</v>
      </c>
      <c r="P407" s="63" t="str">
        <f t="shared" si="13"/>
        <v>Pending</v>
      </c>
      <c r="Q407" s="62"/>
      <c r="R407" s="70">
        <f t="shared" si="14"/>
        <v>0</v>
      </c>
      <c r="S407" s="65"/>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row>
    <row r="408" spans="1:59" s="34" customFormat="1" ht="33" customHeight="1">
      <c r="A408" s="65"/>
      <c r="B408" s="99"/>
      <c r="C408" s="100"/>
      <c r="D408" s="100"/>
      <c r="E408" s="100"/>
      <c r="F408" s="100"/>
      <c r="G408" s="100"/>
      <c r="H408" s="100"/>
      <c r="I408" s="100"/>
      <c r="J408" s="100"/>
      <c r="K408" s="99"/>
      <c r="L408" s="101"/>
      <c r="M408" s="102"/>
      <c r="N408" s="101"/>
      <c r="O408" s="63" t="str">
        <f>IF(B408="","Form Number Error",IF(C408="","Payment Type Error",IF(H408="","Purchase Description Error",IF(I408="","Store or Vedor Error",IF(K408="","Card or Ckeck # Error",IF(L408="","Date Error",IF(J408="","Enter Correct Sub-Account",IF(M408="","Amount Error",IF(J408='Start-Up Information'!$B$13,"Complete",IF(J408='Start-Up Information'!$B$14,"Complete",IF(J408='Start-Up Information'!$B$15,"Complete",IF(J408='Start-Up Information'!$B$16,"Complete",IF(J408='Start-Up Information'!$B$17,"Complete",IF(J408='Start-Up Information'!$B$18,"Complete",IF(J408='Start-Up Information'!$B$19,"Complete",IF(J408='Start-Up Information'!$B$20,"Complete",IF(J408='Start-Up Information'!$B$21,"complete",IF(J408='Start-Up Information'!$B$22,"Complete",IF(J408='Start-Up Information'!$B$23,"Complete",IF(J408='Start-Up Information'!$B$24,"Complete",IF(J408='Start-Up Information'!$B$25,"Complete",IF(J408='Start-Up Information'!$B$26,"Complete",IF(J408='Start-Up Information'!$B$27,"Complete",IF(J408='Start-Up Information'!$B$28,"Complete",IF(J408='Start-Up Information'!$B$29,"Complete",IF(J408='Start-Up Information'!$B$30,"Complete",IF(J408='Start-Up Information'!$B$31,"Complete",IF(J408='Start-Up Information'!$B$32,"Complete",IF(J408='Start-Up Information'!$B$33,"Complete",IF(J408='Start-Up Information'!$B$34,"Complete",IF(J408='Start-Up Information'!$B$35,"Complete",IF(J408='Start-Up Information'!$B$36,"Complete",IF(J408='Start-Up Information'!$B$37,"Complete",IF(J408='Start-Up Information'!$B$38,"Complete",IF(J408='Start-Up Information'!$B$39,"Complete",IF(J408='Start-Up Information'!$B$40,"Complete",IF(J408='Start-Up Information'!$B$41,"Complete",IF(J408='Start-Up Information'!$B$42,"Complete",IF(J408='Start-Up Information'!$B$43,"Complete",IF(J408='Start-Up Information'!$B$44,"Complete",IF(J408='Start-Up Information'!$B$45,"Complete",IF(J408='Start-Up Information'!$B$46,"Complete",IF(J408='Start-Up Information'!$B$47,"Complete",IF(J408='Start-Up Information'!$B$48,"Complete",IF(LEFT(J408,5)="Split","Complete",IF(J408='Start-Up Information'!$B$49,"Complete",IF(J408='Start-Up Information'!$B$50,"Complete",IF(J408='Start-Up Information'!$B$51,"Complete",IF(J408='Start-Up Information'!$B$52,"Complete","Enter a Correct Sub-Account")))))))))))))))))))))))))))))))))))))))))))))))))</f>
        <v>Form Number Error</v>
      </c>
      <c r="P408" s="63" t="str">
        <f t="shared" si="13"/>
        <v>Pending</v>
      </c>
      <c r="Q408" s="62"/>
      <c r="R408" s="70">
        <f t="shared" si="14"/>
        <v>0</v>
      </c>
      <c r="S408" s="65"/>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row>
    <row r="409" spans="1:59" s="34" customFormat="1" ht="33" customHeight="1">
      <c r="A409" s="65"/>
      <c r="B409" s="99"/>
      <c r="C409" s="100"/>
      <c r="D409" s="100"/>
      <c r="E409" s="100"/>
      <c r="F409" s="100"/>
      <c r="G409" s="100"/>
      <c r="H409" s="100"/>
      <c r="I409" s="100"/>
      <c r="J409" s="100"/>
      <c r="K409" s="99"/>
      <c r="L409" s="101"/>
      <c r="M409" s="102"/>
      <c r="N409" s="101"/>
      <c r="O409" s="63" t="str">
        <f>IF(B409="","Form Number Error",IF(C409="","Payment Type Error",IF(H409="","Purchase Description Error",IF(I409="","Store or Vedor Error",IF(K409="","Card or Ckeck # Error",IF(L409="","Date Error",IF(J409="","Enter Correct Sub-Account",IF(M409="","Amount Error",IF(J409='Start-Up Information'!$B$13,"Complete",IF(J409='Start-Up Information'!$B$14,"Complete",IF(J409='Start-Up Information'!$B$15,"Complete",IF(J409='Start-Up Information'!$B$16,"Complete",IF(J409='Start-Up Information'!$B$17,"Complete",IF(J409='Start-Up Information'!$B$18,"Complete",IF(J409='Start-Up Information'!$B$19,"Complete",IF(J409='Start-Up Information'!$B$20,"Complete",IF(J409='Start-Up Information'!$B$21,"complete",IF(J409='Start-Up Information'!$B$22,"Complete",IF(J409='Start-Up Information'!$B$23,"Complete",IF(J409='Start-Up Information'!$B$24,"Complete",IF(J409='Start-Up Information'!$B$25,"Complete",IF(J409='Start-Up Information'!$B$26,"Complete",IF(J409='Start-Up Information'!$B$27,"Complete",IF(J409='Start-Up Information'!$B$28,"Complete",IF(J409='Start-Up Information'!$B$29,"Complete",IF(J409='Start-Up Information'!$B$30,"Complete",IF(J409='Start-Up Information'!$B$31,"Complete",IF(J409='Start-Up Information'!$B$32,"Complete",IF(J409='Start-Up Information'!$B$33,"Complete",IF(J409='Start-Up Information'!$B$34,"Complete",IF(J409='Start-Up Information'!$B$35,"Complete",IF(J409='Start-Up Information'!$B$36,"Complete",IF(J409='Start-Up Information'!$B$37,"Complete",IF(J409='Start-Up Information'!$B$38,"Complete",IF(J409='Start-Up Information'!$B$39,"Complete",IF(J409='Start-Up Information'!$B$40,"Complete",IF(J409='Start-Up Information'!$B$41,"Complete",IF(J409='Start-Up Information'!$B$42,"Complete",IF(J409='Start-Up Information'!$B$43,"Complete",IF(J409='Start-Up Information'!$B$44,"Complete",IF(J409='Start-Up Information'!$B$45,"Complete",IF(J409='Start-Up Information'!$B$46,"Complete",IF(J409='Start-Up Information'!$B$47,"Complete",IF(J409='Start-Up Information'!$B$48,"Complete",IF(LEFT(J409,5)="Split","Complete",IF(J409='Start-Up Information'!$B$49,"Complete",IF(J409='Start-Up Information'!$B$50,"Complete",IF(J409='Start-Up Information'!$B$51,"Complete",IF(J409='Start-Up Information'!$B$52,"Complete","Enter a Correct Sub-Account")))))))))))))))))))))))))))))))))))))))))))))))))</f>
        <v>Form Number Error</v>
      </c>
      <c r="P409" s="63" t="str">
        <f t="shared" si="13"/>
        <v>Pending</v>
      </c>
      <c r="Q409" s="62"/>
      <c r="R409" s="70">
        <f t="shared" si="14"/>
        <v>0</v>
      </c>
      <c r="S409" s="65"/>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row>
    <row r="410" spans="1:59" s="34" customFormat="1" ht="33" customHeight="1">
      <c r="A410" s="65"/>
      <c r="B410" s="99"/>
      <c r="C410" s="100"/>
      <c r="D410" s="100"/>
      <c r="E410" s="100"/>
      <c r="F410" s="100"/>
      <c r="G410" s="100"/>
      <c r="H410" s="100"/>
      <c r="I410" s="100"/>
      <c r="J410" s="100"/>
      <c r="K410" s="99"/>
      <c r="L410" s="101"/>
      <c r="M410" s="102"/>
      <c r="N410" s="101"/>
      <c r="O410" s="63" t="str">
        <f>IF(B410="","Form Number Error",IF(C410="","Payment Type Error",IF(H410="","Purchase Description Error",IF(I410="","Store or Vedor Error",IF(K410="","Card or Ckeck # Error",IF(L410="","Date Error",IF(J410="","Enter Correct Sub-Account",IF(M410="","Amount Error",IF(J410='Start-Up Information'!$B$13,"Complete",IF(J410='Start-Up Information'!$B$14,"Complete",IF(J410='Start-Up Information'!$B$15,"Complete",IF(J410='Start-Up Information'!$B$16,"Complete",IF(J410='Start-Up Information'!$B$17,"Complete",IF(J410='Start-Up Information'!$B$18,"Complete",IF(J410='Start-Up Information'!$B$19,"Complete",IF(J410='Start-Up Information'!$B$20,"Complete",IF(J410='Start-Up Information'!$B$21,"complete",IF(J410='Start-Up Information'!$B$22,"Complete",IF(J410='Start-Up Information'!$B$23,"Complete",IF(J410='Start-Up Information'!$B$24,"Complete",IF(J410='Start-Up Information'!$B$25,"Complete",IF(J410='Start-Up Information'!$B$26,"Complete",IF(J410='Start-Up Information'!$B$27,"Complete",IF(J410='Start-Up Information'!$B$28,"Complete",IF(J410='Start-Up Information'!$B$29,"Complete",IF(J410='Start-Up Information'!$B$30,"Complete",IF(J410='Start-Up Information'!$B$31,"Complete",IF(J410='Start-Up Information'!$B$32,"Complete",IF(J410='Start-Up Information'!$B$33,"Complete",IF(J410='Start-Up Information'!$B$34,"Complete",IF(J410='Start-Up Information'!$B$35,"Complete",IF(J410='Start-Up Information'!$B$36,"Complete",IF(J410='Start-Up Information'!$B$37,"Complete",IF(J410='Start-Up Information'!$B$38,"Complete",IF(J410='Start-Up Information'!$B$39,"Complete",IF(J410='Start-Up Information'!$B$40,"Complete",IF(J410='Start-Up Information'!$B$41,"Complete",IF(J410='Start-Up Information'!$B$42,"Complete",IF(J410='Start-Up Information'!$B$43,"Complete",IF(J410='Start-Up Information'!$B$44,"Complete",IF(J410='Start-Up Information'!$B$45,"Complete",IF(J410='Start-Up Information'!$B$46,"Complete",IF(J410='Start-Up Information'!$B$47,"Complete",IF(J410='Start-Up Information'!$B$48,"Complete",IF(LEFT(J410,5)="Split","Complete",IF(J410='Start-Up Information'!$B$49,"Complete",IF(J410='Start-Up Information'!$B$50,"Complete",IF(J410='Start-Up Information'!$B$51,"Complete",IF(J410='Start-Up Information'!$B$52,"Complete","Enter a Correct Sub-Account")))))))))))))))))))))))))))))))))))))))))))))))))</f>
        <v>Form Number Error</v>
      </c>
      <c r="P410" s="63" t="str">
        <f t="shared" si="13"/>
        <v>Pending</v>
      </c>
      <c r="Q410" s="62"/>
      <c r="R410" s="70">
        <f t="shared" si="14"/>
        <v>0</v>
      </c>
      <c r="S410" s="65"/>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row>
    <row r="411" spans="1:59" s="34" customFormat="1" ht="33" customHeight="1">
      <c r="A411" s="65"/>
      <c r="B411" s="99"/>
      <c r="C411" s="100"/>
      <c r="D411" s="100"/>
      <c r="E411" s="100"/>
      <c r="F411" s="100"/>
      <c r="G411" s="100"/>
      <c r="H411" s="100"/>
      <c r="I411" s="100"/>
      <c r="J411" s="100"/>
      <c r="K411" s="99"/>
      <c r="L411" s="101"/>
      <c r="M411" s="102"/>
      <c r="N411" s="101"/>
      <c r="O411" s="63" t="str">
        <f>IF(B411="","Form Number Error",IF(C411="","Payment Type Error",IF(H411="","Purchase Description Error",IF(I411="","Store or Vedor Error",IF(K411="","Card or Ckeck # Error",IF(L411="","Date Error",IF(J411="","Enter Correct Sub-Account",IF(M411="","Amount Error",IF(J411='Start-Up Information'!$B$13,"Complete",IF(J411='Start-Up Information'!$B$14,"Complete",IF(J411='Start-Up Information'!$B$15,"Complete",IF(J411='Start-Up Information'!$B$16,"Complete",IF(J411='Start-Up Information'!$B$17,"Complete",IF(J411='Start-Up Information'!$B$18,"Complete",IF(J411='Start-Up Information'!$B$19,"Complete",IF(J411='Start-Up Information'!$B$20,"Complete",IF(J411='Start-Up Information'!$B$21,"complete",IF(J411='Start-Up Information'!$B$22,"Complete",IF(J411='Start-Up Information'!$B$23,"Complete",IF(J411='Start-Up Information'!$B$24,"Complete",IF(J411='Start-Up Information'!$B$25,"Complete",IF(J411='Start-Up Information'!$B$26,"Complete",IF(J411='Start-Up Information'!$B$27,"Complete",IF(J411='Start-Up Information'!$B$28,"Complete",IF(J411='Start-Up Information'!$B$29,"Complete",IF(J411='Start-Up Information'!$B$30,"Complete",IF(J411='Start-Up Information'!$B$31,"Complete",IF(J411='Start-Up Information'!$B$32,"Complete",IF(J411='Start-Up Information'!$B$33,"Complete",IF(J411='Start-Up Information'!$B$34,"Complete",IF(J411='Start-Up Information'!$B$35,"Complete",IF(J411='Start-Up Information'!$B$36,"Complete",IF(J411='Start-Up Information'!$B$37,"Complete",IF(J411='Start-Up Information'!$B$38,"Complete",IF(J411='Start-Up Information'!$B$39,"Complete",IF(J411='Start-Up Information'!$B$40,"Complete",IF(J411='Start-Up Information'!$B$41,"Complete",IF(J411='Start-Up Information'!$B$42,"Complete",IF(J411='Start-Up Information'!$B$43,"Complete",IF(J411='Start-Up Information'!$B$44,"Complete",IF(J411='Start-Up Information'!$B$45,"Complete",IF(J411='Start-Up Information'!$B$46,"Complete",IF(J411='Start-Up Information'!$B$47,"Complete",IF(J411='Start-Up Information'!$B$48,"Complete",IF(LEFT(J411,5)="Split","Complete",IF(J411='Start-Up Information'!$B$49,"Complete",IF(J411='Start-Up Information'!$B$50,"Complete",IF(J411='Start-Up Information'!$B$51,"Complete",IF(J411='Start-Up Information'!$B$52,"Complete","Enter a Correct Sub-Account")))))))))))))))))))))))))))))))))))))))))))))))))</f>
        <v>Form Number Error</v>
      </c>
      <c r="P411" s="63" t="str">
        <f t="shared" si="13"/>
        <v>Pending</v>
      </c>
      <c r="Q411" s="62"/>
      <c r="R411" s="70">
        <f t="shared" si="14"/>
        <v>0</v>
      </c>
      <c r="S411" s="65"/>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row>
    <row r="412" spans="1:59" s="34" customFormat="1" ht="33" customHeight="1">
      <c r="A412" s="65"/>
      <c r="B412" s="99"/>
      <c r="C412" s="100"/>
      <c r="D412" s="100"/>
      <c r="E412" s="100"/>
      <c r="F412" s="100"/>
      <c r="G412" s="100"/>
      <c r="H412" s="100"/>
      <c r="I412" s="100"/>
      <c r="J412" s="100"/>
      <c r="K412" s="99"/>
      <c r="L412" s="101"/>
      <c r="M412" s="102"/>
      <c r="N412" s="101"/>
      <c r="O412" s="63" t="str">
        <f>IF(B412="","Form Number Error",IF(C412="","Payment Type Error",IF(H412="","Purchase Description Error",IF(I412="","Store or Vedor Error",IF(K412="","Card or Ckeck # Error",IF(L412="","Date Error",IF(J412="","Enter Correct Sub-Account",IF(M412="","Amount Error",IF(J412='Start-Up Information'!$B$13,"Complete",IF(J412='Start-Up Information'!$B$14,"Complete",IF(J412='Start-Up Information'!$B$15,"Complete",IF(J412='Start-Up Information'!$B$16,"Complete",IF(J412='Start-Up Information'!$B$17,"Complete",IF(J412='Start-Up Information'!$B$18,"Complete",IF(J412='Start-Up Information'!$B$19,"Complete",IF(J412='Start-Up Information'!$B$20,"Complete",IF(J412='Start-Up Information'!$B$21,"complete",IF(J412='Start-Up Information'!$B$22,"Complete",IF(J412='Start-Up Information'!$B$23,"Complete",IF(J412='Start-Up Information'!$B$24,"Complete",IF(J412='Start-Up Information'!$B$25,"Complete",IF(J412='Start-Up Information'!$B$26,"Complete",IF(J412='Start-Up Information'!$B$27,"Complete",IF(J412='Start-Up Information'!$B$28,"Complete",IF(J412='Start-Up Information'!$B$29,"Complete",IF(J412='Start-Up Information'!$B$30,"Complete",IF(J412='Start-Up Information'!$B$31,"Complete",IF(J412='Start-Up Information'!$B$32,"Complete",IF(J412='Start-Up Information'!$B$33,"Complete",IF(J412='Start-Up Information'!$B$34,"Complete",IF(J412='Start-Up Information'!$B$35,"Complete",IF(J412='Start-Up Information'!$B$36,"Complete",IF(J412='Start-Up Information'!$B$37,"Complete",IF(J412='Start-Up Information'!$B$38,"Complete",IF(J412='Start-Up Information'!$B$39,"Complete",IF(J412='Start-Up Information'!$B$40,"Complete",IF(J412='Start-Up Information'!$B$41,"Complete",IF(J412='Start-Up Information'!$B$42,"Complete",IF(J412='Start-Up Information'!$B$43,"Complete",IF(J412='Start-Up Information'!$B$44,"Complete",IF(J412='Start-Up Information'!$B$45,"Complete",IF(J412='Start-Up Information'!$B$46,"Complete",IF(J412='Start-Up Information'!$B$47,"Complete",IF(J412='Start-Up Information'!$B$48,"Complete",IF(LEFT(J412,5)="Split","Complete",IF(J412='Start-Up Information'!$B$49,"Complete",IF(J412='Start-Up Information'!$B$50,"Complete",IF(J412='Start-Up Information'!$B$51,"Complete",IF(J412='Start-Up Information'!$B$52,"Complete","Enter a Correct Sub-Account")))))))))))))))))))))))))))))))))))))))))))))))))</f>
        <v>Form Number Error</v>
      </c>
      <c r="P412" s="63" t="str">
        <f t="shared" si="13"/>
        <v>Pending</v>
      </c>
      <c r="Q412" s="62"/>
      <c r="R412" s="70">
        <f t="shared" si="14"/>
        <v>0</v>
      </c>
      <c r="S412" s="65"/>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row>
    <row r="413" spans="1:59" s="34" customFormat="1" ht="33" customHeight="1">
      <c r="A413" s="65"/>
      <c r="B413" s="99"/>
      <c r="C413" s="100"/>
      <c r="D413" s="100"/>
      <c r="E413" s="100"/>
      <c r="F413" s="100"/>
      <c r="G413" s="100"/>
      <c r="H413" s="100"/>
      <c r="I413" s="100"/>
      <c r="J413" s="100"/>
      <c r="K413" s="99"/>
      <c r="L413" s="101"/>
      <c r="M413" s="102"/>
      <c r="N413" s="101"/>
      <c r="O413" s="63" t="str">
        <f>IF(B413="","Form Number Error",IF(C413="","Payment Type Error",IF(H413="","Purchase Description Error",IF(I413="","Store or Vedor Error",IF(K413="","Card or Ckeck # Error",IF(L413="","Date Error",IF(J413="","Enter Correct Sub-Account",IF(M413="","Amount Error",IF(J413='Start-Up Information'!$B$13,"Complete",IF(J413='Start-Up Information'!$B$14,"Complete",IF(J413='Start-Up Information'!$B$15,"Complete",IF(J413='Start-Up Information'!$B$16,"Complete",IF(J413='Start-Up Information'!$B$17,"Complete",IF(J413='Start-Up Information'!$B$18,"Complete",IF(J413='Start-Up Information'!$B$19,"Complete",IF(J413='Start-Up Information'!$B$20,"Complete",IF(J413='Start-Up Information'!$B$21,"complete",IF(J413='Start-Up Information'!$B$22,"Complete",IF(J413='Start-Up Information'!$B$23,"Complete",IF(J413='Start-Up Information'!$B$24,"Complete",IF(J413='Start-Up Information'!$B$25,"Complete",IF(J413='Start-Up Information'!$B$26,"Complete",IF(J413='Start-Up Information'!$B$27,"Complete",IF(J413='Start-Up Information'!$B$28,"Complete",IF(J413='Start-Up Information'!$B$29,"Complete",IF(J413='Start-Up Information'!$B$30,"Complete",IF(J413='Start-Up Information'!$B$31,"Complete",IF(J413='Start-Up Information'!$B$32,"Complete",IF(J413='Start-Up Information'!$B$33,"Complete",IF(J413='Start-Up Information'!$B$34,"Complete",IF(J413='Start-Up Information'!$B$35,"Complete",IF(J413='Start-Up Information'!$B$36,"Complete",IF(J413='Start-Up Information'!$B$37,"Complete",IF(J413='Start-Up Information'!$B$38,"Complete",IF(J413='Start-Up Information'!$B$39,"Complete",IF(J413='Start-Up Information'!$B$40,"Complete",IF(J413='Start-Up Information'!$B$41,"Complete",IF(J413='Start-Up Information'!$B$42,"Complete",IF(J413='Start-Up Information'!$B$43,"Complete",IF(J413='Start-Up Information'!$B$44,"Complete",IF(J413='Start-Up Information'!$B$45,"Complete",IF(J413='Start-Up Information'!$B$46,"Complete",IF(J413='Start-Up Information'!$B$47,"Complete",IF(J413='Start-Up Information'!$B$48,"Complete",IF(LEFT(J413,5)="Split","Complete",IF(J413='Start-Up Information'!$B$49,"Complete",IF(J413='Start-Up Information'!$B$50,"Complete",IF(J413='Start-Up Information'!$B$51,"Complete",IF(J413='Start-Up Information'!$B$52,"Complete","Enter a Correct Sub-Account")))))))))))))))))))))))))))))))))))))))))))))))))</f>
        <v>Form Number Error</v>
      </c>
      <c r="P413" s="63" t="str">
        <f t="shared" si="13"/>
        <v>Pending</v>
      </c>
      <c r="Q413" s="62"/>
      <c r="R413" s="70">
        <f t="shared" si="14"/>
        <v>0</v>
      </c>
      <c r="S413" s="65"/>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row>
    <row r="414" spans="1:59" s="34" customFormat="1" ht="33" customHeight="1">
      <c r="A414" s="65"/>
      <c r="B414" s="99"/>
      <c r="C414" s="100"/>
      <c r="D414" s="100"/>
      <c r="E414" s="100"/>
      <c r="F414" s="100"/>
      <c r="G414" s="100"/>
      <c r="H414" s="100"/>
      <c r="I414" s="100"/>
      <c r="J414" s="100"/>
      <c r="K414" s="99"/>
      <c r="L414" s="101"/>
      <c r="M414" s="102"/>
      <c r="N414" s="101"/>
      <c r="O414" s="63" t="str">
        <f>IF(B414="","Form Number Error",IF(C414="","Payment Type Error",IF(H414="","Purchase Description Error",IF(I414="","Store or Vedor Error",IF(K414="","Card or Ckeck # Error",IF(L414="","Date Error",IF(J414="","Enter Correct Sub-Account",IF(M414="","Amount Error",IF(J414='Start-Up Information'!$B$13,"Complete",IF(J414='Start-Up Information'!$B$14,"Complete",IF(J414='Start-Up Information'!$B$15,"Complete",IF(J414='Start-Up Information'!$B$16,"Complete",IF(J414='Start-Up Information'!$B$17,"Complete",IF(J414='Start-Up Information'!$B$18,"Complete",IF(J414='Start-Up Information'!$B$19,"Complete",IF(J414='Start-Up Information'!$B$20,"Complete",IF(J414='Start-Up Information'!$B$21,"complete",IF(J414='Start-Up Information'!$B$22,"Complete",IF(J414='Start-Up Information'!$B$23,"Complete",IF(J414='Start-Up Information'!$B$24,"Complete",IF(J414='Start-Up Information'!$B$25,"Complete",IF(J414='Start-Up Information'!$B$26,"Complete",IF(J414='Start-Up Information'!$B$27,"Complete",IF(J414='Start-Up Information'!$B$28,"Complete",IF(J414='Start-Up Information'!$B$29,"Complete",IF(J414='Start-Up Information'!$B$30,"Complete",IF(J414='Start-Up Information'!$B$31,"Complete",IF(J414='Start-Up Information'!$B$32,"Complete",IF(J414='Start-Up Information'!$B$33,"Complete",IF(J414='Start-Up Information'!$B$34,"Complete",IF(J414='Start-Up Information'!$B$35,"Complete",IF(J414='Start-Up Information'!$B$36,"Complete",IF(J414='Start-Up Information'!$B$37,"Complete",IF(J414='Start-Up Information'!$B$38,"Complete",IF(J414='Start-Up Information'!$B$39,"Complete",IF(J414='Start-Up Information'!$B$40,"Complete",IF(J414='Start-Up Information'!$B$41,"Complete",IF(J414='Start-Up Information'!$B$42,"Complete",IF(J414='Start-Up Information'!$B$43,"Complete",IF(J414='Start-Up Information'!$B$44,"Complete",IF(J414='Start-Up Information'!$B$45,"Complete",IF(J414='Start-Up Information'!$B$46,"Complete",IF(J414='Start-Up Information'!$B$47,"Complete",IF(J414='Start-Up Information'!$B$48,"Complete",IF(LEFT(J414,5)="Split","Complete",IF(J414='Start-Up Information'!$B$49,"Complete",IF(J414='Start-Up Information'!$B$50,"Complete",IF(J414='Start-Up Information'!$B$51,"Complete",IF(J414='Start-Up Information'!$B$52,"Complete","Enter a Correct Sub-Account")))))))))))))))))))))))))))))))))))))))))))))))))</f>
        <v>Form Number Error</v>
      </c>
      <c r="P414" s="63" t="str">
        <f t="shared" si="13"/>
        <v>Pending</v>
      </c>
      <c r="Q414" s="62"/>
      <c r="R414" s="70">
        <f t="shared" si="14"/>
        <v>0</v>
      </c>
      <c r="S414" s="65"/>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row>
    <row r="415" spans="1:59" s="34" customFormat="1" ht="33" customHeight="1">
      <c r="A415" s="65"/>
      <c r="B415" s="99"/>
      <c r="C415" s="100"/>
      <c r="D415" s="100"/>
      <c r="E415" s="100"/>
      <c r="F415" s="100"/>
      <c r="G415" s="100"/>
      <c r="H415" s="100"/>
      <c r="I415" s="100"/>
      <c r="J415" s="100"/>
      <c r="K415" s="99"/>
      <c r="L415" s="101"/>
      <c r="M415" s="102"/>
      <c r="N415" s="101"/>
      <c r="O415" s="63" t="str">
        <f>IF(B415="","Form Number Error",IF(C415="","Payment Type Error",IF(H415="","Purchase Description Error",IF(I415="","Store or Vedor Error",IF(K415="","Card or Ckeck # Error",IF(L415="","Date Error",IF(J415="","Enter Correct Sub-Account",IF(M415="","Amount Error",IF(J415='Start-Up Information'!$B$13,"Complete",IF(J415='Start-Up Information'!$B$14,"Complete",IF(J415='Start-Up Information'!$B$15,"Complete",IF(J415='Start-Up Information'!$B$16,"Complete",IF(J415='Start-Up Information'!$B$17,"Complete",IF(J415='Start-Up Information'!$B$18,"Complete",IF(J415='Start-Up Information'!$B$19,"Complete",IF(J415='Start-Up Information'!$B$20,"Complete",IF(J415='Start-Up Information'!$B$21,"complete",IF(J415='Start-Up Information'!$B$22,"Complete",IF(J415='Start-Up Information'!$B$23,"Complete",IF(J415='Start-Up Information'!$B$24,"Complete",IF(J415='Start-Up Information'!$B$25,"Complete",IF(J415='Start-Up Information'!$B$26,"Complete",IF(J415='Start-Up Information'!$B$27,"Complete",IF(J415='Start-Up Information'!$B$28,"Complete",IF(J415='Start-Up Information'!$B$29,"Complete",IF(J415='Start-Up Information'!$B$30,"Complete",IF(J415='Start-Up Information'!$B$31,"Complete",IF(J415='Start-Up Information'!$B$32,"Complete",IF(J415='Start-Up Information'!$B$33,"Complete",IF(J415='Start-Up Information'!$B$34,"Complete",IF(J415='Start-Up Information'!$B$35,"Complete",IF(J415='Start-Up Information'!$B$36,"Complete",IF(J415='Start-Up Information'!$B$37,"Complete",IF(J415='Start-Up Information'!$B$38,"Complete",IF(J415='Start-Up Information'!$B$39,"Complete",IF(J415='Start-Up Information'!$B$40,"Complete",IF(J415='Start-Up Information'!$B$41,"Complete",IF(J415='Start-Up Information'!$B$42,"Complete",IF(J415='Start-Up Information'!$B$43,"Complete",IF(J415='Start-Up Information'!$B$44,"Complete",IF(J415='Start-Up Information'!$B$45,"Complete",IF(J415='Start-Up Information'!$B$46,"Complete",IF(J415='Start-Up Information'!$B$47,"Complete",IF(J415='Start-Up Information'!$B$48,"Complete",IF(LEFT(J415,5)="Split","Complete",IF(J415='Start-Up Information'!$B$49,"Complete",IF(J415='Start-Up Information'!$B$50,"Complete",IF(J415='Start-Up Information'!$B$51,"Complete",IF(J415='Start-Up Information'!$B$52,"Complete","Enter a Correct Sub-Account")))))))))))))))))))))))))))))))))))))))))))))))))</f>
        <v>Form Number Error</v>
      </c>
      <c r="P415" s="63" t="str">
        <f t="shared" si="13"/>
        <v>Pending</v>
      </c>
      <c r="Q415" s="62"/>
      <c r="R415" s="70">
        <f t="shared" si="14"/>
        <v>0</v>
      </c>
      <c r="S415" s="65"/>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c r="BE415" s="91"/>
      <c r="BF415" s="91"/>
      <c r="BG415" s="91"/>
    </row>
    <row r="416" spans="1:59" s="34" customFormat="1" ht="33" customHeight="1">
      <c r="A416" s="65"/>
      <c r="B416" s="99"/>
      <c r="C416" s="100"/>
      <c r="D416" s="100"/>
      <c r="E416" s="100"/>
      <c r="F416" s="100"/>
      <c r="G416" s="100"/>
      <c r="H416" s="100"/>
      <c r="I416" s="100"/>
      <c r="J416" s="100"/>
      <c r="K416" s="99"/>
      <c r="L416" s="101"/>
      <c r="M416" s="102"/>
      <c r="N416" s="101"/>
      <c r="O416" s="63" t="str">
        <f>IF(B416="","Form Number Error",IF(C416="","Payment Type Error",IF(H416="","Purchase Description Error",IF(I416="","Store or Vedor Error",IF(K416="","Card or Ckeck # Error",IF(L416="","Date Error",IF(J416="","Enter Correct Sub-Account",IF(M416="","Amount Error",IF(J416='Start-Up Information'!$B$13,"Complete",IF(J416='Start-Up Information'!$B$14,"Complete",IF(J416='Start-Up Information'!$B$15,"Complete",IF(J416='Start-Up Information'!$B$16,"Complete",IF(J416='Start-Up Information'!$B$17,"Complete",IF(J416='Start-Up Information'!$B$18,"Complete",IF(J416='Start-Up Information'!$B$19,"Complete",IF(J416='Start-Up Information'!$B$20,"Complete",IF(J416='Start-Up Information'!$B$21,"complete",IF(J416='Start-Up Information'!$B$22,"Complete",IF(J416='Start-Up Information'!$B$23,"Complete",IF(J416='Start-Up Information'!$B$24,"Complete",IF(J416='Start-Up Information'!$B$25,"Complete",IF(J416='Start-Up Information'!$B$26,"Complete",IF(J416='Start-Up Information'!$B$27,"Complete",IF(J416='Start-Up Information'!$B$28,"Complete",IF(J416='Start-Up Information'!$B$29,"Complete",IF(J416='Start-Up Information'!$B$30,"Complete",IF(J416='Start-Up Information'!$B$31,"Complete",IF(J416='Start-Up Information'!$B$32,"Complete",IF(J416='Start-Up Information'!$B$33,"Complete",IF(J416='Start-Up Information'!$B$34,"Complete",IF(J416='Start-Up Information'!$B$35,"Complete",IF(J416='Start-Up Information'!$B$36,"Complete",IF(J416='Start-Up Information'!$B$37,"Complete",IF(J416='Start-Up Information'!$B$38,"Complete",IF(J416='Start-Up Information'!$B$39,"Complete",IF(J416='Start-Up Information'!$B$40,"Complete",IF(J416='Start-Up Information'!$B$41,"Complete",IF(J416='Start-Up Information'!$B$42,"Complete",IF(J416='Start-Up Information'!$B$43,"Complete",IF(J416='Start-Up Information'!$B$44,"Complete",IF(J416='Start-Up Information'!$B$45,"Complete",IF(J416='Start-Up Information'!$B$46,"Complete",IF(J416='Start-Up Information'!$B$47,"Complete",IF(J416='Start-Up Information'!$B$48,"Complete",IF(LEFT(J416,5)="Split","Complete",IF(J416='Start-Up Information'!$B$49,"Complete",IF(J416='Start-Up Information'!$B$50,"Complete",IF(J416='Start-Up Information'!$B$51,"Complete",IF(J416='Start-Up Information'!$B$52,"Complete","Enter a Correct Sub-Account")))))))))))))))))))))))))))))))))))))))))))))))))</f>
        <v>Form Number Error</v>
      </c>
      <c r="P416" s="63" t="str">
        <f t="shared" si="13"/>
        <v>Pending</v>
      </c>
      <c r="Q416" s="62"/>
      <c r="R416" s="70">
        <f t="shared" si="14"/>
        <v>0</v>
      </c>
      <c r="S416" s="65"/>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row>
    <row r="417" spans="1:59" s="34" customFormat="1" ht="33" customHeight="1">
      <c r="A417" s="65"/>
      <c r="B417" s="99"/>
      <c r="C417" s="100"/>
      <c r="D417" s="100"/>
      <c r="E417" s="100"/>
      <c r="F417" s="100"/>
      <c r="G417" s="100"/>
      <c r="H417" s="100"/>
      <c r="I417" s="100"/>
      <c r="J417" s="100"/>
      <c r="K417" s="99"/>
      <c r="L417" s="101"/>
      <c r="M417" s="102"/>
      <c r="N417" s="101"/>
      <c r="O417" s="63" t="str">
        <f>IF(B417="","Form Number Error",IF(C417="","Payment Type Error",IF(H417="","Purchase Description Error",IF(I417="","Store or Vedor Error",IF(K417="","Card or Ckeck # Error",IF(L417="","Date Error",IF(J417="","Enter Correct Sub-Account",IF(M417="","Amount Error",IF(J417='Start-Up Information'!$B$13,"Complete",IF(J417='Start-Up Information'!$B$14,"Complete",IF(J417='Start-Up Information'!$B$15,"Complete",IF(J417='Start-Up Information'!$B$16,"Complete",IF(J417='Start-Up Information'!$B$17,"Complete",IF(J417='Start-Up Information'!$B$18,"Complete",IF(J417='Start-Up Information'!$B$19,"Complete",IF(J417='Start-Up Information'!$B$20,"Complete",IF(J417='Start-Up Information'!$B$21,"complete",IF(J417='Start-Up Information'!$B$22,"Complete",IF(J417='Start-Up Information'!$B$23,"Complete",IF(J417='Start-Up Information'!$B$24,"Complete",IF(J417='Start-Up Information'!$B$25,"Complete",IF(J417='Start-Up Information'!$B$26,"Complete",IF(J417='Start-Up Information'!$B$27,"Complete",IF(J417='Start-Up Information'!$B$28,"Complete",IF(J417='Start-Up Information'!$B$29,"Complete",IF(J417='Start-Up Information'!$B$30,"Complete",IF(J417='Start-Up Information'!$B$31,"Complete",IF(J417='Start-Up Information'!$B$32,"Complete",IF(J417='Start-Up Information'!$B$33,"Complete",IF(J417='Start-Up Information'!$B$34,"Complete",IF(J417='Start-Up Information'!$B$35,"Complete",IF(J417='Start-Up Information'!$B$36,"Complete",IF(J417='Start-Up Information'!$B$37,"Complete",IF(J417='Start-Up Information'!$B$38,"Complete",IF(J417='Start-Up Information'!$B$39,"Complete",IF(J417='Start-Up Information'!$B$40,"Complete",IF(J417='Start-Up Information'!$B$41,"Complete",IF(J417='Start-Up Information'!$B$42,"Complete",IF(J417='Start-Up Information'!$B$43,"Complete",IF(J417='Start-Up Information'!$B$44,"Complete",IF(J417='Start-Up Information'!$B$45,"Complete",IF(J417='Start-Up Information'!$B$46,"Complete",IF(J417='Start-Up Information'!$B$47,"Complete",IF(J417='Start-Up Information'!$B$48,"Complete",IF(LEFT(J417,5)="Split","Complete",IF(J417='Start-Up Information'!$B$49,"Complete",IF(J417='Start-Up Information'!$B$50,"Complete",IF(J417='Start-Up Information'!$B$51,"Complete",IF(J417='Start-Up Information'!$B$52,"Complete","Enter a Correct Sub-Account")))))))))))))))))))))))))))))))))))))))))))))))))</f>
        <v>Form Number Error</v>
      </c>
      <c r="P417" s="63" t="str">
        <f t="shared" si="13"/>
        <v>Pending</v>
      </c>
      <c r="Q417" s="62"/>
      <c r="R417" s="70">
        <f t="shared" si="14"/>
        <v>0</v>
      </c>
      <c r="S417" s="65"/>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c r="BF417" s="91"/>
      <c r="BG417" s="91"/>
    </row>
    <row r="418" spans="1:59" s="34" customFormat="1" ht="33" customHeight="1">
      <c r="A418" s="65"/>
      <c r="B418" s="99"/>
      <c r="C418" s="100"/>
      <c r="D418" s="100"/>
      <c r="E418" s="100"/>
      <c r="F418" s="100"/>
      <c r="G418" s="100"/>
      <c r="H418" s="100"/>
      <c r="I418" s="100"/>
      <c r="J418" s="100"/>
      <c r="K418" s="99"/>
      <c r="L418" s="101"/>
      <c r="M418" s="102"/>
      <c r="N418" s="101"/>
      <c r="O418" s="63" t="str">
        <f>IF(B418="","Form Number Error",IF(C418="","Payment Type Error",IF(H418="","Purchase Description Error",IF(I418="","Store or Vedor Error",IF(K418="","Card or Ckeck # Error",IF(L418="","Date Error",IF(J418="","Enter Correct Sub-Account",IF(M418="","Amount Error",IF(J418='Start-Up Information'!$B$13,"Complete",IF(J418='Start-Up Information'!$B$14,"Complete",IF(J418='Start-Up Information'!$B$15,"Complete",IF(J418='Start-Up Information'!$B$16,"Complete",IF(J418='Start-Up Information'!$B$17,"Complete",IF(J418='Start-Up Information'!$B$18,"Complete",IF(J418='Start-Up Information'!$B$19,"Complete",IF(J418='Start-Up Information'!$B$20,"Complete",IF(J418='Start-Up Information'!$B$21,"complete",IF(J418='Start-Up Information'!$B$22,"Complete",IF(J418='Start-Up Information'!$B$23,"Complete",IF(J418='Start-Up Information'!$B$24,"Complete",IF(J418='Start-Up Information'!$B$25,"Complete",IF(J418='Start-Up Information'!$B$26,"Complete",IF(J418='Start-Up Information'!$B$27,"Complete",IF(J418='Start-Up Information'!$B$28,"Complete",IF(J418='Start-Up Information'!$B$29,"Complete",IF(J418='Start-Up Information'!$B$30,"Complete",IF(J418='Start-Up Information'!$B$31,"Complete",IF(J418='Start-Up Information'!$B$32,"Complete",IF(J418='Start-Up Information'!$B$33,"Complete",IF(J418='Start-Up Information'!$B$34,"Complete",IF(J418='Start-Up Information'!$B$35,"Complete",IF(J418='Start-Up Information'!$B$36,"Complete",IF(J418='Start-Up Information'!$B$37,"Complete",IF(J418='Start-Up Information'!$B$38,"Complete",IF(J418='Start-Up Information'!$B$39,"Complete",IF(J418='Start-Up Information'!$B$40,"Complete",IF(J418='Start-Up Information'!$B$41,"Complete",IF(J418='Start-Up Information'!$B$42,"Complete",IF(J418='Start-Up Information'!$B$43,"Complete",IF(J418='Start-Up Information'!$B$44,"Complete",IF(J418='Start-Up Information'!$B$45,"Complete",IF(J418='Start-Up Information'!$B$46,"Complete",IF(J418='Start-Up Information'!$B$47,"Complete",IF(J418='Start-Up Information'!$B$48,"Complete",IF(LEFT(J418,5)="Split","Complete",IF(J418='Start-Up Information'!$B$49,"Complete",IF(J418='Start-Up Information'!$B$50,"Complete",IF(J418='Start-Up Information'!$B$51,"Complete",IF(J418='Start-Up Information'!$B$52,"Complete","Enter a Correct Sub-Account")))))))))))))))))))))))))))))))))))))))))))))))))</f>
        <v>Form Number Error</v>
      </c>
      <c r="P418" s="63" t="str">
        <f t="shared" si="13"/>
        <v>Pending</v>
      </c>
      <c r="Q418" s="62"/>
      <c r="R418" s="70">
        <f t="shared" si="14"/>
        <v>0</v>
      </c>
      <c r="S418" s="65"/>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row>
    <row r="419" spans="1:59" s="34" customFormat="1" ht="33" customHeight="1">
      <c r="A419" s="65"/>
      <c r="B419" s="99"/>
      <c r="C419" s="100"/>
      <c r="D419" s="100"/>
      <c r="E419" s="100"/>
      <c r="F419" s="100"/>
      <c r="G419" s="100"/>
      <c r="H419" s="100"/>
      <c r="I419" s="100"/>
      <c r="J419" s="100"/>
      <c r="K419" s="99"/>
      <c r="L419" s="101"/>
      <c r="M419" s="102"/>
      <c r="N419" s="101"/>
      <c r="O419" s="63" t="str">
        <f>IF(B419="","Form Number Error",IF(C419="","Payment Type Error",IF(H419="","Purchase Description Error",IF(I419="","Store or Vedor Error",IF(K419="","Card or Ckeck # Error",IF(L419="","Date Error",IF(J419="","Enter Correct Sub-Account",IF(M419="","Amount Error",IF(J419='Start-Up Information'!$B$13,"Complete",IF(J419='Start-Up Information'!$B$14,"Complete",IF(J419='Start-Up Information'!$B$15,"Complete",IF(J419='Start-Up Information'!$B$16,"Complete",IF(J419='Start-Up Information'!$B$17,"Complete",IF(J419='Start-Up Information'!$B$18,"Complete",IF(J419='Start-Up Information'!$B$19,"Complete",IF(J419='Start-Up Information'!$B$20,"Complete",IF(J419='Start-Up Information'!$B$21,"complete",IF(J419='Start-Up Information'!$B$22,"Complete",IF(J419='Start-Up Information'!$B$23,"Complete",IF(J419='Start-Up Information'!$B$24,"Complete",IF(J419='Start-Up Information'!$B$25,"Complete",IF(J419='Start-Up Information'!$B$26,"Complete",IF(J419='Start-Up Information'!$B$27,"Complete",IF(J419='Start-Up Information'!$B$28,"Complete",IF(J419='Start-Up Information'!$B$29,"Complete",IF(J419='Start-Up Information'!$B$30,"Complete",IF(J419='Start-Up Information'!$B$31,"Complete",IF(J419='Start-Up Information'!$B$32,"Complete",IF(J419='Start-Up Information'!$B$33,"Complete",IF(J419='Start-Up Information'!$B$34,"Complete",IF(J419='Start-Up Information'!$B$35,"Complete",IF(J419='Start-Up Information'!$B$36,"Complete",IF(J419='Start-Up Information'!$B$37,"Complete",IF(J419='Start-Up Information'!$B$38,"Complete",IF(J419='Start-Up Information'!$B$39,"Complete",IF(J419='Start-Up Information'!$B$40,"Complete",IF(J419='Start-Up Information'!$B$41,"Complete",IF(J419='Start-Up Information'!$B$42,"Complete",IF(J419='Start-Up Information'!$B$43,"Complete",IF(J419='Start-Up Information'!$B$44,"Complete",IF(J419='Start-Up Information'!$B$45,"Complete",IF(J419='Start-Up Information'!$B$46,"Complete",IF(J419='Start-Up Information'!$B$47,"Complete",IF(J419='Start-Up Information'!$B$48,"Complete",IF(LEFT(J419,5)="Split","Complete",IF(J419='Start-Up Information'!$B$49,"Complete",IF(J419='Start-Up Information'!$B$50,"Complete",IF(J419='Start-Up Information'!$B$51,"Complete",IF(J419='Start-Up Information'!$B$52,"Complete","Enter a Correct Sub-Account")))))))))))))))))))))))))))))))))))))))))))))))))</f>
        <v>Form Number Error</v>
      </c>
      <c r="P419" s="63" t="str">
        <f t="shared" si="13"/>
        <v>Pending</v>
      </c>
      <c r="Q419" s="62"/>
      <c r="R419" s="70">
        <f t="shared" si="14"/>
        <v>0</v>
      </c>
      <c r="S419" s="65"/>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row>
    <row r="420" spans="1:59" s="34" customFormat="1" ht="33" customHeight="1">
      <c r="A420" s="65"/>
      <c r="B420" s="99"/>
      <c r="C420" s="100"/>
      <c r="D420" s="100"/>
      <c r="E420" s="100"/>
      <c r="F420" s="100"/>
      <c r="G420" s="100"/>
      <c r="H420" s="100"/>
      <c r="I420" s="100"/>
      <c r="J420" s="100"/>
      <c r="K420" s="99"/>
      <c r="L420" s="101"/>
      <c r="M420" s="102"/>
      <c r="N420" s="101"/>
      <c r="O420" s="63" t="str">
        <f>IF(B420="","Form Number Error",IF(C420="","Payment Type Error",IF(H420="","Purchase Description Error",IF(I420="","Store or Vedor Error",IF(K420="","Card or Ckeck # Error",IF(L420="","Date Error",IF(J420="","Enter Correct Sub-Account",IF(M420="","Amount Error",IF(J420='Start-Up Information'!$B$13,"Complete",IF(J420='Start-Up Information'!$B$14,"Complete",IF(J420='Start-Up Information'!$B$15,"Complete",IF(J420='Start-Up Information'!$B$16,"Complete",IF(J420='Start-Up Information'!$B$17,"Complete",IF(J420='Start-Up Information'!$B$18,"Complete",IF(J420='Start-Up Information'!$B$19,"Complete",IF(J420='Start-Up Information'!$B$20,"Complete",IF(J420='Start-Up Information'!$B$21,"complete",IF(J420='Start-Up Information'!$B$22,"Complete",IF(J420='Start-Up Information'!$B$23,"Complete",IF(J420='Start-Up Information'!$B$24,"Complete",IF(J420='Start-Up Information'!$B$25,"Complete",IF(J420='Start-Up Information'!$B$26,"Complete",IF(J420='Start-Up Information'!$B$27,"Complete",IF(J420='Start-Up Information'!$B$28,"Complete",IF(J420='Start-Up Information'!$B$29,"Complete",IF(J420='Start-Up Information'!$B$30,"Complete",IF(J420='Start-Up Information'!$B$31,"Complete",IF(J420='Start-Up Information'!$B$32,"Complete",IF(J420='Start-Up Information'!$B$33,"Complete",IF(J420='Start-Up Information'!$B$34,"Complete",IF(J420='Start-Up Information'!$B$35,"Complete",IF(J420='Start-Up Information'!$B$36,"Complete",IF(J420='Start-Up Information'!$B$37,"Complete",IF(J420='Start-Up Information'!$B$38,"Complete",IF(J420='Start-Up Information'!$B$39,"Complete",IF(J420='Start-Up Information'!$B$40,"Complete",IF(J420='Start-Up Information'!$B$41,"Complete",IF(J420='Start-Up Information'!$B$42,"Complete",IF(J420='Start-Up Information'!$B$43,"Complete",IF(J420='Start-Up Information'!$B$44,"Complete",IF(J420='Start-Up Information'!$B$45,"Complete",IF(J420='Start-Up Information'!$B$46,"Complete",IF(J420='Start-Up Information'!$B$47,"Complete",IF(J420='Start-Up Information'!$B$48,"Complete",IF(LEFT(J420,5)="Split","Complete",IF(J420='Start-Up Information'!$B$49,"Complete",IF(J420='Start-Up Information'!$B$50,"Complete",IF(J420='Start-Up Information'!$B$51,"Complete",IF(J420='Start-Up Information'!$B$52,"Complete","Enter a Correct Sub-Account")))))))))))))))))))))))))))))))))))))))))))))))))</f>
        <v>Form Number Error</v>
      </c>
      <c r="P420" s="63" t="str">
        <f t="shared" si="13"/>
        <v>Pending</v>
      </c>
      <c r="Q420" s="62"/>
      <c r="R420" s="70">
        <f t="shared" si="14"/>
        <v>0</v>
      </c>
      <c r="S420" s="65"/>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c r="BF420" s="91"/>
      <c r="BG420" s="91"/>
    </row>
    <row r="421" spans="1:59" s="34" customFormat="1" ht="33" customHeight="1">
      <c r="A421" s="65"/>
      <c r="B421" s="99"/>
      <c r="C421" s="100"/>
      <c r="D421" s="100"/>
      <c r="E421" s="100"/>
      <c r="F421" s="100"/>
      <c r="G421" s="100"/>
      <c r="H421" s="100"/>
      <c r="I421" s="100"/>
      <c r="J421" s="100"/>
      <c r="K421" s="99"/>
      <c r="L421" s="101"/>
      <c r="M421" s="102"/>
      <c r="N421" s="101"/>
      <c r="O421" s="63" t="str">
        <f>IF(B421="","Form Number Error",IF(C421="","Payment Type Error",IF(H421="","Purchase Description Error",IF(I421="","Store or Vedor Error",IF(K421="","Card or Ckeck # Error",IF(L421="","Date Error",IF(J421="","Enter Correct Sub-Account",IF(M421="","Amount Error",IF(J421='Start-Up Information'!$B$13,"Complete",IF(J421='Start-Up Information'!$B$14,"Complete",IF(J421='Start-Up Information'!$B$15,"Complete",IF(J421='Start-Up Information'!$B$16,"Complete",IF(J421='Start-Up Information'!$B$17,"Complete",IF(J421='Start-Up Information'!$B$18,"Complete",IF(J421='Start-Up Information'!$B$19,"Complete",IF(J421='Start-Up Information'!$B$20,"Complete",IF(J421='Start-Up Information'!$B$21,"complete",IF(J421='Start-Up Information'!$B$22,"Complete",IF(J421='Start-Up Information'!$B$23,"Complete",IF(J421='Start-Up Information'!$B$24,"Complete",IF(J421='Start-Up Information'!$B$25,"Complete",IF(J421='Start-Up Information'!$B$26,"Complete",IF(J421='Start-Up Information'!$B$27,"Complete",IF(J421='Start-Up Information'!$B$28,"Complete",IF(J421='Start-Up Information'!$B$29,"Complete",IF(J421='Start-Up Information'!$B$30,"Complete",IF(J421='Start-Up Information'!$B$31,"Complete",IF(J421='Start-Up Information'!$B$32,"Complete",IF(J421='Start-Up Information'!$B$33,"Complete",IF(J421='Start-Up Information'!$B$34,"Complete",IF(J421='Start-Up Information'!$B$35,"Complete",IF(J421='Start-Up Information'!$B$36,"Complete",IF(J421='Start-Up Information'!$B$37,"Complete",IF(J421='Start-Up Information'!$B$38,"Complete",IF(J421='Start-Up Information'!$B$39,"Complete",IF(J421='Start-Up Information'!$B$40,"Complete",IF(J421='Start-Up Information'!$B$41,"Complete",IF(J421='Start-Up Information'!$B$42,"Complete",IF(J421='Start-Up Information'!$B$43,"Complete",IF(J421='Start-Up Information'!$B$44,"Complete",IF(J421='Start-Up Information'!$B$45,"Complete",IF(J421='Start-Up Information'!$B$46,"Complete",IF(J421='Start-Up Information'!$B$47,"Complete",IF(J421='Start-Up Information'!$B$48,"Complete",IF(LEFT(J421,5)="Split","Complete",IF(J421='Start-Up Information'!$B$49,"Complete",IF(J421='Start-Up Information'!$B$50,"Complete",IF(J421='Start-Up Information'!$B$51,"Complete",IF(J421='Start-Up Information'!$B$52,"Complete","Enter a Correct Sub-Account")))))))))))))))))))))))))))))))))))))))))))))))))</f>
        <v>Form Number Error</v>
      </c>
      <c r="P421" s="63" t="str">
        <f t="shared" si="13"/>
        <v>Pending</v>
      </c>
      <c r="Q421" s="62"/>
      <c r="R421" s="70">
        <f t="shared" si="14"/>
        <v>0</v>
      </c>
      <c r="S421" s="65"/>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c r="BF421" s="91"/>
      <c r="BG421" s="91"/>
    </row>
    <row r="422" spans="1:59" s="34" customFormat="1" ht="33" customHeight="1">
      <c r="A422" s="65"/>
      <c r="B422" s="99"/>
      <c r="C422" s="100"/>
      <c r="D422" s="100"/>
      <c r="E422" s="100"/>
      <c r="F422" s="100"/>
      <c r="G422" s="100"/>
      <c r="H422" s="100"/>
      <c r="I422" s="100"/>
      <c r="J422" s="100"/>
      <c r="K422" s="99"/>
      <c r="L422" s="101"/>
      <c r="M422" s="102"/>
      <c r="N422" s="101"/>
      <c r="O422" s="63" t="str">
        <f>IF(B422="","Form Number Error",IF(C422="","Payment Type Error",IF(H422="","Purchase Description Error",IF(I422="","Store or Vedor Error",IF(K422="","Card or Ckeck # Error",IF(L422="","Date Error",IF(J422="","Enter Correct Sub-Account",IF(M422="","Amount Error",IF(J422='Start-Up Information'!$B$13,"Complete",IF(J422='Start-Up Information'!$B$14,"Complete",IF(J422='Start-Up Information'!$B$15,"Complete",IF(J422='Start-Up Information'!$B$16,"Complete",IF(J422='Start-Up Information'!$B$17,"Complete",IF(J422='Start-Up Information'!$B$18,"Complete",IF(J422='Start-Up Information'!$B$19,"Complete",IF(J422='Start-Up Information'!$B$20,"Complete",IF(J422='Start-Up Information'!$B$21,"complete",IF(J422='Start-Up Information'!$B$22,"Complete",IF(J422='Start-Up Information'!$B$23,"Complete",IF(J422='Start-Up Information'!$B$24,"Complete",IF(J422='Start-Up Information'!$B$25,"Complete",IF(J422='Start-Up Information'!$B$26,"Complete",IF(J422='Start-Up Information'!$B$27,"Complete",IF(J422='Start-Up Information'!$B$28,"Complete",IF(J422='Start-Up Information'!$B$29,"Complete",IF(J422='Start-Up Information'!$B$30,"Complete",IF(J422='Start-Up Information'!$B$31,"Complete",IF(J422='Start-Up Information'!$B$32,"Complete",IF(J422='Start-Up Information'!$B$33,"Complete",IF(J422='Start-Up Information'!$B$34,"Complete",IF(J422='Start-Up Information'!$B$35,"Complete",IF(J422='Start-Up Information'!$B$36,"Complete",IF(J422='Start-Up Information'!$B$37,"Complete",IF(J422='Start-Up Information'!$B$38,"Complete",IF(J422='Start-Up Information'!$B$39,"Complete",IF(J422='Start-Up Information'!$B$40,"Complete",IF(J422='Start-Up Information'!$B$41,"Complete",IF(J422='Start-Up Information'!$B$42,"Complete",IF(J422='Start-Up Information'!$B$43,"Complete",IF(J422='Start-Up Information'!$B$44,"Complete",IF(J422='Start-Up Information'!$B$45,"Complete",IF(J422='Start-Up Information'!$B$46,"Complete",IF(J422='Start-Up Information'!$B$47,"Complete",IF(J422='Start-Up Information'!$B$48,"Complete",IF(LEFT(J422,5)="Split","Complete",IF(J422='Start-Up Information'!$B$49,"Complete",IF(J422='Start-Up Information'!$B$50,"Complete",IF(J422='Start-Up Information'!$B$51,"Complete",IF(J422='Start-Up Information'!$B$52,"Complete","Enter a Correct Sub-Account")))))))))))))))))))))))))))))))))))))))))))))))))</f>
        <v>Form Number Error</v>
      </c>
      <c r="P422" s="63" t="str">
        <f t="shared" si="13"/>
        <v>Pending</v>
      </c>
      <c r="Q422" s="62"/>
      <c r="R422" s="70">
        <f t="shared" si="14"/>
        <v>0</v>
      </c>
      <c r="S422" s="65"/>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row>
    <row r="423" spans="1:59" s="34" customFormat="1" ht="33" customHeight="1">
      <c r="A423" s="65"/>
      <c r="B423" s="99"/>
      <c r="C423" s="100"/>
      <c r="D423" s="100"/>
      <c r="E423" s="100"/>
      <c r="F423" s="100"/>
      <c r="G423" s="100"/>
      <c r="H423" s="100"/>
      <c r="I423" s="100"/>
      <c r="J423" s="100"/>
      <c r="K423" s="99"/>
      <c r="L423" s="101"/>
      <c r="M423" s="102"/>
      <c r="N423" s="101"/>
      <c r="O423" s="63" t="str">
        <f>IF(B423="","Form Number Error",IF(C423="","Payment Type Error",IF(H423="","Purchase Description Error",IF(I423="","Store or Vedor Error",IF(K423="","Card or Ckeck # Error",IF(L423="","Date Error",IF(J423="","Enter Correct Sub-Account",IF(M423="","Amount Error",IF(J423='Start-Up Information'!$B$13,"Complete",IF(J423='Start-Up Information'!$B$14,"Complete",IF(J423='Start-Up Information'!$B$15,"Complete",IF(J423='Start-Up Information'!$B$16,"Complete",IF(J423='Start-Up Information'!$B$17,"Complete",IF(J423='Start-Up Information'!$B$18,"Complete",IF(J423='Start-Up Information'!$B$19,"Complete",IF(J423='Start-Up Information'!$B$20,"Complete",IF(J423='Start-Up Information'!$B$21,"complete",IF(J423='Start-Up Information'!$B$22,"Complete",IF(J423='Start-Up Information'!$B$23,"Complete",IF(J423='Start-Up Information'!$B$24,"Complete",IF(J423='Start-Up Information'!$B$25,"Complete",IF(J423='Start-Up Information'!$B$26,"Complete",IF(J423='Start-Up Information'!$B$27,"Complete",IF(J423='Start-Up Information'!$B$28,"Complete",IF(J423='Start-Up Information'!$B$29,"Complete",IF(J423='Start-Up Information'!$B$30,"Complete",IF(J423='Start-Up Information'!$B$31,"Complete",IF(J423='Start-Up Information'!$B$32,"Complete",IF(J423='Start-Up Information'!$B$33,"Complete",IF(J423='Start-Up Information'!$B$34,"Complete",IF(J423='Start-Up Information'!$B$35,"Complete",IF(J423='Start-Up Information'!$B$36,"Complete",IF(J423='Start-Up Information'!$B$37,"Complete",IF(J423='Start-Up Information'!$B$38,"Complete",IF(J423='Start-Up Information'!$B$39,"Complete",IF(J423='Start-Up Information'!$B$40,"Complete",IF(J423='Start-Up Information'!$B$41,"Complete",IF(J423='Start-Up Information'!$B$42,"Complete",IF(J423='Start-Up Information'!$B$43,"Complete",IF(J423='Start-Up Information'!$B$44,"Complete",IF(J423='Start-Up Information'!$B$45,"Complete",IF(J423='Start-Up Information'!$B$46,"Complete",IF(J423='Start-Up Information'!$B$47,"Complete",IF(J423='Start-Up Information'!$B$48,"Complete",IF(LEFT(J423,5)="Split","Complete",IF(J423='Start-Up Information'!$B$49,"Complete",IF(J423='Start-Up Information'!$B$50,"Complete",IF(J423='Start-Up Information'!$B$51,"Complete",IF(J423='Start-Up Information'!$B$52,"Complete","Enter a Correct Sub-Account")))))))))))))))))))))))))))))))))))))))))))))))))</f>
        <v>Form Number Error</v>
      </c>
      <c r="P423" s="63" t="str">
        <f t="shared" si="13"/>
        <v>Pending</v>
      </c>
      <c r="Q423" s="62"/>
      <c r="R423" s="70">
        <f t="shared" si="14"/>
        <v>0</v>
      </c>
      <c r="S423" s="65"/>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row>
    <row r="424" spans="1:59" s="34" customFormat="1" ht="33" customHeight="1">
      <c r="A424" s="65"/>
      <c r="B424" s="99"/>
      <c r="C424" s="100"/>
      <c r="D424" s="100"/>
      <c r="E424" s="100"/>
      <c r="F424" s="100"/>
      <c r="G424" s="100"/>
      <c r="H424" s="100"/>
      <c r="I424" s="100"/>
      <c r="J424" s="100"/>
      <c r="K424" s="99"/>
      <c r="L424" s="101"/>
      <c r="M424" s="102"/>
      <c r="N424" s="101"/>
      <c r="O424" s="63" t="str">
        <f>IF(B424="","Form Number Error",IF(C424="","Payment Type Error",IF(H424="","Purchase Description Error",IF(I424="","Store or Vedor Error",IF(K424="","Card or Ckeck # Error",IF(L424="","Date Error",IF(J424="","Enter Correct Sub-Account",IF(M424="","Amount Error",IF(J424='Start-Up Information'!$B$13,"Complete",IF(J424='Start-Up Information'!$B$14,"Complete",IF(J424='Start-Up Information'!$B$15,"Complete",IF(J424='Start-Up Information'!$B$16,"Complete",IF(J424='Start-Up Information'!$B$17,"Complete",IF(J424='Start-Up Information'!$B$18,"Complete",IF(J424='Start-Up Information'!$B$19,"Complete",IF(J424='Start-Up Information'!$B$20,"Complete",IF(J424='Start-Up Information'!$B$21,"complete",IF(J424='Start-Up Information'!$B$22,"Complete",IF(J424='Start-Up Information'!$B$23,"Complete",IF(J424='Start-Up Information'!$B$24,"Complete",IF(J424='Start-Up Information'!$B$25,"Complete",IF(J424='Start-Up Information'!$B$26,"Complete",IF(J424='Start-Up Information'!$B$27,"Complete",IF(J424='Start-Up Information'!$B$28,"Complete",IF(J424='Start-Up Information'!$B$29,"Complete",IF(J424='Start-Up Information'!$B$30,"Complete",IF(J424='Start-Up Information'!$B$31,"Complete",IF(J424='Start-Up Information'!$B$32,"Complete",IF(J424='Start-Up Information'!$B$33,"Complete",IF(J424='Start-Up Information'!$B$34,"Complete",IF(J424='Start-Up Information'!$B$35,"Complete",IF(J424='Start-Up Information'!$B$36,"Complete",IF(J424='Start-Up Information'!$B$37,"Complete",IF(J424='Start-Up Information'!$B$38,"Complete",IF(J424='Start-Up Information'!$B$39,"Complete",IF(J424='Start-Up Information'!$B$40,"Complete",IF(J424='Start-Up Information'!$B$41,"Complete",IF(J424='Start-Up Information'!$B$42,"Complete",IF(J424='Start-Up Information'!$B$43,"Complete",IF(J424='Start-Up Information'!$B$44,"Complete",IF(J424='Start-Up Information'!$B$45,"Complete",IF(J424='Start-Up Information'!$B$46,"Complete",IF(J424='Start-Up Information'!$B$47,"Complete",IF(J424='Start-Up Information'!$B$48,"Complete",IF(LEFT(J424,5)="Split","Complete",IF(J424='Start-Up Information'!$B$49,"Complete",IF(J424='Start-Up Information'!$B$50,"Complete",IF(J424='Start-Up Information'!$B$51,"Complete",IF(J424='Start-Up Information'!$B$52,"Complete","Enter a Correct Sub-Account")))))))))))))))))))))))))))))))))))))))))))))))))</f>
        <v>Form Number Error</v>
      </c>
      <c r="P424" s="63" t="str">
        <f t="shared" si="13"/>
        <v>Pending</v>
      </c>
      <c r="Q424" s="62"/>
      <c r="R424" s="70">
        <f t="shared" si="14"/>
        <v>0</v>
      </c>
      <c r="S424" s="65"/>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1"/>
      <c r="BG424" s="91"/>
    </row>
    <row r="425" spans="1:59" s="34" customFormat="1" ht="33" customHeight="1">
      <c r="A425" s="65"/>
      <c r="B425" s="99"/>
      <c r="C425" s="100"/>
      <c r="D425" s="100"/>
      <c r="E425" s="100"/>
      <c r="F425" s="100"/>
      <c r="G425" s="100"/>
      <c r="H425" s="100"/>
      <c r="I425" s="100"/>
      <c r="J425" s="100"/>
      <c r="K425" s="99"/>
      <c r="L425" s="101"/>
      <c r="M425" s="102"/>
      <c r="N425" s="101"/>
      <c r="O425" s="63" t="str">
        <f>IF(B425="","Form Number Error",IF(C425="","Payment Type Error",IF(H425="","Purchase Description Error",IF(I425="","Store or Vedor Error",IF(K425="","Card or Ckeck # Error",IF(L425="","Date Error",IF(J425="","Enter Correct Sub-Account",IF(M425="","Amount Error",IF(J425='Start-Up Information'!$B$13,"Complete",IF(J425='Start-Up Information'!$B$14,"Complete",IF(J425='Start-Up Information'!$B$15,"Complete",IF(J425='Start-Up Information'!$B$16,"Complete",IF(J425='Start-Up Information'!$B$17,"Complete",IF(J425='Start-Up Information'!$B$18,"Complete",IF(J425='Start-Up Information'!$B$19,"Complete",IF(J425='Start-Up Information'!$B$20,"Complete",IF(J425='Start-Up Information'!$B$21,"complete",IF(J425='Start-Up Information'!$B$22,"Complete",IF(J425='Start-Up Information'!$B$23,"Complete",IF(J425='Start-Up Information'!$B$24,"Complete",IF(J425='Start-Up Information'!$B$25,"Complete",IF(J425='Start-Up Information'!$B$26,"Complete",IF(J425='Start-Up Information'!$B$27,"Complete",IF(J425='Start-Up Information'!$B$28,"Complete",IF(J425='Start-Up Information'!$B$29,"Complete",IF(J425='Start-Up Information'!$B$30,"Complete",IF(J425='Start-Up Information'!$B$31,"Complete",IF(J425='Start-Up Information'!$B$32,"Complete",IF(J425='Start-Up Information'!$B$33,"Complete",IF(J425='Start-Up Information'!$B$34,"Complete",IF(J425='Start-Up Information'!$B$35,"Complete",IF(J425='Start-Up Information'!$B$36,"Complete",IF(J425='Start-Up Information'!$B$37,"Complete",IF(J425='Start-Up Information'!$B$38,"Complete",IF(J425='Start-Up Information'!$B$39,"Complete",IF(J425='Start-Up Information'!$B$40,"Complete",IF(J425='Start-Up Information'!$B$41,"Complete",IF(J425='Start-Up Information'!$B$42,"Complete",IF(J425='Start-Up Information'!$B$43,"Complete",IF(J425='Start-Up Information'!$B$44,"Complete",IF(J425='Start-Up Information'!$B$45,"Complete",IF(J425='Start-Up Information'!$B$46,"Complete",IF(J425='Start-Up Information'!$B$47,"Complete",IF(J425='Start-Up Information'!$B$48,"Complete",IF(LEFT(J425,5)="Split","Complete",IF(J425='Start-Up Information'!$B$49,"Complete",IF(J425='Start-Up Information'!$B$50,"Complete",IF(J425='Start-Up Information'!$B$51,"Complete",IF(J425='Start-Up Information'!$B$52,"Complete","Enter a Correct Sub-Account")))))))))))))))))))))))))))))))))))))))))))))))))</f>
        <v>Form Number Error</v>
      </c>
      <c r="P425" s="63" t="str">
        <f t="shared" si="13"/>
        <v>Pending</v>
      </c>
      <c r="Q425" s="62"/>
      <c r="R425" s="70">
        <f t="shared" si="14"/>
        <v>0</v>
      </c>
      <c r="S425" s="65"/>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row>
    <row r="426" spans="1:59" s="34" customFormat="1" ht="33" customHeight="1">
      <c r="A426" s="65"/>
      <c r="B426" s="99"/>
      <c r="C426" s="100"/>
      <c r="D426" s="100"/>
      <c r="E426" s="100"/>
      <c r="F426" s="100"/>
      <c r="G426" s="100"/>
      <c r="H426" s="100"/>
      <c r="I426" s="100"/>
      <c r="J426" s="100"/>
      <c r="K426" s="99"/>
      <c r="L426" s="101"/>
      <c r="M426" s="102"/>
      <c r="N426" s="101"/>
      <c r="O426" s="63" t="str">
        <f>IF(B426="","Form Number Error",IF(C426="","Payment Type Error",IF(H426="","Purchase Description Error",IF(I426="","Store or Vedor Error",IF(K426="","Card or Ckeck # Error",IF(L426="","Date Error",IF(J426="","Enter Correct Sub-Account",IF(M426="","Amount Error",IF(J426='Start-Up Information'!$B$13,"Complete",IF(J426='Start-Up Information'!$B$14,"Complete",IF(J426='Start-Up Information'!$B$15,"Complete",IF(J426='Start-Up Information'!$B$16,"Complete",IF(J426='Start-Up Information'!$B$17,"Complete",IF(J426='Start-Up Information'!$B$18,"Complete",IF(J426='Start-Up Information'!$B$19,"Complete",IF(J426='Start-Up Information'!$B$20,"Complete",IF(J426='Start-Up Information'!$B$21,"complete",IF(J426='Start-Up Information'!$B$22,"Complete",IF(J426='Start-Up Information'!$B$23,"Complete",IF(J426='Start-Up Information'!$B$24,"Complete",IF(J426='Start-Up Information'!$B$25,"Complete",IF(J426='Start-Up Information'!$B$26,"Complete",IF(J426='Start-Up Information'!$B$27,"Complete",IF(J426='Start-Up Information'!$B$28,"Complete",IF(J426='Start-Up Information'!$B$29,"Complete",IF(J426='Start-Up Information'!$B$30,"Complete",IF(J426='Start-Up Information'!$B$31,"Complete",IF(J426='Start-Up Information'!$B$32,"Complete",IF(J426='Start-Up Information'!$B$33,"Complete",IF(J426='Start-Up Information'!$B$34,"Complete",IF(J426='Start-Up Information'!$B$35,"Complete",IF(J426='Start-Up Information'!$B$36,"Complete",IF(J426='Start-Up Information'!$B$37,"Complete",IF(J426='Start-Up Information'!$B$38,"Complete",IF(J426='Start-Up Information'!$B$39,"Complete",IF(J426='Start-Up Information'!$B$40,"Complete",IF(J426='Start-Up Information'!$B$41,"Complete",IF(J426='Start-Up Information'!$B$42,"Complete",IF(J426='Start-Up Information'!$B$43,"Complete",IF(J426='Start-Up Information'!$B$44,"Complete",IF(J426='Start-Up Information'!$B$45,"Complete",IF(J426='Start-Up Information'!$B$46,"Complete",IF(J426='Start-Up Information'!$B$47,"Complete",IF(J426='Start-Up Information'!$B$48,"Complete",IF(LEFT(J426,5)="Split","Complete",IF(J426='Start-Up Information'!$B$49,"Complete",IF(J426='Start-Up Information'!$B$50,"Complete",IF(J426='Start-Up Information'!$B$51,"Complete",IF(J426='Start-Up Information'!$B$52,"Complete","Enter a Correct Sub-Account")))))))))))))))))))))))))))))))))))))))))))))))))</f>
        <v>Form Number Error</v>
      </c>
      <c r="P426" s="63" t="str">
        <f t="shared" si="13"/>
        <v>Pending</v>
      </c>
      <c r="Q426" s="62"/>
      <c r="R426" s="70">
        <f t="shared" si="14"/>
        <v>0</v>
      </c>
      <c r="S426" s="65"/>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c r="BF426" s="91"/>
      <c r="BG426" s="91"/>
    </row>
    <row r="427" spans="1:59" s="34" customFormat="1" ht="33" customHeight="1">
      <c r="A427" s="65"/>
      <c r="B427" s="99"/>
      <c r="C427" s="100"/>
      <c r="D427" s="100"/>
      <c r="E427" s="100"/>
      <c r="F427" s="100"/>
      <c r="G427" s="100"/>
      <c r="H427" s="100"/>
      <c r="I427" s="100"/>
      <c r="J427" s="100"/>
      <c r="K427" s="99"/>
      <c r="L427" s="101"/>
      <c r="M427" s="102"/>
      <c r="N427" s="101"/>
      <c r="O427" s="63" t="str">
        <f>IF(B427="","Form Number Error",IF(C427="","Payment Type Error",IF(H427="","Purchase Description Error",IF(I427="","Store or Vedor Error",IF(K427="","Card or Ckeck # Error",IF(L427="","Date Error",IF(J427="","Enter Correct Sub-Account",IF(M427="","Amount Error",IF(J427='Start-Up Information'!$B$13,"Complete",IF(J427='Start-Up Information'!$B$14,"Complete",IF(J427='Start-Up Information'!$B$15,"Complete",IF(J427='Start-Up Information'!$B$16,"Complete",IF(J427='Start-Up Information'!$B$17,"Complete",IF(J427='Start-Up Information'!$B$18,"Complete",IF(J427='Start-Up Information'!$B$19,"Complete",IF(J427='Start-Up Information'!$B$20,"Complete",IF(J427='Start-Up Information'!$B$21,"complete",IF(J427='Start-Up Information'!$B$22,"Complete",IF(J427='Start-Up Information'!$B$23,"Complete",IF(J427='Start-Up Information'!$B$24,"Complete",IF(J427='Start-Up Information'!$B$25,"Complete",IF(J427='Start-Up Information'!$B$26,"Complete",IF(J427='Start-Up Information'!$B$27,"Complete",IF(J427='Start-Up Information'!$B$28,"Complete",IF(J427='Start-Up Information'!$B$29,"Complete",IF(J427='Start-Up Information'!$B$30,"Complete",IF(J427='Start-Up Information'!$B$31,"Complete",IF(J427='Start-Up Information'!$B$32,"Complete",IF(J427='Start-Up Information'!$B$33,"Complete",IF(J427='Start-Up Information'!$B$34,"Complete",IF(J427='Start-Up Information'!$B$35,"Complete",IF(J427='Start-Up Information'!$B$36,"Complete",IF(J427='Start-Up Information'!$B$37,"Complete",IF(J427='Start-Up Information'!$B$38,"Complete",IF(J427='Start-Up Information'!$B$39,"Complete",IF(J427='Start-Up Information'!$B$40,"Complete",IF(J427='Start-Up Information'!$B$41,"Complete",IF(J427='Start-Up Information'!$B$42,"Complete",IF(J427='Start-Up Information'!$B$43,"Complete",IF(J427='Start-Up Information'!$B$44,"Complete",IF(J427='Start-Up Information'!$B$45,"Complete",IF(J427='Start-Up Information'!$B$46,"Complete",IF(J427='Start-Up Information'!$B$47,"Complete",IF(J427='Start-Up Information'!$B$48,"Complete",IF(LEFT(J427,5)="Split","Complete",IF(J427='Start-Up Information'!$B$49,"Complete",IF(J427='Start-Up Information'!$B$50,"Complete",IF(J427='Start-Up Information'!$B$51,"Complete",IF(J427='Start-Up Information'!$B$52,"Complete","Enter a Correct Sub-Account")))))))))))))))))))))))))))))))))))))))))))))))))</f>
        <v>Form Number Error</v>
      </c>
      <c r="P427" s="63" t="str">
        <f t="shared" si="13"/>
        <v>Pending</v>
      </c>
      <c r="Q427" s="62"/>
      <c r="R427" s="70">
        <f t="shared" si="14"/>
        <v>0</v>
      </c>
      <c r="S427" s="65"/>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1"/>
      <c r="BG427" s="91"/>
    </row>
    <row r="428" spans="1:59" s="34" customFormat="1" ht="33" customHeight="1">
      <c r="A428" s="65"/>
      <c r="B428" s="99"/>
      <c r="C428" s="100"/>
      <c r="D428" s="100"/>
      <c r="E428" s="100"/>
      <c r="F428" s="100"/>
      <c r="G428" s="100"/>
      <c r="H428" s="100"/>
      <c r="I428" s="100"/>
      <c r="J428" s="100"/>
      <c r="K428" s="99"/>
      <c r="L428" s="101"/>
      <c r="M428" s="102"/>
      <c r="N428" s="101"/>
      <c r="O428" s="63" t="str">
        <f>IF(B428="","Form Number Error",IF(C428="","Payment Type Error",IF(H428="","Purchase Description Error",IF(I428="","Store or Vedor Error",IF(K428="","Card or Ckeck # Error",IF(L428="","Date Error",IF(J428="","Enter Correct Sub-Account",IF(M428="","Amount Error",IF(J428='Start-Up Information'!$B$13,"Complete",IF(J428='Start-Up Information'!$B$14,"Complete",IF(J428='Start-Up Information'!$B$15,"Complete",IF(J428='Start-Up Information'!$B$16,"Complete",IF(J428='Start-Up Information'!$B$17,"Complete",IF(J428='Start-Up Information'!$B$18,"Complete",IF(J428='Start-Up Information'!$B$19,"Complete",IF(J428='Start-Up Information'!$B$20,"Complete",IF(J428='Start-Up Information'!$B$21,"complete",IF(J428='Start-Up Information'!$B$22,"Complete",IF(J428='Start-Up Information'!$B$23,"Complete",IF(J428='Start-Up Information'!$B$24,"Complete",IF(J428='Start-Up Information'!$B$25,"Complete",IF(J428='Start-Up Information'!$B$26,"Complete",IF(J428='Start-Up Information'!$B$27,"Complete",IF(J428='Start-Up Information'!$B$28,"Complete",IF(J428='Start-Up Information'!$B$29,"Complete",IF(J428='Start-Up Information'!$B$30,"Complete",IF(J428='Start-Up Information'!$B$31,"Complete",IF(J428='Start-Up Information'!$B$32,"Complete",IF(J428='Start-Up Information'!$B$33,"Complete",IF(J428='Start-Up Information'!$B$34,"Complete",IF(J428='Start-Up Information'!$B$35,"Complete",IF(J428='Start-Up Information'!$B$36,"Complete",IF(J428='Start-Up Information'!$B$37,"Complete",IF(J428='Start-Up Information'!$B$38,"Complete",IF(J428='Start-Up Information'!$B$39,"Complete",IF(J428='Start-Up Information'!$B$40,"Complete",IF(J428='Start-Up Information'!$B$41,"Complete",IF(J428='Start-Up Information'!$B$42,"Complete",IF(J428='Start-Up Information'!$B$43,"Complete",IF(J428='Start-Up Information'!$B$44,"Complete",IF(J428='Start-Up Information'!$B$45,"Complete",IF(J428='Start-Up Information'!$B$46,"Complete",IF(J428='Start-Up Information'!$B$47,"Complete",IF(J428='Start-Up Information'!$B$48,"Complete",IF(LEFT(J428,5)="Split","Complete",IF(J428='Start-Up Information'!$B$49,"Complete",IF(J428='Start-Up Information'!$B$50,"Complete",IF(J428='Start-Up Information'!$B$51,"Complete",IF(J428='Start-Up Information'!$B$52,"Complete","Enter a Correct Sub-Account")))))))))))))))))))))))))))))))))))))))))))))))))</f>
        <v>Form Number Error</v>
      </c>
      <c r="P428" s="63" t="str">
        <f t="shared" si="13"/>
        <v>Pending</v>
      </c>
      <c r="Q428" s="62"/>
      <c r="R428" s="70">
        <f t="shared" si="14"/>
        <v>0</v>
      </c>
      <c r="S428" s="65"/>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c r="BF428" s="91"/>
      <c r="BG428" s="91"/>
    </row>
    <row r="429" spans="1:59" s="34" customFormat="1" ht="33" customHeight="1">
      <c r="A429" s="65"/>
      <c r="B429" s="99"/>
      <c r="C429" s="100"/>
      <c r="D429" s="100"/>
      <c r="E429" s="100"/>
      <c r="F429" s="100"/>
      <c r="G429" s="100"/>
      <c r="H429" s="100"/>
      <c r="I429" s="100"/>
      <c r="J429" s="100"/>
      <c r="K429" s="99"/>
      <c r="L429" s="101"/>
      <c r="M429" s="102"/>
      <c r="N429" s="101"/>
      <c r="O429" s="63" t="str">
        <f>IF(B429="","Form Number Error",IF(C429="","Payment Type Error",IF(H429="","Purchase Description Error",IF(I429="","Store or Vedor Error",IF(K429="","Card or Ckeck # Error",IF(L429="","Date Error",IF(J429="","Enter Correct Sub-Account",IF(M429="","Amount Error",IF(J429='Start-Up Information'!$B$13,"Complete",IF(J429='Start-Up Information'!$B$14,"Complete",IF(J429='Start-Up Information'!$B$15,"Complete",IF(J429='Start-Up Information'!$B$16,"Complete",IF(J429='Start-Up Information'!$B$17,"Complete",IF(J429='Start-Up Information'!$B$18,"Complete",IF(J429='Start-Up Information'!$B$19,"Complete",IF(J429='Start-Up Information'!$B$20,"Complete",IF(J429='Start-Up Information'!$B$21,"complete",IF(J429='Start-Up Information'!$B$22,"Complete",IF(J429='Start-Up Information'!$B$23,"Complete",IF(J429='Start-Up Information'!$B$24,"Complete",IF(J429='Start-Up Information'!$B$25,"Complete",IF(J429='Start-Up Information'!$B$26,"Complete",IF(J429='Start-Up Information'!$B$27,"Complete",IF(J429='Start-Up Information'!$B$28,"Complete",IF(J429='Start-Up Information'!$B$29,"Complete",IF(J429='Start-Up Information'!$B$30,"Complete",IF(J429='Start-Up Information'!$B$31,"Complete",IF(J429='Start-Up Information'!$B$32,"Complete",IF(J429='Start-Up Information'!$B$33,"Complete",IF(J429='Start-Up Information'!$B$34,"Complete",IF(J429='Start-Up Information'!$B$35,"Complete",IF(J429='Start-Up Information'!$B$36,"Complete",IF(J429='Start-Up Information'!$B$37,"Complete",IF(J429='Start-Up Information'!$B$38,"Complete",IF(J429='Start-Up Information'!$B$39,"Complete",IF(J429='Start-Up Information'!$B$40,"Complete",IF(J429='Start-Up Information'!$B$41,"Complete",IF(J429='Start-Up Information'!$B$42,"Complete",IF(J429='Start-Up Information'!$B$43,"Complete",IF(J429='Start-Up Information'!$B$44,"Complete",IF(J429='Start-Up Information'!$B$45,"Complete",IF(J429='Start-Up Information'!$B$46,"Complete",IF(J429='Start-Up Information'!$B$47,"Complete",IF(J429='Start-Up Information'!$B$48,"Complete",IF(LEFT(J429,5)="Split","Complete",IF(J429='Start-Up Information'!$B$49,"Complete",IF(J429='Start-Up Information'!$B$50,"Complete",IF(J429='Start-Up Information'!$B$51,"Complete",IF(J429='Start-Up Information'!$B$52,"Complete","Enter a Correct Sub-Account")))))))))))))))))))))))))))))))))))))))))))))))))</f>
        <v>Form Number Error</v>
      </c>
      <c r="P429" s="63" t="str">
        <f t="shared" si="13"/>
        <v>Pending</v>
      </c>
      <c r="Q429" s="62"/>
      <c r="R429" s="70">
        <f t="shared" si="14"/>
        <v>0</v>
      </c>
      <c r="S429" s="65"/>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c r="BF429" s="91"/>
      <c r="BG429" s="91"/>
    </row>
    <row r="430" spans="1:59" s="34" customFormat="1" ht="33" customHeight="1">
      <c r="A430" s="65"/>
      <c r="B430" s="99"/>
      <c r="C430" s="100"/>
      <c r="D430" s="100"/>
      <c r="E430" s="100"/>
      <c r="F430" s="100"/>
      <c r="G430" s="100"/>
      <c r="H430" s="100"/>
      <c r="I430" s="100"/>
      <c r="J430" s="100"/>
      <c r="K430" s="99"/>
      <c r="L430" s="101"/>
      <c r="M430" s="102"/>
      <c r="N430" s="101"/>
      <c r="O430" s="63" t="str">
        <f>IF(B430="","Form Number Error",IF(C430="","Payment Type Error",IF(H430="","Purchase Description Error",IF(I430="","Store or Vedor Error",IF(K430="","Card or Ckeck # Error",IF(L430="","Date Error",IF(J430="","Enter Correct Sub-Account",IF(M430="","Amount Error",IF(J430='Start-Up Information'!$B$13,"Complete",IF(J430='Start-Up Information'!$B$14,"Complete",IF(J430='Start-Up Information'!$B$15,"Complete",IF(J430='Start-Up Information'!$B$16,"Complete",IF(J430='Start-Up Information'!$B$17,"Complete",IF(J430='Start-Up Information'!$B$18,"Complete",IF(J430='Start-Up Information'!$B$19,"Complete",IF(J430='Start-Up Information'!$B$20,"Complete",IF(J430='Start-Up Information'!$B$21,"complete",IF(J430='Start-Up Information'!$B$22,"Complete",IF(J430='Start-Up Information'!$B$23,"Complete",IF(J430='Start-Up Information'!$B$24,"Complete",IF(J430='Start-Up Information'!$B$25,"Complete",IF(J430='Start-Up Information'!$B$26,"Complete",IF(J430='Start-Up Information'!$B$27,"Complete",IF(J430='Start-Up Information'!$B$28,"Complete",IF(J430='Start-Up Information'!$B$29,"Complete",IF(J430='Start-Up Information'!$B$30,"Complete",IF(J430='Start-Up Information'!$B$31,"Complete",IF(J430='Start-Up Information'!$B$32,"Complete",IF(J430='Start-Up Information'!$B$33,"Complete",IF(J430='Start-Up Information'!$B$34,"Complete",IF(J430='Start-Up Information'!$B$35,"Complete",IF(J430='Start-Up Information'!$B$36,"Complete",IF(J430='Start-Up Information'!$B$37,"Complete",IF(J430='Start-Up Information'!$B$38,"Complete",IF(J430='Start-Up Information'!$B$39,"Complete",IF(J430='Start-Up Information'!$B$40,"Complete",IF(J430='Start-Up Information'!$B$41,"Complete",IF(J430='Start-Up Information'!$B$42,"Complete",IF(J430='Start-Up Information'!$B$43,"Complete",IF(J430='Start-Up Information'!$B$44,"Complete",IF(J430='Start-Up Information'!$B$45,"Complete",IF(J430='Start-Up Information'!$B$46,"Complete",IF(J430='Start-Up Information'!$B$47,"Complete",IF(J430='Start-Up Information'!$B$48,"Complete",IF(LEFT(J430,5)="Split","Complete",IF(J430='Start-Up Information'!$B$49,"Complete",IF(J430='Start-Up Information'!$B$50,"Complete",IF(J430='Start-Up Information'!$B$51,"Complete",IF(J430='Start-Up Information'!$B$52,"Complete","Enter a Correct Sub-Account")))))))))))))))))))))))))))))))))))))))))))))))))</f>
        <v>Form Number Error</v>
      </c>
      <c r="P430" s="63" t="str">
        <f t="shared" si="13"/>
        <v>Pending</v>
      </c>
      <c r="Q430" s="62"/>
      <c r="R430" s="70">
        <f t="shared" si="14"/>
        <v>0</v>
      </c>
      <c r="S430" s="65"/>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c r="BE430" s="91"/>
      <c r="BF430" s="91"/>
      <c r="BG430" s="91"/>
    </row>
    <row r="431" spans="1:59" s="34" customFormat="1" ht="33" customHeight="1">
      <c r="A431" s="65"/>
      <c r="B431" s="99"/>
      <c r="C431" s="100"/>
      <c r="D431" s="100"/>
      <c r="E431" s="100"/>
      <c r="F431" s="100"/>
      <c r="G431" s="100"/>
      <c r="H431" s="100"/>
      <c r="I431" s="100"/>
      <c r="J431" s="100"/>
      <c r="K431" s="99"/>
      <c r="L431" s="101"/>
      <c r="M431" s="102"/>
      <c r="N431" s="101"/>
      <c r="O431" s="63" t="str">
        <f>IF(B431="","Form Number Error",IF(C431="","Payment Type Error",IF(H431="","Purchase Description Error",IF(I431="","Store or Vedor Error",IF(K431="","Card or Ckeck # Error",IF(L431="","Date Error",IF(J431="","Enter Correct Sub-Account",IF(M431="","Amount Error",IF(J431='Start-Up Information'!$B$13,"Complete",IF(J431='Start-Up Information'!$B$14,"Complete",IF(J431='Start-Up Information'!$B$15,"Complete",IF(J431='Start-Up Information'!$B$16,"Complete",IF(J431='Start-Up Information'!$B$17,"Complete",IF(J431='Start-Up Information'!$B$18,"Complete",IF(J431='Start-Up Information'!$B$19,"Complete",IF(J431='Start-Up Information'!$B$20,"Complete",IF(J431='Start-Up Information'!$B$21,"complete",IF(J431='Start-Up Information'!$B$22,"Complete",IF(J431='Start-Up Information'!$B$23,"Complete",IF(J431='Start-Up Information'!$B$24,"Complete",IF(J431='Start-Up Information'!$B$25,"Complete",IF(J431='Start-Up Information'!$B$26,"Complete",IF(J431='Start-Up Information'!$B$27,"Complete",IF(J431='Start-Up Information'!$B$28,"Complete",IF(J431='Start-Up Information'!$B$29,"Complete",IF(J431='Start-Up Information'!$B$30,"Complete",IF(J431='Start-Up Information'!$B$31,"Complete",IF(J431='Start-Up Information'!$B$32,"Complete",IF(J431='Start-Up Information'!$B$33,"Complete",IF(J431='Start-Up Information'!$B$34,"Complete",IF(J431='Start-Up Information'!$B$35,"Complete",IF(J431='Start-Up Information'!$B$36,"Complete",IF(J431='Start-Up Information'!$B$37,"Complete",IF(J431='Start-Up Information'!$B$38,"Complete",IF(J431='Start-Up Information'!$B$39,"Complete",IF(J431='Start-Up Information'!$B$40,"Complete",IF(J431='Start-Up Information'!$B$41,"Complete",IF(J431='Start-Up Information'!$B$42,"Complete",IF(J431='Start-Up Information'!$B$43,"Complete",IF(J431='Start-Up Information'!$B$44,"Complete",IF(J431='Start-Up Information'!$B$45,"Complete",IF(J431='Start-Up Information'!$B$46,"Complete",IF(J431='Start-Up Information'!$B$47,"Complete",IF(J431='Start-Up Information'!$B$48,"Complete",IF(LEFT(J431,5)="Split","Complete",IF(J431='Start-Up Information'!$B$49,"Complete",IF(J431='Start-Up Information'!$B$50,"Complete",IF(J431='Start-Up Information'!$B$51,"Complete",IF(J431='Start-Up Information'!$B$52,"Complete","Enter a Correct Sub-Account")))))))))))))))))))))))))))))))))))))))))))))))))</f>
        <v>Form Number Error</v>
      </c>
      <c r="P431" s="63" t="str">
        <f t="shared" si="13"/>
        <v>Pending</v>
      </c>
      <c r="Q431" s="62"/>
      <c r="R431" s="70">
        <f t="shared" si="14"/>
        <v>0</v>
      </c>
      <c r="S431" s="65"/>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c r="BF431" s="91"/>
      <c r="BG431" s="91"/>
    </row>
    <row r="432" spans="1:59" s="34" customFormat="1" ht="33" customHeight="1">
      <c r="A432" s="65"/>
      <c r="B432" s="99"/>
      <c r="C432" s="100"/>
      <c r="D432" s="100"/>
      <c r="E432" s="100"/>
      <c r="F432" s="100"/>
      <c r="G432" s="100"/>
      <c r="H432" s="100"/>
      <c r="I432" s="100"/>
      <c r="J432" s="100"/>
      <c r="K432" s="99"/>
      <c r="L432" s="101"/>
      <c r="M432" s="102"/>
      <c r="N432" s="101"/>
      <c r="O432" s="63" t="str">
        <f>IF(B432="","Form Number Error",IF(C432="","Payment Type Error",IF(H432="","Purchase Description Error",IF(I432="","Store or Vedor Error",IF(K432="","Card or Ckeck # Error",IF(L432="","Date Error",IF(J432="","Enter Correct Sub-Account",IF(M432="","Amount Error",IF(J432='Start-Up Information'!$B$13,"Complete",IF(J432='Start-Up Information'!$B$14,"Complete",IF(J432='Start-Up Information'!$B$15,"Complete",IF(J432='Start-Up Information'!$B$16,"Complete",IF(J432='Start-Up Information'!$B$17,"Complete",IF(J432='Start-Up Information'!$B$18,"Complete",IF(J432='Start-Up Information'!$B$19,"Complete",IF(J432='Start-Up Information'!$B$20,"Complete",IF(J432='Start-Up Information'!$B$21,"complete",IF(J432='Start-Up Information'!$B$22,"Complete",IF(J432='Start-Up Information'!$B$23,"Complete",IF(J432='Start-Up Information'!$B$24,"Complete",IF(J432='Start-Up Information'!$B$25,"Complete",IF(J432='Start-Up Information'!$B$26,"Complete",IF(J432='Start-Up Information'!$B$27,"Complete",IF(J432='Start-Up Information'!$B$28,"Complete",IF(J432='Start-Up Information'!$B$29,"Complete",IF(J432='Start-Up Information'!$B$30,"Complete",IF(J432='Start-Up Information'!$B$31,"Complete",IF(J432='Start-Up Information'!$B$32,"Complete",IF(J432='Start-Up Information'!$B$33,"Complete",IF(J432='Start-Up Information'!$B$34,"Complete",IF(J432='Start-Up Information'!$B$35,"Complete",IF(J432='Start-Up Information'!$B$36,"Complete",IF(J432='Start-Up Information'!$B$37,"Complete",IF(J432='Start-Up Information'!$B$38,"Complete",IF(J432='Start-Up Information'!$B$39,"Complete",IF(J432='Start-Up Information'!$B$40,"Complete",IF(J432='Start-Up Information'!$B$41,"Complete",IF(J432='Start-Up Information'!$B$42,"Complete",IF(J432='Start-Up Information'!$B$43,"Complete",IF(J432='Start-Up Information'!$B$44,"Complete",IF(J432='Start-Up Information'!$B$45,"Complete",IF(J432='Start-Up Information'!$B$46,"Complete",IF(J432='Start-Up Information'!$B$47,"Complete",IF(J432='Start-Up Information'!$B$48,"Complete",IF(LEFT(J432,5)="Split","Complete",IF(J432='Start-Up Information'!$B$49,"Complete",IF(J432='Start-Up Information'!$B$50,"Complete",IF(J432='Start-Up Information'!$B$51,"Complete",IF(J432='Start-Up Information'!$B$52,"Complete","Enter a Correct Sub-Account")))))))))))))))))))))))))))))))))))))))))))))))))</f>
        <v>Form Number Error</v>
      </c>
      <c r="P432" s="63" t="str">
        <f t="shared" si="13"/>
        <v>Pending</v>
      </c>
      <c r="Q432" s="62"/>
      <c r="R432" s="70">
        <f t="shared" si="14"/>
        <v>0</v>
      </c>
      <c r="S432" s="65"/>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c r="BF432" s="91"/>
      <c r="BG432" s="91"/>
    </row>
    <row r="433" spans="1:59" s="34" customFormat="1" ht="33" customHeight="1">
      <c r="A433" s="65"/>
      <c r="B433" s="99"/>
      <c r="C433" s="100"/>
      <c r="D433" s="100"/>
      <c r="E433" s="100"/>
      <c r="F433" s="100"/>
      <c r="G433" s="100"/>
      <c r="H433" s="100"/>
      <c r="I433" s="100"/>
      <c r="J433" s="100"/>
      <c r="K433" s="99"/>
      <c r="L433" s="101"/>
      <c r="M433" s="102"/>
      <c r="N433" s="101"/>
      <c r="O433" s="63" t="str">
        <f>IF(B433="","Form Number Error",IF(C433="","Payment Type Error",IF(H433="","Purchase Description Error",IF(I433="","Store or Vedor Error",IF(K433="","Card or Ckeck # Error",IF(L433="","Date Error",IF(J433="","Enter Correct Sub-Account",IF(M433="","Amount Error",IF(J433='Start-Up Information'!$B$13,"Complete",IF(J433='Start-Up Information'!$B$14,"Complete",IF(J433='Start-Up Information'!$B$15,"Complete",IF(J433='Start-Up Information'!$B$16,"Complete",IF(J433='Start-Up Information'!$B$17,"Complete",IF(J433='Start-Up Information'!$B$18,"Complete",IF(J433='Start-Up Information'!$B$19,"Complete",IF(J433='Start-Up Information'!$B$20,"Complete",IF(J433='Start-Up Information'!$B$21,"complete",IF(J433='Start-Up Information'!$B$22,"Complete",IF(J433='Start-Up Information'!$B$23,"Complete",IF(J433='Start-Up Information'!$B$24,"Complete",IF(J433='Start-Up Information'!$B$25,"Complete",IF(J433='Start-Up Information'!$B$26,"Complete",IF(J433='Start-Up Information'!$B$27,"Complete",IF(J433='Start-Up Information'!$B$28,"Complete",IF(J433='Start-Up Information'!$B$29,"Complete",IF(J433='Start-Up Information'!$B$30,"Complete",IF(J433='Start-Up Information'!$B$31,"Complete",IF(J433='Start-Up Information'!$B$32,"Complete",IF(J433='Start-Up Information'!$B$33,"Complete",IF(J433='Start-Up Information'!$B$34,"Complete",IF(J433='Start-Up Information'!$B$35,"Complete",IF(J433='Start-Up Information'!$B$36,"Complete",IF(J433='Start-Up Information'!$B$37,"Complete",IF(J433='Start-Up Information'!$B$38,"Complete",IF(J433='Start-Up Information'!$B$39,"Complete",IF(J433='Start-Up Information'!$B$40,"Complete",IF(J433='Start-Up Information'!$B$41,"Complete",IF(J433='Start-Up Information'!$B$42,"Complete",IF(J433='Start-Up Information'!$B$43,"Complete",IF(J433='Start-Up Information'!$B$44,"Complete",IF(J433='Start-Up Information'!$B$45,"Complete",IF(J433='Start-Up Information'!$B$46,"Complete",IF(J433='Start-Up Information'!$B$47,"Complete",IF(J433='Start-Up Information'!$B$48,"Complete",IF(LEFT(J433,5)="Split","Complete",IF(J433='Start-Up Information'!$B$49,"Complete",IF(J433='Start-Up Information'!$B$50,"Complete",IF(J433='Start-Up Information'!$B$51,"Complete",IF(J433='Start-Up Information'!$B$52,"Complete","Enter a Correct Sub-Account")))))))))))))))))))))))))))))))))))))))))))))))))</f>
        <v>Form Number Error</v>
      </c>
      <c r="P433" s="63" t="str">
        <f t="shared" si="13"/>
        <v>Pending</v>
      </c>
      <c r="Q433" s="62"/>
      <c r="R433" s="70">
        <f t="shared" si="14"/>
        <v>0</v>
      </c>
      <c r="S433" s="65"/>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row>
    <row r="434" spans="1:59" s="34" customFormat="1" ht="33" customHeight="1">
      <c r="A434" s="65"/>
      <c r="B434" s="99"/>
      <c r="C434" s="100"/>
      <c r="D434" s="100"/>
      <c r="E434" s="100"/>
      <c r="F434" s="100"/>
      <c r="G434" s="100"/>
      <c r="H434" s="100"/>
      <c r="I434" s="100"/>
      <c r="J434" s="100"/>
      <c r="K434" s="99"/>
      <c r="L434" s="101"/>
      <c r="M434" s="102"/>
      <c r="N434" s="101"/>
      <c r="O434" s="63" t="str">
        <f>IF(B434="","Form Number Error",IF(C434="","Payment Type Error",IF(H434="","Purchase Description Error",IF(I434="","Store or Vedor Error",IF(K434="","Card or Ckeck # Error",IF(L434="","Date Error",IF(J434="","Enter Correct Sub-Account",IF(M434="","Amount Error",IF(J434='Start-Up Information'!$B$13,"Complete",IF(J434='Start-Up Information'!$B$14,"Complete",IF(J434='Start-Up Information'!$B$15,"Complete",IF(J434='Start-Up Information'!$B$16,"Complete",IF(J434='Start-Up Information'!$B$17,"Complete",IF(J434='Start-Up Information'!$B$18,"Complete",IF(J434='Start-Up Information'!$B$19,"Complete",IF(J434='Start-Up Information'!$B$20,"Complete",IF(J434='Start-Up Information'!$B$21,"complete",IF(J434='Start-Up Information'!$B$22,"Complete",IF(J434='Start-Up Information'!$B$23,"Complete",IF(J434='Start-Up Information'!$B$24,"Complete",IF(J434='Start-Up Information'!$B$25,"Complete",IF(J434='Start-Up Information'!$B$26,"Complete",IF(J434='Start-Up Information'!$B$27,"Complete",IF(J434='Start-Up Information'!$B$28,"Complete",IF(J434='Start-Up Information'!$B$29,"Complete",IF(J434='Start-Up Information'!$B$30,"Complete",IF(J434='Start-Up Information'!$B$31,"Complete",IF(J434='Start-Up Information'!$B$32,"Complete",IF(J434='Start-Up Information'!$B$33,"Complete",IF(J434='Start-Up Information'!$B$34,"Complete",IF(J434='Start-Up Information'!$B$35,"Complete",IF(J434='Start-Up Information'!$B$36,"Complete",IF(J434='Start-Up Information'!$B$37,"Complete",IF(J434='Start-Up Information'!$B$38,"Complete",IF(J434='Start-Up Information'!$B$39,"Complete",IF(J434='Start-Up Information'!$B$40,"Complete",IF(J434='Start-Up Information'!$B$41,"Complete",IF(J434='Start-Up Information'!$B$42,"Complete",IF(J434='Start-Up Information'!$B$43,"Complete",IF(J434='Start-Up Information'!$B$44,"Complete",IF(J434='Start-Up Information'!$B$45,"Complete",IF(J434='Start-Up Information'!$B$46,"Complete",IF(J434='Start-Up Information'!$B$47,"Complete",IF(J434='Start-Up Information'!$B$48,"Complete",IF(LEFT(J434,5)="Split","Complete",IF(J434='Start-Up Information'!$B$49,"Complete",IF(J434='Start-Up Information'!$B$50,"Complete",IF(J434='Start-Up Information'!$B$51,"Complete",IF(J434='Start-Up Information'!$B$52,"Complete","Enter a Correct Sub-Account")))))))))))))))))))))))))))))))))))))))))))))))))</f>
        <v>Form Number Error</v>
      </c>
      <c r="P434" s="63" t="str">
        <f t="shared" si="13"/>
        <v>Pending</v>
      </c>
      <c r="Q434" s="62"/>
      <c r="R434" s="70">
        <f t="shared" si="14"/>
        <v>0</v>
      </c>
      <c r="S434" s="65"/>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c r="BE434" s="91"/>
      <c r="BF434" s="91"/>
      <c r="BG434" s="91"/>
    </row>
    <row r="435" spans="1:59" s="34" customFormat="1" ht="33" customHeight="1">
      <c r="A435" s="65"/>
      <c r="B435" s="99"/>
      <c r="C435" s="100"/>
      <c r="D435" s="100"/>
      <c r="E435" s="100"/>
      <c r="F435" s="100"/>
      <c r="G435" s="100"/>
      <c r="H435" s="100"/>
      <c r="I435" s="100"/>
      <c r="J435" s="100"/>
      <c r="K435" s="99"/>
      <c r="L435" s="101"/>
      <c r="M435" s="102"/>
      <c r="N435" s="101"/>
      <c r="O435" s="63" t="str">
        <f>IF(B435="","Form Number Error",IF(C435="","Payment Type Error",IF(H435="","Purchase Description Error",IF(I435="","Store or Vedor Error",IF(K435="","Card or Ckeck # Error",IF(L435="","Date Error",IF(J435="","Enter Correct Sub-Account",IF(M435="","Amount Error",IF(J435='Start-Up Information'!$B$13,"Complete",IF(J435='Start-Up Information'!$B$14,"Complete",IF(J435='Start-Up Information'!$B$15,"Complete",IF(J435='Start-Up Information'!$B$16,"Complete",IF(J435='Start-Up Information'!$B$17,"Complete",IF(J435='Start-Up Information'!$B$18,"Complete",IF(J435='Start-Up Information'!$B$19,"Complete",IF(J435='Start-Up Information'!$B$20,"Complete",IF(J435='Start-Up Information'!$B$21,"complete",IF(J435='Start-Up Information'!$B$22,"Complete",IF(J435='Start-Up Information'!$B$23,"Complete",IF(J435='Start-Up Information'!$B$24,"Complete",IF(J435='Start-Up Information'!$B$25,"Complete",IF(J435='Start-Up Information'!$B$26,"Complete",IF(J435='Start-Up Information'!$B$27,"Complete",IF(J435='Start-Up Information'!$B$28,"Complete",IF(J435='Start-Up Information'!$B$29,"Complete",IF(J435='Start-Up Information'!$B$30,"Complete",IF(J435='Start-Up Information'!$B$31,"Complete",IF(J435='Start-Up Information'!$B$32,"Complete",IF(J435='Start-Up Information'!$B$33,"Complete",IF(J435='Start-Up Information'!$B$34,"Complete",IF(J435='Start-Up Information'!$B$35,"Complete",IF(J435='Start-Up Information'!$B$36,"Complete",IF(J435='Start-Up Information'!$B$37,"Complete",IF(J435='Start-Up Information'!$B$38,"Complete",IF(J435='Start-Up Information'!$B$39,"Complete",IF(J435='Start-Up Information'!$B$40,"Complete",IF(J435='Start-Up Information'!$B$41,"Complete",IF(J435='Start-Up Information'!$B$42,"Complete",IF(J435='Start-Up Information'!$B$43,"Complete",IF(J435='Start-Up Information'!$B$44,"Complete",IF(J435='Start-Up Information'!$B$45,"Complete",IF(J435='Start-Up Information'!$B$46,"Complete",IF(J435='Start-Up Information'!$B$47,"Complete",IF(J435='Start-Up Information'!$B$48,"Complete",IF(LEFT(J435,5)="Split","Complete",IF(J435='Start-Up Information'!$B$49,"Complete",IF(J435='Start-Up Information'!$B$50,"Complete",IF(J435='Start-Up Information'!$B$51,"Complete",IF(J435='Start-Up Information'!$B$52,"Complete","Enter a Correct Sub-Account")))))))))))))))))))))))))))))))))))))))))))))))))</f>
        <v>Form Number Error</v>
      </c>
      <c r="P435" s="63" t="str">
        <f t="shared" si="13"/>
        <v>Pending</v>
      </c>
      <c r="Q435" s="62"/>
      <c r="R435" s="70">
        <f t="shared" si="14"/>
        <v>0</v>
      </c>
      <c r="S435" s="65"/>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c r="BE435" s="91"/>
      <c r="BF435" s="91"/>
      <c r="BG435" s="91"/>
    </row>
    <row r="436" spans="1:59" s="34" customFormat="1" ht="33" customHeight="1">
      <c r="A436" s="65"/>
      <c r="B436" s="99"/>
      <c r="C436" s="100"/>
      <c r="D436" s="100"/>
      <c r="E436" s="100"/>
      <c r="F436" s="100"/>
      <c r="G436" s="100"/>
      <c r="H436" s="100"/>
      <c r="I436" s="100"/>
      <c r="J436" s="100"/>
      <c r="K436" s="99"/>
      <c r="L436" s="101"/>
      <c r="M436" s="102"/>
      <c r="N436" s="101"/>
      <c r="O436" s="63" t="str">
        <f>IF(B436="","Form Number Error",IF(C436="","Payment Type Error",IF(H436="","Purchase Description Error",IF(I436="","Store or Vedor Error",IF(K436="","Card or Ckeck # Error",IF(L436="","Date Error",IF(J436="","Enter Correct Sub-Account",IF(M436="","Amount Error",IF(J436='Start-Up Information'!$B$13,"Complete",IF(J436='Start-Up Information'!$B$14,"Complete",IF(J436='Start-Up Information'!$B$15,"Complete",IF(J436='Start-Up Information'!$B$16,"Complete",IF(J436='Start-Up Information'!$B$17,"Complete",IF(J436='Start-Up Information'!$B$18,"Complete",IF(J436='Start-Up Information'!$B$19,"Complete",IF(J436='Start-Up Information'!$B$20,"Complete",IF(J436='Start-Up Information'!$B$21,"complete",IF(J436='Start-Up Information'!$B$22,"Complete",IF(J436='Start-Up Information'!$B$23,"Complete",IF(J436='Start-Up Information'!$B$24,"Complete",IF(J436='Start-Up Information'!$B$25,"Complete",IF(J436='Start-Up Information'!$B$26,"Complete",IF(J436='Start-Up Information'!$B$27,"Complete",IF(J436='Start-Up Information'!$B$28,"Complete",IF(J436='Start-Up Information'!$B$29,"Complete",IF(J436='Start-Up Information'!$B$30,"Complete",IF(J436='Start-Up Information'!$B$31,"Complete",IF(J436='Start-Up Information'!$B$32,"Complete",IF(J436='Start-Up Information'!$B$33,"Complete",IF(J436='Start-Up Information'!$B$34,"Complete",IF(J436='Start-Up Information'!$B$35,"Complete",IF(J436='Start-Up Information'!$B$36,"Complete",IF(J436='Start-Up Information'!$B$37,"Complete",IF(J436='Start-Up Information'!$B$38,"Complete",IF(J436='Start-Up Information'!$B$39,"Complete",IF(J436='Start-Up Information'!$B$40,"Complete",IF(J436='Start-Up Information'!$B$41,"Complete",IF(J436='Start-Up Information'!$B$42,"Complete",IF(J436='Start-Up Information'!$B$43,"Complete",IF(J436='Start-Up Information'!$B$44,"Complete",IF(J436='Start-Up Information'!$B$45,"Complete",IF(J436='Start-Up Information'!$B$46,"Complete",IF(J436='Start-Up Information'!$B$47,"Complete",IF(J436='Start-Up Information'!$B$48,"Complete",IF(LEFT(J436,5)="Split","Complete",IF(J436='Start-Up Information'!$B$49,"Complete",IF(J436='Start-Up Information'!$B$50,"Complete",IF(J436='Start-Up Information'!$B$51,"Complete",IF(J436='Start-Up Information'!$B$52,"Complete","Enter a Correct Sub-Account")))))))))))))))))))))))))))))))))))))))))))))))))</f>
        <v>Form Number Error</v>
      </c>
      <c r="P436" s="63" t="str">
        <f t="shared" si="13"/>
        <v>Pending</v>
      </c>
      <c r="Q436" s="62"/>
      <c r="R436" s="70">
        <f t="shared" si="14"/>
        <v>0</v>
      </c>
      <c r="S436" s="65"/>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c r="BE436" s="91"/>
      <c r="BF436" s="91"/>
      <c r="BG436" s="91"/>
    </row>
    <row r="437" spans="1:59" s="34" customFormat="1" ht="33" customHeight="1">
      <c r="A437" s="65"/>
      <c r="B437" s="99"/>
      <c r="C437" s="100"/>
      <c r="D437" s="100"/>
      <c r="E437" s="100"/>
      <c r="F437" s="100"/>
      <c r="G437" s="100"/>
      <c r="H437" s="100"/>
      <c r="I437" s="100"/>
      <c r="J437" s="100"/>
      <c r="K437" s="99"/>
      <c r="L437" s="101"/>
      <c r="M437" s="102"/>
      <c r="N437" s="101"/>
      <c r="O437" s="63" t="str">
        <f>IF(B437="","Form Number Error",IF(C437="","Payment Type Error",IF(H437="","Purchase Description Error",IF(I437="","Store or Vedor Error",IF(K437="","Card or Ckeck # Error",IF(L437="","Date Error",IF(J437="","Enter Correct Sub-Account",IF(M437="","Amount Error",IF(J437='Start-Up Information'!$B$13,"Complete",IF(J437='Start-Up Information'!$B$14,"Complete",IF(J437='Start-Up Information'!$B$15,"Complete",IF(J437='Start-Up Information'!$B$16,"Complete",IF(J437='Start-Up Information'!$B$17,"Complete",IF(J437='Start-Up Information'!$B$18,"Complete",IF(J437='Start-Up Information'!$B$19,"Complete",IF(J437='Start-Up Information'!$B$20,"Complete",IF(J437='Start-Up Information'!$B$21,"complete",IF(J437='Start-Up Information'!$B$22,"Complete",IF(J437='Start-Up Information'!$B$23,"Complete",IF(J437='Start-Up Information'!$B$24,"Complete",IF(J437='Start-Up Information'!$B$25,"Complete",IF(J437='Start-Up Information'!$B$26,"Complete",IF(J437='Start-Up Information'!$B$27,"Complete",IF(J437='Start-Up Information'!$B$28,"Complete",IF(J437='Start-Up Information'!$B$29,"Complete",IF(J437='Start-Up Information'!$B$30,"Complete",IF(J437='Start-Up Information'!$B$31,"Complete",IF(J437='Start-Up Information'!$B$32,"Complete",IF(J437='Start-Up Information'!$B$33,"Complete",IF(J437='Start-Up Information'!$B$34,"Complete",IF(J437='Start-Up Information'!$B$35,"Complete",IF(J437='Start-Up Information'!$B$36,"Complete",IF(J437='Start-Up Information'!$B$37,"Complete",IF(J437='Start-Up Information'!$B$38,"Complete",IF(J437='Start-Up Information'!$B$39,"Complete",IF(J437='Start-Up Information'!$B$40,"Complete",IF(J437='Start-Up Information'!$B$41,"Complete",IF(J437='Start-Up Information'!$B$42,"Complete",IF(J437='Start-Up Information'!$B$43,"Complete",IF(J437='Start-Up Information'!$B$44,"Complete",IF(J437='Start-Up Information'!$B$45,"Complete",IF(J437='Start-Up Information'!$B$46,"Complete",IF(J437='Start-Up Information'!$B$47,"Complete",IF(J437='Start-Up Information'!$B$48,"Complete",IF(LEFT(J437,5)="Split","Complete",IF(J437='Start-Up Information'!$B$49,"Complete",IF(J437='Start-Up Information'!$B$50,"Complete",IF(J437='Start-Up Information'!$B$51,"Complete",IF(J437='Start-Up Information'!$B$52,"Complete","Enter a Correct Sub-Account")))))))))))))))))))))))))))))))))))))))))))))))))</f>
        <v>Form Number Error</v>
      </c>
      <c r="P437" s="63" t="str">
        <f t="shared" si="13"/>
        <v>Pending</v>
      </c>
      <c r="Q437" s="62"/>
      <c r="R437" s="70">
        <f t="shared" si="14"/>
        <v>0</v>
      </c>
      <c r="S437" s="65"/>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row>
    <row r="438" spans="1:59" s="34" customFormat="1" ht="33" customHeight="1">
      <c r="A438" s="65"/>
      <c r="B438" s="99"/>
      <c r="C438" s="100"/>
      <c r="D438" s="100"/>
      <c r="E438" s="100"/>
      <c r="F438" s="100"/>
      <c r="G438" s="100"/>
      <c r="H438" s="100"/>
      <c r="I438" s="100"/>
      <c r="J438" s="100"/>
      <c r="K438" s="99"/>
      <c r="L438" s="101"/>
      <c r="M438" s="102"/>
      <c r="N438" s="101"/>
      <c r="O438" s="63" t="str">
        <f>IF(B438="","Form Number Error",IF(C438="","Payment Type Error",IF(H438="","Purchase Description Error",IF(I438="","Store or Vedor Error",IF(K438="","Card or Ckeck # Error",IF(L438="","Date Error",IF(J438="","Enter Correct Sub-Account",IF(M438="","Amount Error",IF(J438='Start-Up Information'!$B$13,"Complete",IF(J438='Start-Up Information'!$B$14,"Complete",IF(J438='Start-Up Information'!$B$15,"Complete",IF(J438='Start-Up Information'!$B$16,"Complete",IF(J438='Start-Up Information'!$B$17,"Complete",IF(J438='Start-Up Information'!$B$18,"Complete",IF(J438='Start-Up Information'!$B$19,"Complete",IF(J438='Start-Up Information'!$B$20,"Complete",IF(J438='Start-Up Information'!$B$21,"complete",IF(J438='Start-Up Information'!$B$22,"Complete",IF(J438='Start-Up Information'!$B$23,"Complete",IF(J438='Start-Up Information'!$B$24,"Complete",IF(J438='Start-Up Information'!$B$25,"Complete",IF(J438='Start-Up Information'!$B$26,"Complete",IF(J438='Start-Up Information'!$B$27,"Complete",IF(J438='Start-Up Information'!$B$28,"Complete",IF(J438='Start-Up Information'!$B$29,"Complete",IF(J438='Start-Up Information'!$B$30,"Complete",IF(J438='Start-Up Information'!$B$31,"Complete",IF(J438='Start-Up Information'!$B$32,"Complete",IF(J438='Start-Up Information'!$B$33,"Complete",IF(J438='Start-Up Information'!$B$34,"Complete",IF(J438='Start-Up Information'!$B$35,"Complete",IF(J438='Start-Up Information'!$B$36,"Complete",IF(J438='Start-Up Information'!$B$37,"Complete",IF(J438='Start-Up Information'!$B$38,"Complete",IF(J438='Start-Up Information'!$B$39,"Complete",IF(J438='Start-Up Information'!$B$40,"Complete",IF(J438='Start-Up Information'!$B$41,"Complete",IF(J438='Start-Up Information'!$B$42,"Complete",IF(J438='Start-Up Information'!$B$43,"Complete",IF(J438='Start-Up Information'!$B$44,"Complete",IF(J438='Start-Up Information'!$B$45,"Complete",IF(J438='Start-Up Information'!$B$46,"Complete",IF(J438='Start-Up Information'!$B$47,"Complete",IF(J438='Start-Up Information'!$B$48,"Complete",IF(LEFT(J438,5)="Split","Complete",IF(J438='Start-Up Information'!$B$49,"Complete",IF(J438='Start-Up Information'!$B$50,"Complete",IF(J438='Start-Up Information'!$B$51,"Complete",IF(J438='Start-Up Information'!$B$52,"Complete","Enter a Correct Sub-Account")))))))))))))))))))))))))))))))))))))))))))))))))</f>
        <v>Form Number Error</v>
      </c>
      <c r="P438" s="63" t="str">
        <f t="shared" si="13"/>
        <v>Pending</v>
      </c>
      <c r="Q438" s="62"/>
      <c r="R438" s="70">
        <f t="shared" si="14"/>
        <v>0</v>
      </c>
      <c r="S438" s="65"/>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row>
    <row r="439" spans="1:59" s="34" customFormat="1" ht="33" customHeight="1">
      <c r="A439" s="65"/>
      <c r="B439" s="99"/>
      <c r="C439" s="100"/>
      <c r="D439" s="100"/>
      <c r="E439" s="100"/>
      <c r="F439" s="100"/>
      <c r="G439" s="100"/>
      <c r="H439" s="100"/>
      <c r="I439" s="100"/>
      <c r="J439" s="100"/>
      <c r="K439" s="99"/>
      <c r="L439" s="101"/>
      <c r="M439" s="102"/>
      <c r="N439" s="101"/>
      <c r="O439" s="63" t="str">
        <f>IF(B439="","Form Number Error",IF(C439="","Payment Type Error",IF(H439="","Purchase Description Error",IF(I439="","Store or Vedor Error",IF(K439="","Card or Ckeck # Error",IF(L439="","Date Error",IF(J439="","Enter Correct Sub-Account",IF(M439="","Amount Error",IF(J439='Start-Up Information'!$B$13,"Complete",IF(J439='Start-Up Information'!$B$14,"Complete",IF(J439='Start-Up Information'!$B$15,"Complete",IF(J439='Start-Up Information'!$B$16,"Complete",IF(J439='Start-Up Information'!$B$17,"Complete",IF(J439='Start-Up Information'!$B$18,"Complete",IF(J439='Start-Up Information'!$B$19,"Complete",IF(J439='Start-Up Information'!$B$20,"Complete",IF(J439='Start-Up Information'!$B$21,"complete",IF(J439='Start-Up Information'!$B$22,"Complete",IF(J439='Start-Up Information'!$B$23,"Complete",IF(J439='Start-Up Information'!$B$24,"Complete",IF(J439='Start-Up Information'!$B$25,"Complete",IF(J439='Start-Up Information'!$B$26,"Complete",IF(J439='Start-Up Information'!$B$27,"Complete",IF(J439='Start-Up Information'!$B$28,"Complete",IF(J439='Start-Up Information'!$B$29,"Complete",IF(J439='Start-Up Information'!$B$30,"Complete",IF(J439='Start-Up Information'!$B$31,"Complete",IF(J439='Start-Up Information'!$B$32,"Complete",IF(J439='Start-Up Information'!$B$33,"Complete",IF(J439='Start-Up Information'!$B$34,"Complete",IF(J439='Start-Up Information'!$B$35,"Complete",IF(J439='Start-Up Information'!$B$36,"Complete",IF(J439='Start-Up Information'!$B$37,"Complete",IF(J439='Start-Up Information'!$B$38,"Complete",IF(J439='Start-Up Information'!$B$39,"Complete",IF(J439='Start-Up Information'!$B$40,"Complete",IF(J439='Start-Up Information'!$B$41,"Complete",IF(J439='Start-Up Information'!$B$42,"Complete",IF(J439='Start-Up Information'!$B$43,"Complete",IF(J439='Start-Up Information'!$B$44,"Complete",IF(J439='Start-Up Information'!$B$45,"Complete",IF(J439='Start-Up Information'!$B$46,"Complete",IF(J439='Start-Up Information'!$B$47,"Complete",IF(J439='Start-Up Information'!$B$48,"Complete",IF(LEFT(J439,5)="Split","Complete",IF(J439='Start-Up Information'!$B$49,"Complete",IF(J439='Start-Up Information'!$B$50,"Complete",IF(J439='Start-Up Information'!$B$51,"Complete",IF(J439='Start-Up Information'!$B$52,"Complete","Enter a Correct Sub-Account")))))))))))))))))))))))))))))))))))))))))))))))))</f>
        <v>Form Number Error</v>
      </c>
      <c r="P439" s="63" t="str">
        <f t="shared" si="13"/>
        <v>Pending</v>
      </c>
      <c r="Q439" s="62"/>
      <c r="R439" s="70">
        <f t="shared" si="14"/>
        <v>0</v>
      </c>
      <c r="S439" s="65"/>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row>
    <row r="440" spans="1:59" s="34" customFormat="1" ht="33" customHeight="1">
      <c r="A440" s="65"/>
      <c r="B440" s="99"/>
      <c r="C440" s="100"/>
      <c r="D440" s="100"/>
      <c r="E440" s="100"/>
      <c r="F440" s="100"/>
      <c r="G440" s="100"/>
      <c r="H440" s="100"/>
      <c r="I440" s="100"/>
      <c r="J440" s="100"/>
      <c r="K440" s="99"/>
      <c r="L440" s="101"/>
      <c r="M440" s="102"/>
      <c r="N440" s="101"/>
      <c r="O440" s="63" t="str">
        <f>IF(B440="","Form Number Error",IF(C440="","Payment Type Error",IF(H440="","Purchase Description Error",IF(I440="","Store or Vedor Error",IF(K440="","Card or Ckeck # Error",IF(L440="","Date Error",IF(J440="","Enter Correct Sub-Account",IF(M440="","Amount Error",IF(J440='Start-Up Information'!$B$13,"Complete",IF(J440='Start-Up Information'!$B$14,"Complete",IF(J440='Start-Up Information'!$B$15,"Complete",IF(J440='Start-Up Information'!$B$16,"Complete",IF(J440='Start-Up Information'!$B$17,"Complete",IF(J440='Start-Up Information'!$B$18,"Complete",IF(J440='Start-Up Information'!$B$19,"Complete",IF(J440='Start-Up Information'!$B$20,"Complete",IF(J440='Start-Up Information'!$B$21,"complete",IF(J440='Start-Up Information'!$B$22,"Complete",IF(J440='Start-Up Information'!$B$23,"Complete",IF(J440='Start-Up Information'!$B$24,"Complete",IF(J440='Start-Up Information'!$B$25,"Complete",IF(J440='Start-Up Information'!$B$26,"Complete",IF(J440='Start-Up Information'!$B$27,"Complete",IF(J440='Start-Up Information'!$B$28,"Complete",IF(J440='Start-Up Information'!$B$29,"Complete",IF(J440='Start-Up Information'!$B$30,"Complete",IF(J440='Start-Up Information'!$B$31,"Complete",IF(J440='Start-Up Information'!$B$32,"Complete",IF(J440='Start-Up Information'!$B$33,"Complete",IF(J440='Start-Up Information'!$B$34,"Complete",IF(J440='Start-Up Information'!$B$35,"Complete",IF(J440='Start-Up Information'!$B$36,"Complete",IF(J440='Start-Up Information'!$B$37,"Complete",IF(J440='Start-Up Information'!$B$38,"Complete",IF(J440='Start-Up Information'!$B$39,"Complete",IF(J440='Start-Up Information'!$B$40,"Complete",IF(J440='Start-Up Information'!$B$41,"Complete",IF(J440='Start-Up Information'!$B$42,"Complete",IF(J440='Start-Up Information'!$B$43,"Complete",IF(J440='Start-Up Information'!$B$44,"Complete",IF(J440='Start-Up Information'!$B$45,"Complete",IF(J440='Start-Up Information'!$B$46,"Complete",IF(J440='Start-Up Information'!$B$47,"Complete",IF(J440='Start-Up Information'!$B$48,"Complete",IF(LEFT(J440,5)="Split","Complete",IF(J440='Start-Up Information'!$B$49,"Complete",IF(J440='Start-Up Information'!$B$50,"Complete",IF(J440='Start-Up Information'!$B$51,"Complete",IF(J440='Start-Up Information'!$B$52,"Complete","Enter a Correct Sub-Account")))))))))))))))))))))))))))))))))))))))))))))))))</f>
        <v>Form Number Error</v>
      </c>
      <c r="P440" s="63" t="str">
        <f t="shared" si="13"/>
        <v>Pending</v>
      </c>
      <c r="Q440" s="62"/>
      <c r="R440" s="70">
        <f t="shared" si="14"/>
        <v>0</v>
      </c>
      <c r="S440" s="65"/>
      <c r="T440" s="91"/>
      <c r="U440" s="91"/>
      <c r="V440" s="91"/>
      <c r="W440" s="91"/>
      <c r="X440" s="91"/>
      <c r="Y440" s="91"/>
      <c r="Z440" s="91"/>
      <c r="AA440" s="91"/>
      <c r="AB440" s="91"/>
      <c r="AC440" s="91"/>
      <c r="AD440" s="91"/>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c r="BB440" s="91"/>
      <c r="BC440" s="91"/>
      <c r="BD440" s="91"/>
      <c r="BE440" s="91"/>
      <c r="BF440" s="91"/>
      <c r="BG440" s="91"/>
    </row>
    <row r="441" spans="1:59" s="34" customFormat="1" ht="33" customHeight="1">
      <c r="A441" s="65"/>
      <c r="B441" s="99"/>
      <c r="C441" s="100"/>
      <c r="D441" s="100"/>
      <c r="E441" s="100"/>
      <c r="F441" s="100"/>
      <c r="G441" s="100"/>
      <c r="H441" s="100"/>
      <c r="I441" s="100"/>
      <c r="J441" s="100"/>
      <c r="K441" s="99"/>
      <c r="L441" s="101"/>
      <c r="M441" s="102"/>
      <c r="N441" s="101"/>
      <c r="O441" s="63" t="str">
        <f>IF(B441="","Form Number Error",IF(C441="","Payment Type Error",IF(H441="","Purchase Description Error",IF(I441="","Store or Vedor Error",IF(K441="","Card or Ckeck # Error",IF(L441="","Date Error",IF(J441="","Enter Correct Sub-Account",IF(M441="","Amount Error",IF(J441='Start-Up Information'!$B$13,"Complete",IF(J441='Start-Up Information'!$B$14,"Complete",IF(J441='Start-Up Information'!$B$15,"Complete",IF(J441='Start-Up Information'!$B$16,"Complete",IF(J441='Start-Up Information'!$B$17,"Complete",IF(J441='Start-Up Information'!$B$18,"Complete",IF(J441='Start-Up Information'!$B$19,"Complete",IF(J441='Start-Up Information'!$B$20,"Complete",IF(J441='Start-Up Information'!$B$21,"complete",IF(J441='Start-Up Information'!$B$22,"Complete",IF(J441='Start-Up Information'!$B$23,"Complete",IF(J441='Start-Up Information'!$B$24,"Complete",IF(J441='Start-Up Information'!$B$25,"Complete",IF(J441='Start-Up Information'!$B$26,"Complete",IF(J441='Start-Up Information'!$B$27,"Complete",IF(J441='Start-Up Information'!$B$28,"Complete",IF(J441='Start-Up Information'!$B$29,"Complete",IF(J441='Start-Up Information'!$B$30,"Complete",IF(J441='Start-Up Information'!$B$31,"Complete",IF(J441='Start-Up Information'!$B$32,"Complete",IF(J441='Start-Up Information'!$B$33,"Complete",IF(J441='Start-Up Information'!$B$34,"Complete",IF(J441='Start-Up Information'!$B$35,"Complete",IF(J441='Start-Up Information'!$B$36,"Complete",IF(J441='Start-Up Information'!$B$37,"Complete",IF(J441='Start-Up Information'!$B$38,"Complete",IF(J441='Start-Up Information'!$B$39,"Complete",IF(J441='Start-Up Information'!$B$40,"Complete",IF(J441='Start-Up Information'!$B$41,"Complete",IF(J441='Start-Up Information'!$B$42,"Complete",IF(J441='Start-Up Information'!$B$43,"Complete",IF(J441='Start-Up Information'!$B$44,"Complete",IF(J441='Start-Up Information'!$B$45,"Complete",IF(J441='Start-Up Information'!$B$46,"Complete",IF(J441='Start-Up Information'!$B$47,"Complete",IF(J441='Start-Up Information'!$B$48,"Complete",IF(LEFT(J441,5)="Split","Complete",IF(J441='Start-Up Information'!$B$49,"Complete",IF(J441='Start-Up Information'!$B$50,"Complete",IF(J441='Start-Up Information'!$B$51,"Complete",IF(J441='Start-Up Information'!$B$52,"Complete","Enter a Correct Sub-Account")))))))))))))))))))))))))))))))))))))))))))))))))</f>
        <v>Form Number Error</v>
      </c>
      <c r="P441" s="63" t="str">
        <f t="shared" si="13"/>
        <v>Pending</v>
      </c>
      <c r="Q441" s="62"/>
      <c r="R441" s="70">
        <f t="shared" si="14"/>
        <v>0</v>
      </c>
      <c r="S441" s="65"/>
      <c r="T441" s="91"/>
      <c r="U441" s="91"/>
      <c r="V441" s="91"/>
      <c r="W441" s="91"/>
      <c r="X441" s="91"/>
      <c r="Y441" s="91"/>
      <c r="Z441" s="91"/>
      <c r="AA441" s="91"/>
      <c r="AB441" s="91"/>
      <c r="AC441" s="91"/>
      <c r="AD441" s="91"/>
      <c r="AE441" s="91"/>
      <c r="AF441" s="91"/>
      <c r="AG441" s="91"/>
      <c r="AH441" s="91"/>
      <c r="AI441" s="91"/>
      <c r="AJ441" s="91"/>
      <c r="AK441" s="91"/>
      <c r="AL441" s="91"/>
      <c r="AM441" s="91"/>
      <c r="AN441" s="91"/>
      <c r="AO441" s="91"/>
      <c r="AP441" s="91"/>
      <c r="AQ441" s="91"/>
      <c r="AR441" s="91"/>
      <c r="AS441" s="91"/>
      <c r="AT441" s="91"/>
      <c r="AU441" s="91"/>
      <c r="AV441" s="91"/>
      <c r="AW441" s="91"/>
      <c r="AX441" s="91"/>
      <c r="AY441" s="91"/>
      <c r="AZ441" s="91"/>
      <c r="BA441" s="91"/>
      <c r="BB441" s="91"/>
      <c r="BC441" s="91"/>
      <c r="BD441" s="91"/>
      <c r="BE441" s="91"/>
      <c r="BF441" s="91"/>
      <c r="BG441" s="91"/>
    </row>
    <row r="442" spans="1:59" s="34" customFormat="1" ht="33" customHeight="1">
      <c r="A442" s="65"/>
      <c r="B442" s="99"/>
      <c r="C442" s="100"/>
      <c r="D442" s="100"/>
      <c r="E442" s="100"/>
      <c r="F442" s="100"/>
      <c r="G442" s="100"/>
      <c r="H442" s="100"/>
      <c r="I442" s="100"/>
      <c r="J442" s="100"/>
      <c r="K442" s="99"/>
      <c r="L442" s="101"/>
      <c r="M442" s="102"/>
      <c r="N442" s="101"/>
      <c r="O442" s="63" t="str">
        <f>IF(B442="","Form Number Error",IF(C442="","Payment Type Error",IF(H442="","Purchase Description Error",IF(I442="","Store or Vedor Error",IF(K442="","Card or Ckeck # Error",IF(L442="","Date Error",IF(J442="","Enter Correct Sub-Account",IF(M442="","Amount Error",IF(J442='Start-Up Information'!$B$13,"Complete",IF(J442='Start-Up Information'!$B$14,"Complete",IF(J442='Start-Up Information'!$B$15,"Complete",IF(J442='Start-Up Information'!$B$16,"Complete",IF(J442='Start-Up Information'!$B$17,"Complete",IF(J442='Start-Up Information'!$B$18,"Complete",IF(J442='Start-Up Information'!$B$19,"Complete",IF(J442='Start-Up Information'!$B$20,"Complete",IF(J442='Start-Up Information'!$B$21,"complete",IF(J442='Start-Up Information'!$B$22,"Complete",IF(J442='Start-Up Information'!$B$23,"Complete",IF(J442='Start-Up Information'!$B$24,"Complete",IF(J442='Start-Up Information'!$B$25,"Complete",IF(J442='Start-Up Information'!$B$26,"Complete",IF(J442='Start-Up Information'!$B$27,"Complete",IF(J442='Start-Up Information'!$B$28,"Complete",IF(J442='Start-Up Information'!$B$29,"Complete",IF(J442='Start-Up Information'!$B$30,"Complete",IF(J442='Start-Up Information'!$B$31,"Complete",IF(J442='Start-Up Information'!$B$32,"Complete",IF(J442='Start-Up Information'!$B$33,"Complete",IF(J442='Start-Up Information'!$B$34,"Complete",IF(J442='Start-Up Information'!$B$35,"Complete",IF(J442='Start-Up Information'!$B$36,"Complete",IF(J442='Start-Up Information'!$B$37,"Complete",IF(J442='Start-Up Information'!$B$38,"Complete",IF(J442='Start-Up Information'!$B$39,"Complete",IF(J442='Start-Up Information'!$B$40,"Complete",IF(J442='Start-Up Information'!$B$41,"Complete",IF(J442='Start-Up Information'!$B$42,"Complete",IF(J442='Start-Up Information'!$B$43,"Complete",IF(J442='Start-Up Information'!$B$44,"Complete",IF(J442='Start-Up Information'!$B$45,"Complete",IF(J442='Start-Up Information'!$B$46,"Complete",IF(J442='Start-Up Information'!$B$47,"Complete",IF(J442='Start-Up Information'!$B$48,"Complete",IF(LEFT(J442,5)="Split","Complete",IF(J442='Start-Up Information'!$B$49,"Complete",IF(J442='Start-Up Information'!$B$50,"Complete",IF(J442='Start-Up Information'!$B$51,"Complete",IF(J442='Start-Up Information'!$B$52,"Complete","Enter a Correct Sub-Account")))))))))))))))))))))))))))))))))))))))))))))))))</f>
        <v>Form Number Error</v>
      </c>
      <c r="P442" s="63" t="str">
        <f t="shared" si="13"/>
        <v>Pending</v>
      </c>
      <c r="Q442" s="62"/>
      <c r="R442" s="70">
        <f t="shared" si="14"/>
        <v>0</v>
      </c>
      <c r="S442" s="65"/>
      <c r="T442" s="91"/>
      <c r="U442" s="91"/>
      <c r="V442" s="91"/>
      <c r="W442" s="91"/>
      <c r="X442" s="91"/>
      <c r="Y442" s="91"/>
      <c r="Z442" s="91"/>
      <c r="AA442" s="91"/>
      <c r="AB442" s="91"/>
      <c r="AC442" s="91"/>
      <c r="AD442" s="91"/>
      <c r="AE442" s="91"/>
      <c r="AF442" s="91"/>
      <c r="AG442" s="91"/>
      <c r="AH442" s="91"/>
      <c r="AI442" s="91"/>
      <c r="AJ442" s="91"/>
      <c r="AK442" s="91"/>
      <c r="AL442" s="91"/>
      <c r="AM442" s="91"/>
      <c r="AN442" s="91"/>
      <c r="AO442" s="91"/>
      <c r="AP442" s="91"/>
      <c r="AQ442" s="91"/>
      <c r="AR442" s="91"/>
      <c r="AS442" s="91"/>
      <c r="AT442" s="91"/>
      <c r="AU442" s="91"/>
      <c r="AV442" s="91"/>
      <c r="AW442" s="91"/>
      <c r="AX442" s="91"/>
      <c r="AY442" s="91"/>
      <c r="AZ442" s="91"/>
      <c r="BA442" s="91"/>
      <c r="BB442" s="91"/>
      <c r="BC442" s="91"/>
      <c r="BD442" s="91"/>
      <c r="BE442" s="91"/>
      <c r="BF442" s="91"/>
      <c r="BG442" s="91"/>
    </row>
    <row r="443" spans="1:59" s="34" customFormat="1" ht="33" customHeight="1">
      <c r="A443" s="65"/>
      <c r="B443" s="99"/>
      <c r="C443" s="100"/>
      <c r="D443" s="100"/>
      <c r="E443" s="100"/>
      <c r="F443" s="100"/>
      <c r="G443" s="100"/>
      <c r="H443" s="100"/>
      <c r="I443" s="100"/>
      <c r="J443" s="100"/>
      <c r="K443" s="99"/>
      <c r="L443" s="101"/>
      <c r="M443" s="102"/>
      <c r="N443" s="101"/>
      <c r="O443" s="63" t="str">
        <f>IF(B443="","Form Number Error",IF(C443="","Payment Type Error",IF(H443="","Purchase Description Error",IF(I443="","Store or Vedor Error",IF(K443="","Card or Ckeck # Error",IF(L443="","Date Error",IF(J443="","Enter Correct Sub-Account",IF(M443="","Amount Error",IF(J443='Start-Up Information'!$B$13,"Complete",IF(J443='Start-Up Information'!$B$14,"Complete",IF(J443='Start-Up Information'!$B$15,"Complete",IF(J443='Start-Up Information'!$B$16,"Complete",IF(J443='Start-Up Information'!$B$17,"Complete",IF(J443='Start-Up Information'!$B$18,"Complete",IF(J443='Start-Up Information'!$B$19,"Complete",IF(J443='Start-Up Information'!$B$20,"Complete",IF(J443='Start-Up Information'!$B$21,"complete",IF(J443='Start-Up Information'!$B$22,"Complete",IF(J443='Start-Up Information'!$B$23,"Complete",IF(J443='Start-Up Information'!$B$24,"Complete",IF(J443='Start-Up Information'!$B$25,"Complete",IF(J443='Start-Up Information'!$B$26,"Complete",IF(J443='Start-Up Information'!$B$27,"Complete",IF(J443='Start-Up Information'!$B$28,"Complete",IF(J443='Start-Up Information'!$B$29,"Complete",IF(J443='Start-Up Information'!$B$30,"Complete",IF(J443='Start-Up Information'!$B$31,"Complete",IF(J443='Start-Up Information'!$B$32,"Complete",IF(J443='Start-Up Information'!$B$33,"Complete",IF(J443='Start-Up Information'!$B$34,"Complete",IF(J443='Start-Up Information'!$B$35,"Complete",IF(J443='Start-Up Information'!$B$36,"Complete",IF(J443='Start-Up Information'!$B$37,"Complete",IF(J443='Start-Up Information'!$B$38,"Complete",IF(J443='Start-Up Information'!$B$39,"Complete",IF(J443='Start-Up Information'!$B$40,"Complete",IF(J443='Start-Up Information'!$B$41,"Complete",IF(J443='Start-Up Information'!$B$42,"Complete",IF(J443='Start-Up Information'!$B$43,"Complete",IF(J443='Start-Up Information'!$B$44,"Complete",IF(J443='Start-Up Information'!$B$45,"Complete",IF(J443='Start-Up Information'!$B$46,"Complete",IF(J443='Start-Up Information'!$B$47,"Complete",IF(J443='Start-Up Information'!$B$48,"Complete",IF(LEFT(J443,5)="Split","Complete",IF(J443='Start-Up Information'!$B$49,"Complete",IF(J443='Start-Up Information'!$B$50,"Complete",IF(J443='Start-Up Information'!$B$51,"Complete",IF(J443='Start-Up Information'!$B$52,"Complete","Enter a Correct Sub-Account")))))))))))))))))))))))))))))))))))))))))))))))))</f>
        <v>Form Number Error</v>
      </c>
      <c r="P443" s="63" t="str">
        <f t="shared" si="13"/>
        <v>Pending</v>
      </c>
      <c r="Q443" s="62"/>
      <c r="R443" s="70">
        <f t="shared" si="14"/>
        <v>0</v>
      </c>
      <c r="S443" s="65"/>
      <c r="T443" s="91"/>
      <c r="U443" s="91"/>
      <c r="V443" s="91"/>
      <c r="W443" s="91"/>
      <c r="X443" s="91"/>
      <c r="Y443" s="91"/>
      <c r="Z443" s="91"/>
      <c r="AA443" s="91"/>
      <c r="AB443" s="91"/>
      <c r="AC443" s="91"/>
      <c r="AD443" s="91"/>
      <c r="AE443" s="91"/>
      <c r="AF443" s="91"/>
      <c r="AG443" s="91"/>
      <c r="AH443" s="91"/>
      <c r="AI443" s="91"/>
      <c r="AJ443" s="91"/>
      <c r="AK443" s="91"/>
      <c r="AL443" s="91"/>
      <c r="AM443" s="91"/>
      <c r="AN443" s="91"/>
      <c r="AO443" s="91"/>
      <c r="AP443" s="91"/>
      <c r="AQ443" s="91"/>
      <c r="AR443" s="91"/>
      <c r="AS443" s="91"/>
      <c r="AT443" s="91"/>
      <c r="AU443" s="91"/>
      <c r="AV443" s="91"/>
      <c r="AW443" s="91"/>
      <c r="AX443" s="91"/>
      <c r="AY443" s="91"/>
      <c r="AZ443" s="91"/>
      <c r="BA443" s="91"/>
      <c r="BB443" s="91"/>
      <c r="BC443" s="91"/>
      <c r="BD443" s="91"/>
      <c r="BE443" s="91"/>
      <c r="BF443" s="91"/>
      <c r="BG443" s="91"/>
    </row>
    <row r="444" spans="1:59" s="34" customFormat="1" ht="33" customHeight="1">
      <c r="A444" s="65"/>
      <c r="B444" s="99"/>
      <c r="C444" s="100"/>
      <c r="D444" s="100"/>
      <c r="E444" s="100"/>
      <c r="F444" s="100"/>
      <c r="G444" s="100"/>
      <c r="H444" s="100"/>
      <c r="I444" s="100"/>
      <c r="J444" s="100"/>
      <c r="K444" s="99"/>
      <c r="L444" s="101"/>
      <c r="M444" s="102"/>
      <c r="N444" s="101"/>
      <c r="O444" s="63" t="str">
        <f>IF(B444="","Form Number Error",IF(C444="","Payment Type Error",IF(H444="","Purchase Description Error",IF(I444="","Store or Vedor Error",IF(K444="","Card or Ckeck # Error",IF(L444="","Date Error",IF(J444="","Enter Correct Sub-Account",IF(M444="","Amount Error",IF(J444='Start-Up Information'!$B$13,"Complete",IF(J444='Start-Up Information'!$B$14,"Complete",IF(J444='Start-Up Information'!$B$15,"Complete",IF(J444='Start-Up Information'!$B$16,"Complete",IF(J444='Start-Up Information'!$B$17,"Complete",IF(J444='Start-Up Information'!$B$18,"Complete",IF(J444='Start-Up Information'!$B$19,"Complete",IF(J444='Start-Up Information'!$B$20,"Complete",IF(J444='Start-Up Information'!$B$21,"complete",IF(J444='Start-Up Information'!$B$22,"Complete",IF(J444='Start-Up Information'!$B$23,"Complete",IF(J444='Start-Up Information'!$B$24,"Complete",IF(J444='Start-Up Information'!$B$25,"Complete",IF(J444='Start-Up Information'!$B$26,"Complete",IF(J444='Start-Up Information'!$B$27,"Complete",IF(J444='Start-Up Information'!$B$28,"Complete",IF(J444='Start-Up Information'!$B$29,"Complete",IF(J444='Start-Up Information'!$B$30,"Complete",IF(J444='Start-Up Information'!$B$31,"Complete",IF(J444='Start-Up Information'!$B$32,"Complete",IF(J444='Start-Up Information'!$B$33,"Complete",IF(J444='Start-Up Information'!$B$34,"Complete",IF(J444='Start-Up Information'!$B$35,"Complete",IF(J444='Start-Up Information'!$B$36,"Complete",IF(J444='Start-Up Information'!$B$37,"Complete",IF(J444='Start-Up Information'!$B$38,"Complete",IF(J444='Start-Up Information'!$B$39,"Complete",IF(J444='Start-Up Information'!$B$40,"Complete",IF(J444='Start-Up Information'!$B$41,"Complete",IF(J444='Start-Up Information'!$B$42,"Complete",IF(J444='Start-Up Information'!$B$43,"Complete",IF(J444='Start-Up Information'!$B$44,"Complete",IF(J444='Start-Up Information'!$B$45,"Complete",IF(J444='Start-Up Information'!$B$46,"Complete",IF(J444='Start-Up Information'!$B$47,"Complete",IF(J444='Start-Up Information'!$B$48,"Complete",IF(LEFT(J444,5)="Split","Complete",IF(J444='Start-Up Information'!$B$49,"Complete",IF(J444='Start-Up Information'!$B$50,"Complete",IF(J444='Start-Up Information'!$B$51,"Complete",IF(J444='Start-Up Information'!$B$52,"Complete","Enter a Correct Sub-Account")))))))))))))))))))))))))))))))))))))))))))))))))</f>
        <v>Form Number Error</v>
      </c>
      <c r="P444" s="63" t="str">
        <f t="shared" si="13"/>
        <v>Pending</v>
      </c>
      <c r="Q444" s="62"/>
      <c r="R444" s="70">
        <f t="shared" si="14"/>
        <v>0</v>
      </c>
      <c r="S444" s="65"/>
      <c r="T444" s="91"/>
      <c r="U444" s="91"/>
      <c r="V444" s="91"/>
      <c r="W444" s="91"/>
      <c r="X444" s="91"/>
      <c r="Y444" s="91"/>
      <c r="Z444" s="91"/>
      <c r="AA444" s="91"/>
      <c r="AB444" s="91"/>
      <c r="AC444" s="91"/>
      <c r="AD444" s="91"/>
      <c r="AE444" s="91"/>
      <c r="AF444" s="91"/>
      <c r="AG444" s="91"/>
      <c r="AH444" s="91"/>
      <c r="AI444" s="91"/>
      <c r="AJ444" s="91"/>
      <c r="AK444" s="91"/>
      <c r="AL444" s="91"/>
      <c r="AM444" s="91"/>
      <c r="AN444" s="91"/>
      <c r="AO444" s="91"/>
      <c r="AP444" s="91"/>
      <c r="AQ444" s="91"/>
      <c r="AR444" s="91"/>
      <c r="AS444" s="91"/>
      <c r="AT444" s="91"/>
      <c r="AU444" s="91"/>
      <c r="AV444" s="91"/>
      <c r="AW444" s="91"/>
      <c r="AX444" s="91"/>
      <c r="AY444" s="91"/>
      <c r="AZ444" s="91"/>
      <c r="BA444" s="91"/>
      <c r="BB444" s="91"/>
      <c r="BC444" s="91"/>
      <c r="BD444" s="91"/>
      <c r="BE444" s="91"/>
      <c r="BF444" s="91"/>
      <c r="BG444" s="91"/>
    </row>
    <row r="445" spans="1:59" s="34" customFormat="1" ht="33" customHeight="1">
      <c r="A445" s="65"/>
      <c r="B445" s="99"/>
      <c r="C445" s="100"/>
      <c r="D445" s="100"/>
      <c r="E445" s="100"/>
      <c r="F445" s="100"/>
      <c r="G445" s="100"/>
      <c r="H445" s="100"/>
      <c r="I445" s="100"/>
      <c r="J445" s="100"/>
      <c r="K445" s="99"/>
      <c r="L445" s="101"/>
      <c r="M445" s="102"/>
      <c r="N445" s="101"/>
      <c r="O445" s="63" t="str">
        <f>IF(B445="","Form Number Error",IF(C445="","Payment Type Error",IF(H445="","Purchase Description Error",IF(I445="","Store or Vedor Error",IF(K445="","Card or Ckeck # Error",IF(L445="","Date Error",IF(J445="","Enter Correct Sub-Account",IF(M445="","Amount Error",IF(J445='Start-Up Information'!$B$13,"Complete",IF(J445='Start-Up Information'!$B$14,"Complete",IF(J445='Start-Up Information'!$B$15,"Complete",IF(J445='Start-Up Information'!$B$16,"Complete",IF(J445='Start-Up Information'!$B$17,"Complete",IF(J445='Start-Up Information'!$B$18,"Complete",IF(J445='Start-Up Information'!$B$19,"Complete",IF(J445='Start-Up Information'!$B$20,"Complete",IF(J445='Start-Up Information'!$B$21,"complete",IF(J445='Start-Up Information'!$B$22,"Complete",IF(J445='Start-Up Information'!$B$23,"Complete",IF(J445='Start-Up Information'!$B$24,"Complete",IF(J445='Start-Up Information'!$B$25,"Complete",IF(J445='Start-Up Information'!$B$26,"Complete",IF(J445='Start-Up Information'!$B$27,"Complete",IF(J445='Start-Up Information'!$B$28,"Complete",IF(J445='Start-Up Information'!$B$29,"Complete",IF(J445='Start-Up Information'!$B$30,"Complete",IF(J445='Start-Up Information'!$B$31,"Complete",IF(J445='Start-Up Information'!$B$32,"Complete",IF(J445='Start-Up Information'!$B$33,"Complete",IF(J445='Start-Up Information'!$B$34,"Complete",IF(J445='Start-Up Information'!$B$35,"Complete",IF(J445='Start-Up Information'!$B$36,"Complete",IF(J445='Start-Up Information'!$B$37,"Complete",IF(J445='Start-Up Information'!$B$38,"Complete",IF(J445='Start-Up Information'!$B$39,"Complete",IF(J445='Start-Up Information'!$B$40,"Complete",IF(J445='Start-Up Information'!$B$41,"Complete",IF(J445='Start-Up Information'!$B$42,"Complete",IF(J445='Start-Up Information'!$B$43,"Complete",IF(J445='Start-Up Information'!$B$44,"Complete",IF(J445='Start-Up Information'!$B$45,"Complete",IF(J445='Start-Up Information'!$B$46,"Complete",IF(J445='Start-Up Information'!$B$47,"Complete",IF(J445='Start-Up Information'!$B$48,"Complete",IF(LEFT(J445,5)="Split","Complete",IF(J445='Start-Up Information'!$B$49,"Complete",IF(J445='Start-Up Information'!$B$50,"Complete",IF(J445='Start-Up Information'!$B$51,"Complete",IF(J445='Start-Up Information'!$B$52,"Complete","Enter a Correct Sub-Account")))))))))))))))))))))))))))))))))))))))))))))))))</f>
        <v>Form Number Error</v>
      </c>
      <c r="P445" s="63" t="str">
        <f t="shared" si="13"/>
        <v>Pending</v>
      </c>
      <c r="Q445" s="62"/>
      <c r="R445" s="70">
        <f t="shared" si="14"/>
        <v>0</v>
      </c>
      <c r="S445" s="65"/>
      <c r="T445" s="91"/>
      <c r="U445" s="91"/>
      <c r="V445" s="91"/>
      <c r="W445" s="91"/>
      <c r="X445" s="91"/>
      <c r="Y445" s="91"/>
      <c r="Z445" s="91"/>
      <c r="AA445" s="91"/>
      <c r="AB445" s="91"/>
      <c r="AC445" s="91"/>
      <c r="AD445" s="91"/>
      <c r="AE445" s="91"/>
      <c r="AF445" s="91"/>
      <c r="AG445" s="91"/>
      <c r="AH445" s="91"/>
      <c r="AI445" s="91"/>
      <c r="AJ445" s="91"/>
      <c r="AK445" s="91"/>
      <c r="AL445" s="91"/>
      <c r="AM445" s="91"/>
      <c r="AN445" s="91"/>
      <c r="AO445" s="91"/>
      <c r="AP445" s="91"/>
      <c r="AQ445" s="91"/>
      <c r="AR445" s="91"/>
      <c r="AS445" s="91"/>
      <c r="AT445" s="91"/>
      <c r="AU445" s="91"/>
      <c r="AV445" s="91"/>
      <c r="AW445" s="91"/>
      <c r="AX445" s="91"/>
      <c r="AY445" s="91"/>
      <c r="AZ445" s="91"/>
      <c r="BA445" s="91"/>
      <c r="BB445" s="91"/>
      <c r="BC445" s="91"/>
      <c r="BD445" s="91"/>
      <c r="BE445" s="91"/>
      <c r="BF445" s="91"/>
      <c r="BG445" s="91"/>
    </row>
    <row r="446" spans="1:59" s="34" customFormat="1" ht="33" customHeight="1">
      <c r="A446" s="65"/>
      <c r="B446" s="99"/>
      <c r="C446" s="100"/>
      <c r="D446" s="100"/>
      <c r="E446" s="100"/>
      <c r="F446" s="100"/>
      <c r="G446" s="100"/>
      <c r="H446" s="100"/>
      <c r="I446" s="100"/>
      <c r="J446" s="100"/>
      <c r="K446" s="99"/>
      <c r="L446" s="101"/>
      <c r="M446" s="102"/>
      <c r="N446" s="101"/>
      <c r="O446" s="63" t="str">
        <f>IF(B446="","Form Number Error",IF(C446="","Payment Type Error",IF(H446="","Purchase Description Error",IF(I446="","Store or Vedor Error",IF(K446="","Card or Ckeck # Error",IF(L446="","Date Error",IF(J446="","Enter Correct Sub-Account",IF(M446="","Amount Error",IF(J446='Start-Up Information'!$B$13,"Complete",IF(J446='Start-Up Information'!$B$14,"Complete",IF(J446='Start-Up Information'!$B$15,"Complete",IF(J446='Start-Up Information'!$B$16,"Complete",IF(J446='Start-Up Information'!$B$17,"Complete",IF(J446='Start-Up Information'!$B$18,"Complete",IF(J446='Start-Up Information'!$B$19,"Complete",IF(J446='Start-Up Information'!$B$20,"Complete",IF(J446='Start-Up Information'!$B$21,"complete",IF(J446='Start-Up Information'!$B$22,"Complete",IF(J446='Start-Up Information'!$B$23,"Complete",IF(J446='Start-Up Information'!$B$24,"Complete",IF(J446='Start-Up Information'!$B$25,"Complete",IF(J446='Start-Up Information'!$B$26,"Complete",IF(J446='Start-Up Information'!$B$27,"Complete",IF(J446='Start-Up Information'!$B$28,"Complete",IF(J446='Start-Up Information'!$B$29,"Complete",IF(J446='Start-Up Information'!$B$30,"Complete",IF(J446='Start-Up Information'!$B$31,"Complete",IF(J446='Start-Up Information'!$B$32,"Complete",IF(J446='Start-Up Information'!$B$33,"Complete",IF(J446='Start-Up Information'!$B$34,"Complete",IF(J446='Start-Up Information'!$B$35,"Complete",IF(J446='Start-Up Information'!$B$36,"Complete",IF(J446='Start-Up Information'!$B$37,"Complete",IF(J446='Start-Up Information'!$B$38,"Complete",IF(J446='Start-Up Information'!$B$39,"Complete",IF(J446='Start-Up Information'!$B$40,"Complete",IF(J446='Start-Up Information'!$B$41,"Complete",IF(J446='Start-Up Information'!$B$42,"Complete",IF(J446='Start-Up Information'!$B$43,"Complete",IF(J446='Start-Up Information'!$B$44,"Complete",IF(J446='Start-Up Information'!$B$45,"Complete",IF(J446='Start-Up Information'!$B$46,"Complete",IF(J446='Start-Up Information'!$B$47,"Complete",IF(J446='Start-Up Information'!$B$48,"Complete",IF(LEFT(J446,5)="Split","Complete",IF(J446='Start-Up Information'!$B$49,"Complete",IF(J446='Start-Up Information'!$B$50,"Complete",IF(J446='Start-Up Information'!$B$51,"Complete",IF(J446='Start-Up Information'!$B$52,"Complete","Enter a Correct Sub-Account")))))))))))))))))))))))))))))))))))))))))))))))))</f>
        <v>Form Number Error</v>
      </c>
      <c r="P446" s="63" t="str">
        <f t="shared" si="13"/>
        <v>Pending</v>
      </c>
      <c r="Q446" s="62"/>
      <c r="R446" s="70">
        <f t="shared" si="14"/>
        <v>0</v>
      </c>
      <c r="S446" s="65"/>
      <c r="T446" s="91"/>
      <c r="U446" s="91"/>
      <c r="V446" s="91"/>
      <c r="W446" s="91"/>
      <c r="X446" s="91"/>
      <c r="Y446" s="91"/>
      <c r="Z446" s="91"/>
      <c r="AA446" s="91"/>
      <c r="AB446" s="91"/>
      <c r="AC446" s="91"/>
      <c r="AD446" s="91"/>
      <c r="AE446" s="91"/>
      <c r="AF446" s="91"/>
      <c r="AG446" s="91"/>
      <c r="AH446" s="91"/>
      <c r="AI446" s="91"/>
      <c r="AJ446" s="91"/>
      <c r="AK446" s="91"/>
      <c r="AL446" s="91"/>
      <c r="AM446" s="91"/>
      <c r="AN446" s="91"/>
      <c r="AO446" s="91"/>
      <c r="AP446" s="91"/>
      <c r="AQ446" s="91"/>
      <c r="AR446" s="91"/>
      <c r="AS446" s="91"/>
      <c r="AT446" s="91"/>
      <c r="AU446" s="91"/>
      <c r="AV446" s="91"/>
      <c r="AW446" s="91"/>
      <c r="AX446" s="91"/>
      <c r="AY446" s="91"/>
      <c r="AZ446" s="91"/>
      <c r="BA446" s="91"/>
      <c r="BB446" s="91"/>
      <c r="BC446" s="91"/>
      <c r="BD446" s="91"/>
      <c r="BE446" s="91"/>
      <c r="BF446" s="91"/>
      <c r="BG446" s="91"/>
    </row>
    <row r="447" spans="1:59" s="34" customFormat="1" ht="33" customHeight="1">
      <c r="A447" s="65"/>
      <c r="B447" s="99"/>
      <c r="C447" s="100"/>
      <c r="D447" s="100"/>
      <c r="E447" s="100"/>
      <c r="F447" s="100"/>
      <c r="G447" s="100"/>
      <c r="H447" s="100"/>
      <c r="I447" s="100"/>
      <c r="J447" s="100"/>
      <c r="K447" s="99"/>
      <c r="L447" s="101"/>
      <c r="M447" s="102"/>
      <c r="N447" s="101"/>
      <c r="O447" s="63" t="str">
        <f>IF(B447="","Form Number Error",IF(C447="","Payment Type Error",IF(H447="","Purchase Description Error",IF(I447="","Store or Vedor Error",IF(K447="","Card or Ckeck # Error",IF(L447="","Date Error",IF(J447="","Enter Correct Sub-Account",IF(M447="","Amount Error",IF(J447='Start-Up Information'!$B$13,"Complete",IF(J447='Start-Up Information'!$B$14,"Complete",IF(J447='Start-Up Information'!$B$15,"Complete",IF(J447='Start-Up Information'!$B$16,"Complete",IF(J447='Start-Up Information'!$B$17,"Complete",IF(J447='Start-Up Information'!$B$18,"Complete",IF(J447='Start-Up Information'!$B$19,"Complete",IF(J447='Start-Up Information'!$B$20,"Complete",IF(J447='Start-Up Information'!$B$21,"complete",IF(J447='Start-Up Information'!$B$22,"Complete",IF(J447='Start-Up Information'!$B$23,"Complete",IF(J447='Start-Up Information'!$B$24,"Complete",IF(J447='Start-Up Information'!$B$25,"Complete",IF(J447='Start-Up Information'!$B$26,"Complete",IF(J447='Start-Up Information'!$B$27,"Complete",IF(J447='Start-Up Information'!$B$28,"Complete",IF(J447='Start-Up Information'!$B$29,"Complete",IF(J447='Start-Up Information'!$B$30,"Complete",IF(J447='Start-Up Information'!$B$31,"Complete",IF(J447='Start-Up Information'!$B$32,"Complete",IF(J447='Start-Up Information'!$B$33,"Complete",IF(J447='Start-Up Information'!$B$34,"Complete",IF(J447='Start-Up Information'!$B$35,"Complete",IF(J447='Start-Up Information'!$B$36,"Complete",IF(J447='Start-Up Information'!$B$37,"Complete",IF(J447='Start-Up Information'!$B$38,"Complete",IF(J447='Start-Up Information'!$B$39,"Complete",IF(J447='Start-Up Information'!$B$40,"Complete",IF(J447='Start-Up Information'!$B$41,"Complete",IF(J447='Start-Up Information'!$B$42,"Complete",IF(J447='Start-Up Information'!$B$43,"Complete",IF(J447='Start-Up Information'!$B$44,"Complete",IF(J447='Start-Up Information'!$B$45,"Complete",IF(J447='Start-Up Information'!$B$46,"Complete",IF(J447='Start-Up Information'!$B$47,"Complete",IF(J447='Start-Up Information'!$B$48,"Complete",IF(LEFT(J447,5)="Split","Complete",IF(J447='Start-Up Information'!$B$49,"Complete",IF(J447='Start-Up Information'!$B$50,"Complete",IF(J447='Start-Up Information'!$B$51,"Complete",IF(J447='Start-Up Information'!$B$52,"Complete","Enter a Correct Sub-Account")))))))))))))))))))))))))))))))))))))))))))))))))</f>
        <v>Form Number Error</v>
      </c>
      <c r="P447" s="63" t="str">
        <f t="shared" si="13"/>
        <v>Pending</v>
      </c>
      <c r="Q447" s="62"/>
      <c r="R447" s="70">
        <f t="shared" si="14"/>
        <v>0</v>
      </c>
      <c r="S447" s="65"/>
      <c r="T447" s="91"/>
      <c r="U447" s="91"/>
      <c r="V447" s="91"/>
      <c r="W447" s="91"/>
      <c r="X447" s="91"/>
      <c r="Y447" s="91"/>
      <c r="Z447" s="91"/>
      <c r="AA447" s="91"/>
      <c r="AB447" s="91"/>
      <c r="AC447" s="91"/>
      <c r="AD447" s="91"/>
      <c r="AE447" s="91"/>
      <c r="AF447" s="91"/>
      <c r="AG447" s="91"/>
      <c r="AH447" s="91"/>
      <c r="AI447" s="91"/>
      <c r="AJ447" s="91"/>
      <c r="AK447" s="91"/>
      <c r="AL447" s="91"/>
      <c r="AM447" s="91"/>
      <c r="AN447" s="91"/>
      <c r="AO447" s="91"/>
      <c r="AP447" s="91"/>
      <c r="AQ447" s="91"/>
      <c r="AR447" s="91"/>
      <c r="AS447" s="91"/>
      <c r="AT447" s="91"/>
      <c r="AU447" s="91"/>
      <c r="AV447" s="91"/>
      <c r="AW447" s="91"/>
      <c r="AX447" s="91"/>
      <c r="AY447" s="91"/>
      <c r="AZ447" s="91"/>
      <c r="BA447" s="91"/>
      <c r="BB447" s="91"/>
      <c r="BC447" s="91"/>
      <c r="BD447" s="91"/>
      <c r="BE447" s="91"/>
      <c r="BF447" s="91"/>
      <c r="BG447" s="91"/>
    </row>
    <row r="448" spans="1:59" s="34" customFormat="1" ht="33" customHeight="1">
      <c r="A448" s="65"/>
      <c r="B448" s="99"/>
      <c r="C448" s="100"/>
      <c r="D448" s="100"/>
      <c r="E448" s="100"/>
      <c r="F448" s="100"/>
      <c r="G448" s="100"/>
      <c r="H448" s="100"/>
      <c r="I448" s="100"/>
      <c r="J448" s="100"/>
      <c r="K448" s="99"/>
      <c r="L448" s="101"/>
      <c r="M448" s="102"/>
      <c r="N448" s="101"/>
      <c r="O448" s="63" t="str">
        <f>IF(B448="","Form Number Error",IF(C448="","Payment Type Error",IF(H448="","Purchase Description Error",IF(I448="","Store or Vedor Error",IF(K448="","Card or Ckeck # Error",IF(L448="","Date Error",IF(J448="","Enter Correct Sub-Account",IF(M448="","Amount Error",IF(J448='Start-Up Information'!$B$13,"Complete",IF(J448='Start-Up Information'!$B$14,"Complete",IF(J448='Start-Up Information'!$B$15,"Complete",IF(J448='Start-Up Information'!$B$16,"Complete",IF(J448='Start-Up Information'!$B$17,"Complete",IF(J448='Start-Up Information'!$B$18,"Complete",IF(J448='Start-Up Information'!$B$19,"Complete",IF(J448='Start-Up Information'!$B$20,"Complete",IF(J448='Start-Up Information'!$B$21,"complete",IF(J448='Start-Up Information'!$B$22,"Complete",IF(J448='Start-Up Information'!$B$23,"Complete",IF(J448='Start-Up Information'!$B$24,"Complete",IF(J448='Start-Up Information'!$B$25,"Complete",IF(J448='Start-Up Information'!$B$26,"Complete",IF(J448='Start-Up Information'!$B$27,"Complete",IF(J448='Start-Up Information'!$B$28,"Complete",IF(J448='Start-Up Information'!$B$29,"Complete",IF(J448='Start-Up Information'!$B$30,"Complete",IF(J448='Start-Up Information'!$B$31,"Complete",IF(J448='Start-Up Information'!$B$32,"Complete",IF(J448='Start-Up Information'!$B$33,"Complete",IF(J448='Start-Up Information'!$B$34,"Complete",IF(J448='Start-Up Information'!$B$35,"Complete",IF(J448='Start-Up Information'!$B$36,"Complete",IF(J448='Start-Up Information'!$B$37,"Complete",IF(J448='Start-Up Information'!$B$38,"Complete",IF(J448='Start-Up Information'!$B$39,"Complete",IF(J448='Start-Up Information'!$B$40,"Complete",IF(J448='Start-Up Information'!$B$41,"Complete",IF(J448='Start-Up Information'!$B$42,"Complete",IF(J448='Start-Up Information'!$B$43,"Complete",IF(J448='Start-Up Information'!$B$44,"Complete",IF(J448='Start-Up Information'!$B$45,"Complete",IF(J448='Start-Up Information'!$B$46,"Complete",IF(J448='Start-Up Information'!$B$47,"Complete",IF(J448='Start-Up Information'!$B$48,"Complete",IF(LEFT(J448,5)="Split","Complete",IF(J448='Start-Up Information'!$B$49,"Complete",IF(J448='Start-Up Information'!$B$50,"Complete",IF(J448='Start-Up Information'!$B$51,"Complete",IF(J448='Start-Up Information'!$B$52,"Complete","Enter a Correct Sub-Account")))))))))))))))))))))))))))))))))))))))))))))))))</f>
        <v>Form Number Error</v>
      </c>
      <c r="P448" s="63" t="str">
        <f t="shared" si="13"/>
        <v>Pending</v>
      </c>
      <c r="Q448" s="62"/>
      <c r="R448" s="70">
        <f t="shared" si="14"/>
        <v>0</v>
      </c>
      <c r="S448" s="65"/>
      <c r="T448" s="91"/>
      <c r="U448" s="91"/>
      <c r="V448" s="91"/>
      <c r="W448" s="91"/>
      <c r="X448" s="91"/>
      <c r="Y448" s="91"/>
      <c r="Z448" s="91"/>
      <c r="AA448" s="91"/>
      <c r="AB448" s="91"/>
      <c r="AC448" s="91"/>
      <c r="AD448" s="91"/>
      <c r="AE448" s="91"/>
      <c r="AF448" s="91"/>
      <c r="AG448" s="91"/>
      <c r="AH448" s="91"/>
      <c r="AI448" s="91"/>
      <c r="AJ448" s="91"/>
      <c r="AK448" s="91"/>
      <c r="AL448" s="91"/>
      <c r="AM448" s="91"/>
      <c r="AN448" s="91"/>
      <c r="AO448" s="91"/>
      <c r="AP448" s="91"/>
      <c r="AQ448" s="91"/>
      <c r="AR448" s="91"/>
      <c r="AS448" s="91"/>
      <c r="AT448" s="91"/>
      <c r="AU448" s="91"/>
      <c r="AV448" s="91"/>
      <c r="AW448" s="91"/>
      <c r="AX448" s="91"/>
      <c r="AY448" s="91"/>
      <c r="AZ448" s="91"/>
      <c r="BA448" s="91"/>
      <c r="BB448" s="91"/>
      <c r="BC448" s="91"/>
      <c r="BD448" s="91"/>
      <c r="BE448" s="91"/>
      <c r="BF448" s="91"/>
      <c r="BG448" s="91"/>
    </row>
    <row r="449" spans="1:59" s="34" customFormat="1" ht="33" customHeight="1">
      <c r="A449" s="65"/>
      <c r="B449" s="99"/>
      <c r="C449" s="100"/>
      <c r="D449" s="100"/>
      <c r="E449" s="100"/>
      <c r="F449" s="100"/>
      <c r="G449" s="100"/>
      <c r="H449" s="100"/>
      <c r="I449" s="100"/>
      <c r="J449" s="100"/>
      <c r="K449" s="99"/>
      <c r="L449" s="101"/>
      <c r="M449" s="102"/>
      <c r="N449" s="101"/>
      <c r="O449" s="63" t="str">
        <f>IF(B449="","Form Number Error",IF(C449="","Payment Type Error",IF(H449="","Purchase Description Error",IF(I449="","Store or Vedor Error",IF(K449="","Card or Ckeck # Error",IF(L449="","Date Error",IF(J449="","Enter Correct Sub-Account",IF(M449="","Amount Error",IF(J449='Start-Up Information'!$B$13,"Complete",IF(J449='Start-Up Information'!$B$14,"Complete",IF(J449='Start-Up Information'!$B$15,"Complete",IF(J449='Start-Up Information'!$B$16,"Complete",IF(J449='Start-Up Information'!$B$17,"Complete",IF(J449='Start-Up Information'!$B$18,"Complete",IF(J449='Start-Up Information'!$B$19,"Complete",IF(J449='Start-Up Information'!$B$20,"Complete",IF(J449='Start-Up Information'!$B$21,"complete",IF(J449='Start-Up Information'!$B$22,"Complete",IF(J449='Start-Up Information'!$B$23,"Complete",IF(J449='Start-Up Information'!$B$24,"Complete",IF(J449='Start-Up Information'!$B$25,"Complete",IF(J449='Start-Up Information'!$B$26,"Complete",IF(J449='Start-Up Information'!$B$27,"Complete",IF(J449='Start-Up Information'!$B$28,"Complete",IF(J449='Start-Up Information'!$B$29,"Complete",IF(J449='Start-Up Information'!$B$30,"Complete",IF(J449='Start-Up Information'!$B$31,"Complete",IF(J449='Start-Up Information'!$B$32,"Complete",IF(J449='Start-Up Information'!$B$33,"Complete",IF(J449='Start-Up Information'!$B$34,"Complete",IF(J449='Start-Up Information'!$B$35,"Complete",IF(J449='Start-Up Information'!$B$36,"Complete",IF(J449='Start-Up Information'!$B$37,"Complete",IF(J449='Start-Up Information'!$B$38,"Complete",IF(J449='Start-Up Information'!$B$39,"Complete",IF(J449='Start-Up Information'!$B$40,"Complete",IF(J449='Start-Up Information'!$B$41,"Complete",IF(J449='Start-Up Information'!$B$42,"Complete",IF(J449='Start-Up Information'!$B$43,"Complete",IF(J449='Start-Up Information'!$B$44,"Complete",IF(J449='Start-Up Information'!$B$45,"Complete",IF(J449='Start-Up Information'!$B$46,"Complete",IF(J449='Start-Up Information'!$B$47,"Complete",IF(J449='Start-Up Information'!$B$48,"Complete",IF(LEFT(J449,5)="Split","Complete",IF(J449='Start-Up Information'!$B$49,"Complete",IF(J449='Start-Up Information'!$B$50,"Complete",IF(J449='Start-Up Information'!$B$51,"Complete",IF(J449='Start-Up Information'!$B$52,"Complete","Enter a Correct Sub-Account")))))))))))))))))))))))))))))))))))))))))))))))))</f>
        <v>Form Number Error</v>
      </c>
      <c r="P449" s="63" t="str">
        <f t="shared" si="13"/>
        <v>Pending</v>
      </c>
      <c r="Q449" s="62"/>
      <c r="R449" s="70">
        <f t="shared" si="14"/>
        <v>0</v>
      </c>
      <c r="S449" s="65"/>
      <c r="T449" s="91"/>
      <c r="U449" s="91"/>
      <c r="V449" s="91"/>
      <c r="W449" s="91"/>
      <c r="X449" s="91"/>
      <c r="Y449" s="91"/>
      <c r="Z449" s="91"/>
      <c r="AA449" s="91"/>
      <c r="AB449" s="91"/>
      <c r="AC449" s="91"/>
      <c r="AD449" s="91"/>
      <c r="AE449" s="91"/>
      <c r="AF449" s="91"/>
      <c r="AG449" s="91"/>
      <c r="AH449" s="91"/>
      <c r="AI449" s="91"/>
      <c r="AJ449" s="91"/>
      <c r="AK449" s="91"/>
      <c r="AL449" s="91"/>
      <c r="AM449" s="91"/>
      <c r="AN449" s="91"/>
      <c r="AO449" s="91"/>
      <c r="AP449" s="91"/>
      <c r="AQ449" s="91"/>
      <c r="AR449" s="91"/>
      <c r="AS449" s="91"/>
      <c r="AT449" s="91"/>
      <c r="AU449" s="91"/>
      <c r="AV449" s="91"/>
      <c r="AW449" s="91"/>
      <c r="AX449" s="91"/>
      <c r="AY449" s="91"/>
      <c r="AZ449" s="91"/>
      <c r="BA449" s="91"/>
      <c r="BB449" s="91"/>
      <c r="BC449" s="91"/>
      <c r="BD449" s="91"/>
      <c r="BE449" s="91"/>
      <c r="BF449" s="91"/>
      <c r="BG449" s="91"/>
    </row>
    <row r="450" spans="1:59" s="34" customFormat="1" ht="33" customHeight="1">
      <c r="A450" s="65"/>
      <c r="B450" s="99"/>
      <c r="C450" s="100"/>
      <c r="D450" s="100"/>
      <c r="E450" s="100"/>
      <c r="F450" s="100"/>
      <c r="G450" s="100"/>
      <c r="H450" s="100"/>
      <c r="I450" s="100"/>
      <c r="J450" s="100"/>
      <c r="K450" s="99"/>
      <c r="L450" s="101"/>
      <c r="M450" s="102"/>
      <c r="N450" s="101"/>
      <c r="O450" s="63" t="str">
        <f>IF(B450="","Form Number Error",IF(C450="","Payment Type Error",IF(H450="","Purchase Description Error",IF(I450="","Store or Vedor Error",IF(K450="","Card or Ckeck # Error",IF(L450="","Date Error",IF(J450="","Enter Correct Sub-Account",IF(M450="","Amount Error",IF(J450='Start-Up Information'!$B$13,"Complete",IF(J450='Start-Up Information'!$B$14,"Complete",IF(J450='Start-Up Information'!$B$15,"Complete",IF(J450='Start-Up Information'!$B$16,"Complete",IF(J450='Start-Up Information'!$B$17,"Complete",IF(J450='Start-Up Information'!$B$18,"Complete",IF(J450='Start-Up Information'!$B$19,"Complete",IF(J450='Start-Up Information'!$B$20,"Complete",IF(J450='Start-Up Information'!$B$21,"complete",IF(J450='Start-Up Information'!$B$22,"Complete",IF(J450='Start-Up Information'!$B$23,"Complete",IF(J450='Start-Up Information'!$B$24,"Complete",IF(J450='Start-Up Information'!$B$25,"Complete",IF(J450='Start-Up Information'!$B$26,"Complete",IF(J450='Start-Up Information'!$B$27,"Complete",IF(J450='Start-Up Information'!$B$28,"Complete",IF(J450='Start-Up Information'!$B$29,"Complete",IF(J450='Start-Up Information'!$B$30,"Complete",IF(J450='Start-Up Information'!$B$31,"Complete",IF(J450='Start-Up Information'!$B$32,"Complete",IF(J450='Start-Up Information'!$B$33,"Complete",IF(J450='Start-Up Information'!$B$34,"Complete",IF(J450='Start-Up Information'!$B$35,"Complete",IF(J450='Start-Up Information'!$B$36,"Complete",IF(J450='Start-Up Information'!$B$37,"Complete",IF(J450='Start-Up Information'!$B$38,"Complete",IF(J450='Start-Up Information'!$B$39,"Complete",IF(J450='Start-Up Information'!$B$40,"Complete",IF(J450='Start-Up Information'!$B$41,"Complete",IF(J450='Start-Up Information'!$B$42,"Complete",IF(J450='Start-Up Information'!$B$43,"Complete",IF(J450='Start-Up Information'!$B$44,"Complete",IF(J450='Start-Up Information'!$B$45,"Complete",IF(J450='Start-Up Information'!$B$46,"Complete",IF(J450='Start-Up Information'!$B$47,"Complete",IF(J450='Start-Up Information'!$B$48,"Complete",IF(LEFT(J450,5)="Split","Complete",IF(J450='Start-Up Information'!$B$49,"Complete",IF(J450='Start-Up Information'!$B$50,"Complete",IF(J450='Start-Up Information'!$B$51,"Complete",IF(J450='Start-Up Information'!$B$52,"Complete","Enter a Correct Sub-Account")))))))))))))))))))))))))))))))))))))))))))))))))</f>
        <v>Form Number Error</v>
      </c>
      <c r="P450" s="63" t="str">
        <f t="shared" si="13"/>
        <v>Pending</v>
      </c>
      <c r="Q450" s="62"/>
      <c r="R450" s="70">
        <f t="shared" si="14"/>
        <v>0</v>
      </c>
      <c r="S450" s="65"/>
      <c r="T450" s="91"/>
      <c r="U450" s="91"/>
      <c r="V450" s="91"/>
      <c r="W450" s="91"/>
      <c r="X450" s="91"/>
      <c r="Y450" s="91"/>
      <c r="Z450" s="91"/>
      <c r="AA450" s="91"/>
      <c r="AB450" s="91"/>
      <c r="AC450" s="91"/>
      <c r="AD450" s="91"/>
      <c r="AE450" s="91"/>
      <c r="AF450" s="91"/>
      <c r="AG450" s="91"/>
      <c r="AH450" s="91"/>
      <c r="AI450" s="91"/>
      <c r="AJ450" s="91"/>
      <c r="AK450" s="91"/>
      <c r="AL450" s="91"/>
      <c r="AM450" s="91"/>
      <c r="AN450" s="91"/>
      <c r="AO450" s="91"/>
      <c r="AP450" s="91"/>
      <c r="AQ450" s="91"/>
      <c r="AR450" s="91"/>
      <c r="AS450" s="91"/>
      <c r="AT450" s="91"/>
      <c r="AU450" s="91"/>
      <c r="AV450" s="91"/>
      <c r="AW450" s="91"/>
      <c r="AX450" s="91"/>
      <c r="AY450" s="91"/>
      <c r="AZ450" s="91"/>
      <c r="BA450" s="91"/>
      <c r="BB450" s="91"/>
      <c r="BC450" s="91"/>
      <c r="BD450" s="91"/>
      <c r="BE450" s="91"/>
      <c r="BF450" s="91"/>
      <c r="BG450" s="91"/>
    </row>
    <row r="451" spans="1:59" s="34" customFormat="1" ht="33" customHeight="1">
      <c r="A451" s="65"/>
      <c r="B451" s="99"/>
      <c r="C451" s="100"/>
      <c r="D451" s="100"/>
      <c r="E451" s="100"/>
      <c r="F451" s="100"/>
      <c r="G451" s="100"/>
      <c r="H451" s="100"/>
      <c r="I451" s="100"/>
      <c r="J451" s="100"/>
      <c r="K451" s="99"/>
      <c r="L451" s="101"/>
      <c r="M451" s="102"/>
      <c r="N451" s="101"/>
      <c r="O451" s="63" t="str">
        <f>IF(B451="","Form Number Error",IF(C451="","Payment Type Error",IF(H451="","Purchase Description Error",IF(I451="","Store or Vedor Error",IF(K451="","Card or Ckeck # Error",IF(L451="","Date Error",IF(J451="","Enter Correct Sub-Account",IF(M451="","Amount Error",IF(J451='Start-Up Information'!$B$13,"Complete",IF(J451='Start-Up Information'!$B$14,"Complete",IF(J451='Start-Up Information'!$B$15,"Complete",IF(J451='Start-Up Information'!$B$16,"Complete",IF(J451='Start-Up Information'!$B$17,"Complete",IF(J451='Start-Up Information'!$B$18,"Complete",IF(J451='Start-Up Information'!$B$19,"Complete",IF(J451='Start-Up Information'!$B$20,"Complete",IF(J451='Start-Up Information'!$B$21,"complete",IF(J451='Start-Up Information'!$B$22,"Complete",IF(J451='Start-Up Information'!$B$23,"Complete",IF(J451='Start-Up Information'!$B$24,"Complete",IF(J451='Start-Up Information'!$B$25,"Complete",IF(J451='Start-Up Information'!$B$26,"Complete",IF(J451='Start-Up Information'!$B$27,"Complete",IF(J451='Start-Up Information'!$B$28,"Complete",IF(J451='Start-Up Information'!$B$29,"Complete",IF(J451='Start-Up Information'!$B$30,"Complete",IF(J451='Start-Up Information'!$B$31,"Complete",IF(J451='Start-Up Information'!$B$32,"Complete",IF(J451='Start-Up Information'!$B$33,"Complete",IF(J451='Start-Up Information'!$B$34,"Complete",IF(J451='Start-Up Information'!$B$35,"Complete",IF(J451='Start-Up Information'!$B$36,"Complete",IF(J451='Start-Up Information'!$B$37,"Complete",IF(J451='Start-Up Information'!$B$38,"Complete",IF(J451='Start-Up Information'!$B$39,"Complete",IF(J451='Start-Up Information'!$B$40,"Complete",IF(J451='Start-Up Information'!$B$41,"Complete",IF(J451='Start-Up Information'!$B$42,"Complete",IF(J451='Start-Up Information'!$B$43,"Complete",IF(J451='Start-Up Information'!$B$44,"Complete",IF(J451='Start-Up Information'!$B$45,"Complete",IF(J451='Start-Up Information'!$B$46,"Complete",IF(J451='Start-Up Information'!$B$47,"Complete",IF(J451='Start-Up Information'!$B$48,"Complete",IF(LEFT(J451,5)="Split","Complete",IF(J451='Start-Up Information'!$B$49,"Complete",IF(J451='Start-Up Information'!$B$50,"Complete",IF(J451='Start-Up Information'!$B$51,"Complete",IF(J451='Start-Up Information'!$B$52,"Complete","Enter a Correct Sub-Account")))))))))))))))))))))))))))))))))))))))))))))))))</f>
        <v>Form Number Error</v>
      </c>
      <c r="P451" s="63" t="str">
        <f t="shared" si="13"/>
        <v>Pending</v>
      </c>
      <c r="Q451" s="62"/>
      <c r="R451" s="70">
        <f t="shared" si="14"/>
        <v>0</v>
      </c>
      <c r="S451" s="65"/>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91"/>
      <c r="AV451" s="91"/>
      <c r="AW451" s="91"/>
      <c r="AX451" s="91"/>
      <c r="AY451" s="91"/>
      <c r="AZ451" s="91"/>
      <c r="BA451" s="91"/>
      <c r="BB451" s="91"/>
      <c r="BC451" s="91"/>
      <c r="BD451" s="91"/>
      <c r="BE451" s="91"/>
      <c r="BF451" s="91"/>
      <c r="BG451" s="91"/>
    </row>
    <row r="452" spans="1:59" s="34" customFormat="1" ht="33" customHeight="1">
      <c r="A452" s="65"/>
      <c r="B452" s="99"/>
      <c r="C452" s="100"/>
      <c r="D452" s="100"/>
      <c r="E452" s="100"/>
      <c r="F452" s="100"/>
      <c r="G452" s="100"/>
      <c r="H452" s="100"/>
      <c r="I452" s="100"/>
      <c r="J452" s="100"/>
      <c r="K452" s="99"/>
      <c r="L452" s="101"/>
      <c r="M452" s="102"/>
      <c r="N452" s="101"/>
      <c r="O452" s="63" t="str">
        <f>IF(B452="","Form Number Error",IF(C452="","Payment Type Error",IF(H452="","Purchase Description Error",IF(I452="","Store or Vedor Error",IF(K452="","Card or Ckeck # Error",IF(L452="","Date Error",IF(J452="","Enter Correct Sub-Account",IF(M452="","Amount Error",IF(J452='Start-Up Information'!$B$13,"Complete",IF(J452='Start-Up Information'!$B$14,"Complete",IF(J452='Start-Up Information'!$B$15,"Complete",IF(J452='Start-Up Information'!$B$16,"Complete",IF(J452='Start-Up Information'!$B$17,"Complete",IF(J452='Start-Up Information'!$B$18,"Complete",IF(J452='Start-Up Information'!$B$19,"Complete",IF(J452='Start-Up Information'!$B$20,"Complete",IF(J452='Start-Up Information'!$B$21,"complete",IF(J452='Start-Up Information'!$B$22,"Complete",IF(J452='Start-Up Information'!$B$23,"Complete",IF(J452='Start-Up Information'!$B$24,"Complete",IF(J452='Start-Up Information'!$B$25,"Complete",IF(J452='Start-Up Information'!$B$26,"Complete",IF(J452='Start-Up Information'!$B$27,"Complete",IF(J452='Start-Up Information'!$B$28,"Complete",IF(J452='Start-Up Information'!$B$29,"Complete",IF(J452='Start-Up Information'!$B$30,"Complete",IF(J452='Start-Up Information'!$B$31,"Complete",IF(J452='Start-Up Information'!$B$32,"Complete",IF(J452='Start-Up Information'!$B$33,"Complete",IF(J452='Start-Up Information'!$B$34,"Complete",IF(J452='Start-Up Information'!$B$35,"Complete",IF(J452='Start-Up Information'!$B$36,"Complete",IF(J452='Start-Up Information'!$B$37,"Complete",IF(J452='Start-Up Information'!$B$38,"Complete",IF(J452='Start-Up Information'!$B$39,"Complete",IF(J452='Start-Up Information'!$B$40,"Complete",IF(J452='Start-Up Information'!$B$41,"Complete",IF(J452='Start-Up Information'!$B$42,"Complete",IF(J452='Start-Up Information'!$B$43,"Complete",IF(J452='Start-Up Information'!$B$44,"Complete",IF(J452='Start-Up Information'!$B$45,"Complete",IF(J452='Start-Up Information'!$B$46,"Complete",IF(J452='Start-Up Information'!$B$47,"Complete",IF(J452='Start-Up Information'!$B$48,"Complete",IF(LEFT(J452,5)="Split","Complete",IF(J452='Start-Up Information'!$B$49,"Complete",IF(J452='Start-Up Information'!$B$50,"Complete",IF(J452='Start-Up Information'!$B$51,"Complete",IF(J452='Start-Up Information'!$B$52,"Complete","Enter a Correct Sub-Account")))))))))))))))))))))))))))))))))))))))))))))))))</f>
        <v>Form Number Error</v>
      </c>
      <c r="P452" s="63" t="str">
        <f t="shared" si="13"/>
        <v>Pending</v>
      </c>
      <c r="Q452" s="62"/>
      <c r="R452" s="70">
        <f t="shared" si="14"/>
        <v>0</v>
      </c>
      <c r="S452" s="65"/>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91"/>
      <c r="AV452" s="91"/>
      <c r="AW452" s="91"/>
      <c r="AX452" s="91"/>
      <c r="AY452" s="91"/>
      <c r="AZ452" s="91"/>
      <c r="BA452" s="91"/>
      <c r="BB452" s="91"/>
      <c r="BC452" s="91"/>
      <c r="BD452" s="91"/>
      <c r="BE452" s="91"/>
      <c r="BF452" s="91"/>
      <c r="BG452" s="91"/>
    </row>
    <row r="453" spans="1:59" s="34" customFormat="1" ht="33" customHeight="1">
      <c r="A453" s="65"/>
      <c r="B453" s="99"/>
      <c r="C453" s="100"/>
      <c r="D453" s="100"/>
      <c r="E453" s="100"/>
      <c r="F453" s="100"/>
      <c r="G453" s="100"/>
      <c r="H453" s="100"/>
      <c r="I453" s="100"/>
      <c r="J453" s="100"/>
      <c r="K453" s="99"/>
      <c r="L453" s="101"/>
      <c r="M453" s="102"/>
      <c r="N453" s="101"/>
      <c r="O453" s="63" t="str">
        <f>IF(B453="","Form Number Error",IF(C453="","Payment Type Error",IF(H453="","Purchase Description Error",IF(I453="","Store or Vedor Error",IF(K453="","Card or Ckeck # Error",IF(L453="","Date Error",IF(J453="","Enter Correct Sub-Account",IF(M453="","Amount Error",IF(J453='Start-Up Information'!$B$13,"Complete",IF(J453='Start-Up Information'!$B$14,"Complete",IF(J453='Start-Up Information'!$B$15,"Complete",IF(J453='Start-Up Information'!$B$16,"Complete",IF(J453='Start-Up Information'!$B$17,"Complete",IF(J453='Start-Up Information'!$B$18,"Complete",IF(J453='Start-Up Information'!$B$19,"Complete",IF(J453='Start-Up Information'!$B$20,"Complete",IF(J453='Start-Up Information'!$B$21,"complete",IF(J453='Start-Up Information'!$B$22,"Complete",IF(J453='Start-Up Information'!$B$23,"Complete",IF(J453='Start-Up Information'!$B$24,"Complete",IF(J453='Start-Up Information'!$B$25,"Complete",IF(J453='Start-Up Information'!$B$26,"Complete",IF(J453='Start-Up Information'!$B$27,"Complete",IF(J453='Start-Up Information'!$B$28,"Complete",IF(J453='Start-Up Information'!$B$29,"Complete",IF(J453='Start-Up Information'!$B$30,"Complete",IF(J453='Start-Up Information'!$B$31,"Complete",IF(J453='Start-Up Information'!$B$32,"Complete",IF(J453='Start-Up Information'!$B$33,"Complete",IF(J453='Start-Up Information'!$B$34,"Complete",IF(J453='Start-Up Information'!$B$35,"Complete",IF(J453='Start-Up Information'!$B$36,"Complete",IF(J453='Start-Up Information'!$B$37,"Complete",IF(J453='Start-Up Information'!$B$38,"Complete",IF(J453='Start-Up Information'!$B$39,"Complete",IF(J453='Start-Up Information'!$B$40,"Complete",IF(J453='Start-Up Information'!$B$41,"Complete",IF(J453='Start-Up Information'!$B$42,"Complete",IF(J453='Start-Up Information'!$B$43,"Complete",IF(J453='Start-Up Information'!$B$44,"Complete",IF(J453='Start-Up Information'!$B$45,"Complete",IF(J453='Start-Up Information'!$B$46,"Complete",IF(J453='Start-Up Information'!$B$47,"Complete",IF(J453='Start-Up Information'!$B$48,"Complete",IF(LEFT(J453,5)="Split","Complete",IF(J453='Start-Up Information'!$B$49,"Complete",IF(J453='Start-Up Information'!$B$50,"Complete",IF(J453='Start-Up Information'!$B$51,"Complete",IF(J453='Start-Up Information'!$B$52,"Complete","Enter a Correct Sub-Account")))))))))))))))))))))))))))))))))))))))))))))))))</f>
        <v>Form Number Error</v>
      </c>
      <c r="P453" s="63" t="str">
        <f t="shared" si="13"/>
        <v>Pending</v>
      </c>
      <c r="Q453" s="62"/>
      <c r="R453" s="70">
        <f t="shared" si="14"/>
        <v>0</v>
      </c>
      <c r="S453" s="65"/>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91"/>
      <c r="AV453" s="91"/>
      <c r="AW453" s="91"/>
      <c r="AX453" s="91"/>
      <c r="AY453" s="91"/>
      <c r="AZ453" s="91"/>
      <c r="BA453" s="91"/>
      <c r="BB453" s="91"/>
      <c r="BC453" s="91"/>
      <c r="BD453" s="91"/>
      <c r="BE453" s="91"/>
      <c r="BF453" s="91"/>
      <c r="BG453" s="91"/>
    </row>
    <row r="454" spans="1:59" s="34" customFormat="1" ht="33" customHeight="1">
      <c r="A454" s="65"/>
      <c r="B454" s="99"/>
      <c r="C454" s="100"/>
      <c r="D454" s="100"/>
      <c r="E454" s="100"/>
      <c r="F454" s="100"/>
      <c r="G454" s="100"/>
      <c r="H454" s="100"/>
      <c r="I454" s="100"/>
      <c r="J454" s="100"/>
      <c r="K454" s="99"/>
      <c r="L454" s="101"/>
      <c r="M454" s="102"/>
      <c r="N454" s="101"/>
      <c r="O454" s="63" t="str">
        <f>IF(B454="","Form Number Error",IF(C454="","Payment Type Error",IF(H454="","Purchase Description Error",IF(I454="","Store or Vedor Error",IF(K454="","Card or Ckeck # Error",IF(L454="","Date Error",IF(J454="","Enter Correct Sub-Account",IF(M454="","Amount Error",IF(J454='Start-Up Information'!$B$13,"Complete",IF(J454='Start-Up Information'!$B$14,"Complete",IF(J454='Start-Up Information'!$B$15,"Complete",IF(J454='Start-Up Information'!$B$16,"Complete",IF(J454='Start-Up Information'!$B$17,"Complete",IF(J454='Start-Up Information'!$B$18,"Complete",IF(J454='Start-Up Information'!$B$19,"Complete",IF(J454='Start-Up Information'!$B$20,"Complete",IF(J454='Start-Up Information'!$B$21,"complete",IF(J454='Start-Up Information'!$B$22,"Complete",IF(J454='Start-Up Information'!$B$23,"Complete",IF(J454='Start-Up Information'!$B$24,"Complete",IF(J454='Start-Up Information'!$B$25,"Complete",IF(J454='Start-Up Information'!$B$26,"Complete",IF(J454='Start-Up Information'!$B$27,"Complete",IF(J454='Start-Up Information'!$B$28,"Complete",IF(J454='Start-Up Information'!$B$29,"Complete",IF(J454='Start-Up Information'!$B$30,"Complete",IF(J454='Start-Up Information'!$B$31,"Complete",IF(J454='Start-Up Information'!$B$32,"Complete",IF(J454='Start-Up Information'!$B$33,"Complete",IF(J454='Start-Up Information'!$B$34,"Complete",IF(J454='Start-Up Information'!$B$35,"Complete",IF(J454='Start-Up Information'!$B$36,"Complete",IF(J454='Start-Up Information'!$B$37,"Complete",IF(J454='Start-Up Information'!$B$38,"Complete",IF(J454='Start-Up Information'!$B$39,"Complete",IF(J454='Start-Up Information'!$B$40,"Complete",IF(J454='Start-Up Information'!$B$41,"Complete",IF(J454='Start-Up Information'!$B$42,"Complete",IF(J454='Start-Up Information'!$B$43,"Complete",IF(J454='Start-Up Information'!$B$44,"Complete",IF(J454='Start-Up Information'!$B$45,"Complete",IF(J454='Start-Up Information'!$B$46,"Complete",IF(J454='Start-Up Information'!$B$47,"Complete",IF(J454='Start-Up Information'!$B$48,"Complete",IF(LEFT(J454,5)="Split","Complete",IF(J454='Start-Up Information'!$B$49,"Complete",IF(J454='Start-Up Information'!$B$50,"Complete",IF(J454='Start-Up Information'!$B$51,"Complete",IF(J454='Start-Up Information'!$B$52,"Complete","Enter a Correct Sub-Account")))))))))))))))))))))))))))))))))))))))))))))))))</f>
        <v>Form Number Error</v>
      </c>
      <c r="P454" s="63" t="str">
        <f t="shared" si="13"/>
        <v>Pending</v>
      </c>
      <c r="Q454" s="62"/>
      <c r="R454" s="70">
        <f t="shared" si="14"/>
        <v>0</v>
      </c>
      <c r="S454" s="65"/>
      <c r="T454" s="91"/>
      <c r="U454" s="91"/>
      <c r="V454" s="91"/>
      <c r="W454" s="91"/>
      <c r="X454" s="91"/>
      <c r="Y454" s="91"/>
      <c r="Z454" s="91"/>
      <c r="AA454" s="91"/>
      <c r="AB454" s="91"/>
      <c r="AC454" s="91"/>
      <c r="AD454" s="91"/>
      <c r="AE454" s="91"/>
      <c r="AF454" s="91"/>
      <c r="AG454" s="91"/>
      <c r="AH454" s="91"/>
      <c r="AI454" s="91"/>
      <c r="AJ454" s="91"/>
      <c r="AK454" s="91"/>
      <c r="AL454" s="91"/>
      <c r="AM454" s="91"/>
      <c r="AN454" s="91"/>
      <c r="AO454" s="91"/>
      <c r="AP454" s="91"/>
      <c r="AQ454" s="91"/>
      <c r="AR454" s="91"/>
      <c r="AS454" s="91"/>
      <c r="AT454" s="91"/>
      <c r="AU454" s="91"/>
      <c r="AV454" s="91"/>
      <c r="AW454" s="91"/>
      <c r="AX454" s="91"/>
      <c r="AY454" s="91"/>
      <c r="AZ454" s="91"/>
      <c r="BA454" s="91"/>
      <c r="BB454" s="91"/>
      <c r="BC454" s="91"/>
      <c r="BD454" s="91"/>
      <c r="BE454" s="91"/>
      <c r="BF454" s="91"/>
      <c r="BG454" s="91"/>
    </row>
    <row r="455" spans="1:59" s="34" customFormat="1" ht="33" customHeight="1">
      <c r="A455" s="65"/>
      <c r="B455" s="99"/>
      <c r="C455" s="100"/>
      <c r="D455" s="100"/>
      <c r="E455" s="100"/>
      <c r="F455" s="100"/>
      <c r="G455" s="100"/>
      <c r="H455" s="100"/>
      <c r="I455" s="100"/>
      <c r="J455" s="100"/>
      <c r="K455" s="99"/>
      <c r="L455" s="101"/>
      <c r="M455" s="102"/>
      <c r="N455" s="101"/>
      <c r="O455" s="63" t="str">
        <f>IF(B455="","Form Number Error",IF(C455="","Payment Type Error",IF(H455="","Purchase Description Error",IF(I455="","Store or Vedor Error",IF(K455="","Card or Ckeck # Error",IF(L455="","Date Error",IF(J455="","Enter Correct Sub-Account",IF(M455="","Amount Error",IF(J455='Start-Up Information'!$B$13,"Complete",IF(J455='Start-Up Information'!$B$14,"Complete",IF(J455='Start-Up Information'!$B$15,"Complete",IF(J455='Start-Up Information'!$B$16,"Complete",IF(J455='Start-Up Information'!$B$17,"Complete",IF(J455='Start-Up Information'!$B$18,"Complete",IF(J455='Start-Up Information'!$B$19,"Complete",IF(J455='Start-Up Information'!$B$20,"Complete",IF(J455='Start-Up Information'!$B$21,"complete",IF(J455='Start-Up Information'!$B$22,"Complete",IF(J455='Start-Up Information'!$B$23,"Complete",IF(J455='Start-Up Information'!$B$24,"Complete",IF(J455='Start-Up Information'!$B$25,"Complete",IF(J455='Start-Up Information'!$B$26,"Complete",IF(J455='Start-Up Information'!$B$27,"Complete",IF(J455='Start-Up Information'!$B$28,"Complete",IF(J455='Start-Up Information'!$B$29,"Complete",IF(J455='Start-Up Information'!$B$30,"Complete",IF(J455='Start-Up Information'!$B$31,"Complete",IF(J455='Start-Up Information'!$B$32,"Complete",IF(J455='Start-Up Information'!$B$33,"Complete",IF(J455='Start-Up Information'!$B$34,"Complete",IF(J455='Start-Up Information'!$B$35,"Complete",IF(J455='Start-Up Information'!$B$36,"Complete",IF(J455='Start-Up Information'!$B$37,"Complete",IF(J455='Start-Up Information'!$B$38,"Complete",IF(J455='Start-Up Information'!$B$39,"Complete",IF(J455='Start-Up Information'!$B$40,"Complete",IF(J455='Start-Up Information'!$B$41,"Complete",IF(J455='Start-Up Information'!$B$42,"Complete",IF(J455='Start-Up Information'!$B$43,"Complete",IF(J455='Start-Up Information'!$B$44,"Complete",IF(J455='Start-Up Information'!$B$45,"Complete",IF(J455='Start-Up Information'!$B$46,"Complete",IF(J455='Start-Up Information'!$B$47,"Complete",IF(J455='Start-Up Information'!$B$48,"Complete",IF(LEFT(J455,5)="Split","Complete",IF(J455='Start-Up Information'!$B$49,"Complete",IF(J455='Start-Up Information'!$B$50,"Complete",IF(J455='Start-Up Information'!$B$51,"Complete",IF(J455='Start-Up Information'!$B$52,"Complete","Enter a Correct Sub-Account")))))))))))))))))))))))))))))))))))))))))))))))))</f>
        <v>Form Number Error</v>
      </c>
      <c r="P455" s="63" t="str">
        <f t="shared" ref="P455:P518" si="15">IF(N455="","Pending","Cleared")</f>
        <v>Pending</v>
      </c>
      <c r="Q455" s="62"/>
      <c r="R455" s="70">
        <f t="shared" si="14"/>
        <v>0</v>
      </c>
      <c r="S455" s="65"/>
      <c r="T455" s="91"/>
      <c r="U455" s="91"/>
      <c r="V455" s="91"/>
      <c r="W455" s="91"/>
      <c r="X455" s="91"/>
      <c r="Y455" s="91"/>
      <c r="Z455" s="91"/>
      <c r="AA455" s="91"/>
      <c r="AB455" s="91"/>
      <c r="AC455" s="91"/>
      <c r="AD455" s="91"/>
      <c r="AE455" s="91"/>
      <c r="AF455" s="91"/>
      <c r="AG455" s="91"/>
      <c r="AH455" s="91"/>
      <c r="AI455" s="91"/>
      <c r="AJ455" s="91"/>
      <c r="AK455" s="91"/>
      <c r="AL455" s="91"/>
      <c r="AM455" s="91"/>
      <c r="AN455" s="91"/>
      <c r="AO455" s="91"/>
      <c r="AP455" s="91"/>
      <c r="AQ455" s="91"/>
      <c r="AR455" s="91"/>
      <c r="AS455" s="91"/>
      <c r="AT455" s="91"/>
      <c r="AU455" s="91"/>
      <c r="AV455" s="91"/>
      <c r="AW455" s="91"/>
      <c r="AX455" s="91"/>
      <c r="AY455" s="91"/>
      <c r="AZ455" s="91"/>
      <c r="BA455" s="91"/>
      <c r="BB455" s="91"/>
      <c r="BC455" s="91"/>
      <c r="BD455" s="91"/>
      <c r="BE455" s="91"/>
      <c r="BF455" s="91"/>
      <c r="BG455" s="91"/>
    </row>
    <row r="456" spans="1:59" s="34" customFormat="1" ht="33" customHeight="1">
      <c r="A456" s="65"/>
      <c r="B456" s="99"/>
      <c r="C456" s="100"/>
      <c r="D456" s="100"/>
      <c r="E456" s="100"/>
      <c r="F456" s="100"/>
      <c r="G456" s="100"/>
      <c r="H456" s="100"/>
      <c r="I456" s="100"/>
      <c r="J456" s="100"/>
      <c r="K456" s="99"/>
      <c r="L456" s="101"/>
      <c r="M456" s="102"/>
      <c r="N456" s="101"/>
      <c r="O456" s="63" t="str">
        <f>IF(B456="","Form Number Error",IF(C456="","Payment Type Error",IF(H456="","Purchase Description Error",IF(I456="","Store or Vedor Error",IF(K456="","Card or Ckeck # Error",IF(L456="","Date Error",IF(J456="","Enter Correct Sub-Account",IF(M456="","Amount Error",IF(J456='Start-Up Information'!$B$13,"Complete",IF(J456='Start-Up Information'!$B$14,"Complete",IF(J456='Start-Up Information'!$B$15,"Complete",IF(J456='Start-Up Information'!$B$16,"Complete",IF(J456='Start-Up Information'!$B$17,"Complete",IF(J456='Start-Up Information'!$B$18,"Complete",IF(J456='Start-Up Information'!$B$19,"Complete",IF(J456='Start-Up Information'!$B$20,"Complete",IF(J456='Start-Up Information'!$B$21,"complete",IF(J456='Start-Up Information'!$B$22,"Complete",IF(J456='Start-Up Information'!$B$23,"Complete",IF(J456='Start-Up Information'!$B$24,"Complete",IF(J456='Start-Up Information'!$B$25,"Complete",IF(J456='Start-Up Information'!$B$26,"Complete",IF(J456='Start-Up Information'!$B$27,"Complete",IF(J456='Start-Up Information'!$B$28,"Complete",IF(J456='Start-Up Information'!$B$29,"Complete",IF(J456='Start-Up Information'!$B$30,"Complete",IF(J456='Start-Up Information'!$B$31,"Complete",IF(J456='Start-Up Information'!$B$32,"Complete",IF(J456='Start-Up Information'!$B$33,"Complete",IF(J456='Start-Up Information'!$B$34,"Complete",IF(J456='Start-Up Information'!$B$35,"Complete",IF(J456='Start-Up Information'!$B$36,"Complete",IF(J456='Start-Up Information'!$B$37,"Complete",IF(J456='Start-Up Information'!$B$38,"Complete",IF(J456='Start-Up Information'!$B$39,"Complete",IF(J456='Start-Up Information'!$B$40,"Complete",IF(J456='Start-Up Information'!$B$41,"Complete",IF(J456='Start-Up Information'!$B$42,"Complete",IF(J456='Start-Up Information'!$B$43,"Complete",IF(J456='Start-Up Information'!$B$44,"Complete",IF(J456='Start-Up Information'!$B$45,"Complete",IF(J456='Start-Up Information'!$B$46,"Complete",IF(J456='Start-Up Information'!$B$47,"Complete",IF(J456='Start-Up Information'!$B$48,"Complete",IF(LEFT(J456,5)="Split","Complete",IF(J456='Start-Up Information'!$B$49,"Complete",IF(J456='Start-Up Information'!$B$50,"Complete",IF(J456='Start-Up Information'!$B$51,"Complete",IF(J456='Start-Up Information'!$B$52,"Complete","Enter a Correct Sub-Account")))))))))))))))))))))))))))))))))))))))))))))))))</f>
        <v>Form Number Error</v>
      </c>
      <c r="P456" s="63" t="str">
        <f t="shared" si="15"/>
        <v>Pending</v>
      </c>
      <c r="Q456" s="62"/>
      <c r="R456" s="70">
        <f t="shared" ref="R456:R519" si="16">IF(AND(IF(LEFT(J456,5)="Split",M456-SUM(T456:BG456),0)&gt;0,IF(LEFT(J456,5)="Split",M456-SUM(T456:BG456),0)&lt;0.01),0,IF(LEFT(J456,5)="Split",M456-SUM(T456:BG456),0))</f>
        <v>0</v>
      </c>
      <c r="S456" s="65"/>
      <c r="T456" s="91"/>
      <c r="U456" s="91"/>
      <c r="V456" s="91"/>
      <c r="W456" s="91"/>
      <c r="X456" s="91"/>
      <c r="Y456" s="91"/>
      <c r="Z456" s="91"/>
      <c r="AA456" s="91"/>
      <c r="AB456" s="91"/>
      <c r="AC456" s="91"/>
      <c r="AD456" s="91"/>
      <c r="AE456" s="91"/>
      <c r="AF456" s="91"/>
      <c r="AG456" s="91"/>
      <c r="AH456" s="91"/>
      <c r="AI456" s="91"/>
      <c r="AJ456" s="91"/>
      <c r="AK456" s="91"/>
      <c r="AL456" s="91"/>
      <c r="AM456" s="91"/>
      <c r="AN456" s="91"/>
      <c r="AO456" s="91"/>
      <c r="AP456" s="91"/>
      <c r="AQ456" s="91"/>
      <c r="AR456" s="91"/>
      <c r="AS456" s="91"/>
      <c r="AT456" s="91"/>
      <c r="AU456" s="91"/>
      <c r="AV456" s="91"/>
      <c r="AW456" s="91"/>
      <c r="AX456" s="91"/>
      <c r="AY456" s="91"/>
      <c r="AZ456" s="91"/>
      <c r="BA456" s="91"/>
      <c r="BB456" s="91"/>
      <c r="BC456" s="91"/>
      <c r="BD456" s="91"/>
      <c r="BE456" s="91"/>
      <c r="BF456" s="91"/>
      <c r="BG456" s="91"/>
    </row>
    <row r="457" spans="1:59" s="34" customFormat="1" ht="33" customHeight="1">
      <c r="A457" s="65"/>
      <c r="B457" s="99"/>
      <c r="C457" s="100"/>
      <c r="D457" s="100"/>
      <c r="E457" s="100"/>
      <c r="F457" s="100"/>
      <c r="G457" s="100"/>
      <c r="H457" s="100"/>
      <c r="I457" s="100"/>
      <c r="J457" s="100"/>
      <c r="K457" s="99"/>
      <c r="L457" s="101"/>
      <c r="M457" s="102"/>
      <c r="N457" s="101"/>
      <c r="O457" s="63" t="str">
        <f>IF(B457="","Form Number Error",IF(C457="","Payment Type Error",IF(H457="","Purchase Description Error",IF(I457="","Store or Vedor Error",IF(K457="","Card or Ckeck # Error",IF(L457="","Date Error",IF(J457="","Enter Correct Sub-Account",IF(M457="","Amount Error",IF(J457='Start-Up Information'!$B$13,"Complete",IF(J457='Start-Up Information'!$B$14,"Complete",IF(J457='Start-Up Information'!$B$15,"Complete",IF(J457='Start-Up Information'!$B$16,"Complete",IF(J457='Start-Up Information'!$B$17,"Complete",IF(J457='Start-Up Information'!$B$18,"Complete",IF(J457='Start-Up Information'!$B$19,"Complete",IF(J457='Start-Up Information'!$B$20,"Complete",IF(J457='Start-Up Information'!$B$21,"complete",IF(J457='Start-Up Information'!$B$22,"Complete",IF(J457='Start-Up Information'!$B$23,"Complete",IF(J457='Start-Up Information'!$B$24,"Complete",IF(J457='Start-Up Information'!$B$25,"Complete",IF(J457='Start-Up Information'!$B$26,"Complete",IF(J457='Start-Up Information'!$B$27,"Complete",IF(J457='Start-Up Information'!$B$28,"Complete",IF(J457='Start-Up Information'!$B$29,"Complete",IF(J457='Start-Up Information'!$B$30,"Complete",IF(J457='Start-Up Information'!$B$31,"Complete",IF(J457='Start-Up Information'!$B$32,"Complete",IF(J457='Start-Up Information'!$B$33,"Complete",IF(J457='Start-Up Information'!$B$34,"Complete",IF(J457='Start-Up Information'!$B$35,"Complete",IF(J457='Start-Up Information'!$B$36,"Complete",IF(J457='Start-Up Information'!$B$37,"Complete",IF(J457='Start-Up Information'!$B$38,"Complete",IF(J457='Start-Up Information'!$B$39,"Complete",IF(J457='Start-Up Information'!$B$40,"Complete",IF(J457='Start-Up Information'!$B$41,"Complete",IF(J457='Start-Up Information'!$B$42,"Complete",IF(J457='Start-Up Information'!$B$43,"Complete",IF(J457='Start-Up Information'!$B$44,"Complete",IF(J457='Start-Up Information'!$B$45,"Complete",IF(J457='Start-Up Information'!$B$46,"Complete",IF(J457='Start-Up Information'!$B$47,"Complete",IF(J457='Start-Up Information'!$B$48,"Complete",IF(LEFT(J457,5)="Split","Complete",IF(J457='Start-Up Information'!$B$49,"Complete",IF(J457='Start-Up Information'!$B$50,"Complete",IF(J457='Start-Up Information'!$B$51,"Complete",IF(J457='Start-Up Information'!$B$52,"Complete","Enter a Correct Sub-Account")))))))))))))))))))))))))))))))))))))))))))))))))</f>
        <v>Form Number Error</v>
      </c>
      <c r="P457" s="63" t="str">
        <f t="shared" si="15"/>
        <v>Pending</v>
      </c>
      <c r="Q457" s="62"/>
      <c r="R457" s="70">
        <f t="shared" si="16"/>
        <v>0</v>
      </c>
      <c r="S457" s="65"/>
      <c r="T457" s="91"/>
      <c r="U457" s="91"/>
      <c r="V457" s="91"/>
      <c r="W457" s="91"/>
      <c r="X457" s="91"/>
      <c r="Y457" s="91"/>
      <c r="Z457" s="91"/>
      <c r="AA457" s="91"/>
      <c r="AB457" s="91"/>
      <c r="AC457" s="91"/>
      <c r="AD457" s="91"/>
      <c r="AE457" s="91"/>
      <c r="AF457" s="91"/>
      <c r="AG457" s="91"/>
      <c r="AH457" s="91"/>
      <c r="AI457" s="91"/>
      <c r="AJ457" s="91"/>
      <c r="AK457" s="91"/>
      <c r="AL457" s="91"/>
      <c r="AM457" s="91"/>
      <c r="AN457" s="91"/>
      <c r="AO457" s="91"/>
      <c r="AP457" s="91"/>
      <c r="AQ457" s="91"/>
      <c r="AR457" s="91"/>
      <c r="AS457" s="91"/>
      <c r="AT457" s="91"/>
      <c r="AU457" s="91"/>
      <c r="AV457" s="91"/>
      <c r="AW457" s="91"/>
      <c r="AX457" s="91"/>
      <c r="AY457" s="91"/>
      <c r="AZ457" s="91"/>
      <c r="BA457" s="91"/>
      <c r="BB457" s="91"/>
      <c r="BC457" s="91"/>
      <c r="BD457" s="91"/>
      <c r="BE457" s="91"/>
      <c r="BF457" s="91"/>
      <c r="BG457" s="91"/>
    </row>
    <row r="458" spans="1:59" s="34" customFormat="1" ht="33" customHeight="1">
      <c r="A458" s="65"/>
      <c r="B458" s="99"/>
      <c r="C458" s="100"/>
      <c r="D458" s="100"/>
      <c r="E458" s="100"/>
      <c r="F458" s="100"/>
      <c r="G458" s="100"/>
      <c r="H458" s="100"/>
      <c r="I458" s="100"/>
      <c r="J458" s="100"/>
      <c r="K458" s="99"/>
      <c r="L458" s="101"/>
      <c r="M458" s="102"/>
      <c r="N458" s="101"/>
      <c r="O458" s="63" t="str">
        <f>IF(B458="","Form Number Error",IF(C458="","Payment Type Error",IF(H458="","Purchase Description Error",IF(I458="","Store or Vedor Error",IF(K458="","Card or Ckeck # Error",IF(L458="","Date Error",IF(J458="","Enter Correct Sub-Account",IF(M458="","Amount Error",IF(J458='Start-Up Information'!$B$13,"Complete",IF(J458='Start-Up Information'!$B$14,"Complete",IF(J458='Start-Up Information'!$B$15,"Complete",IF(J458='Start-Up Information'!$B$16,"Complete",IF(J458='Start-Up Information'!$B$17,"Complete",IF(J458='Start-Up Information'!$B$18,"Complete",IF(J458='Start-Up Information'!$B$19,"Complete",IF(J458='Start-Up Information'!$B$20,"Complete",IF(J458='Start-Up Information'!$B$21,"complete",IF(J458='Start-Up Information'!$B$22,"Complete",IF(J458='Start-Up Information'!$B$23,"Complete",IF(J458='Start-Up Information'!$B$24,"Complete",IF(J458='Start-Up Information'!$B$25,"Complete",IF(J458='Start-Up Information'!$B$26,"Complete",IF(J458='Start-Up Information'!$B$27,"Complete",IF(J458='Start-Up Information'!$B$28,"Complete",IF(J458='Start-Up Information'!$B$29,"Complete",IF(J458='Start-Up Information'!$B$30,"Complete",IF(J458='Start-Up Information'!$B$31,"Complete",IF(J458='Start-Up Information'!$B$32,"Complete",IF(J458='Start-Up Information'!$B$33,"Complete",IF(J458='Start-Up Information'!$B$34,"Complete",IF(J458='Start-Up Information'!$B$35,"Complete",IF(J458='Start-Up Information'!$B$36,"Complete",IF(J458='Start-Up Information'!$B$37,"Complete",IF(J458='Start-Up Information'!$B$38,"Complete",IF(J458='Start-Up Information'!$B$39,"Complete",IF(J458='Start-Up Information'!$B$40,"Complete",IF(J458='Start-Up Information'!$B$41,"Complete",IF(J458='Start-Up Information'!$B$42,"Complete",IF(J458='Start-Up Information'!$B$43,"Complete",IF(J458='Start-Up Information'!$B$44,"Complete",IF(J458='Start-Up Information'!$B$45,"Complete",IF(J458='Start-Up Information'!$B$46,"Complete",IF(J458='Start-Up Information'!$B$47,"Complete",IF(J458='Start-Up Information'!$B$48,"Complete",IF(LEFT(J458,5)="Split","Complete",IF(J458='Start-Up Information'!$B$49,"Complete",IF(J458='Start-Up Information'!$B$50,"Complete",IF(J458='Start-Up Information'!$B$51,"Complete",IF(J458='Start-Up Information'!$B$52,"Complete","Enter a Correct Sub-Account")))))))))))))))))))))))))))))))))))))))))))))))))</f>
        <v>Form Number Error</v>
      </c>
      <c r="P458" s="63" t="str">
        <f t="shared" si="15"/>
        <v>Pending</v>
      </c>
      <c r="Q458" s="62"/>
      <c r="R458" s="70">
        <f t="shared" si="16"/>
        <v>0</v>
      </c>
      <c r="S458" s="65"/>
      <c r="T458" s="91"/>
      <c r="U458" s="91"/>
      <c r="V458" s="91"/>
      <c r="W458" s="91"/>
      <c r="X458" s="91"/>
      <c r="Y458" s="91"/>
      <c r="Z458" s="91"/>
      <c r="AA458" s="91"/>
      <c r="AB458" s="91"/>
      <c r="AC458" s="91"/>
      <c r="AD458" s="91"/>
      <c r="AE458" s="91"/>
      <c r="AF458" s="91"/>
      <c r="AG458" s="91"/>
      <c r="AH458" s="91"/>
      <c r="AI458" s="91"/>
      <c r="AJ458" s="91"/>
      <c r="AK458" s="91"/>
      <c r="AL458" s="91"/>
      <c r="AM458" s="91"/>
      <c r="AN458" s="91"/>
      <c r="AO458" s="91"/>
      <c r="AP458" s="91"/>
      <c r="AQ458" s="91"/>
      <c r="AR458" s="91"/>
      <c r="AS458" s="91"/>
      <c r="AT458" s="91"/>
      <c r="AU458" s="91"/>
      <c r="AV458" s="91"/>
      <c r="AW458" s="91"/>
      <c r="AX458" s="91"/>
      <c r="AY458" s="91"/>
      <c r="AZ458" s="91"/>
      <c r="BA458" s="91"/>
      <c r="BB458" s="91"/>
      <c r="BC458" s="91"/>
      <c r="BD458" s="91"/>
      <c r="BE458" s="91"/>
      <c r="BF458" s="91"/>
      <c r="BG458" s="91"/>
    </row>
    <row r="459" spans="1:59" s="34" customFormat="1" ht="33" customHeight="1">
      <c r="A459" s="65"/>
      <c r="B459" s="99"/>
      <c r="C459" s="100"/>
      <c r="D459" s="100"/>
      <c r="E459" s="100"/>
      <c r="F459" s="100"/>
      <c r="G459" s="100"/>
      <c r="H459" s="100"/>
      <c r="I459" s="100"/>
      <c r="J459" s="100"/>
      <c r="K459" s="99"/>
      <c r="L459" s="101"/>
      <c r="M459" s="102"/>
      <c r="N459" s="101"/>
      <c r="O459" s="63" t="str">
        <f>IF(B459="","Form Number Error",IF(C459="","Payment Type Error",IF(H459="","Purchase Description Error",IF(I459="","Store or Vedor Error",IF(K459="","Card or Ckeck # Error",IF(L459="","Date Error",IF(J459="","Enter Correct Sub-Account",IF(M459="","Amount Error",IF(J459='Start-Up Information'!$B$13,"Complete",IF(J459='Start-Up Information'!$B$14,"Complete",IF(J459='Start-Up Information'!$B$15,"Complete",IF(J459='Start-Up Information'!$B$16,"Complete",IF(J459='Start-Up Information'!$B$17,"Complete",IF(J459='Start-Up Information'!$B$18,"Complete",IF(J459='Start-Up Information'!$B$19,"Complete",IF(J459='Start-Up Information'!$B$20,"Complete",IF(J459='Start-Up Information'!$B$21,"complete",IF(J459='Start-Up Information'!$B$22,"Complete",IF(J459='Start-Up Information'!$B$23,"Complete",IF(J459='Start-Up Information'!$B$24,"Complete",IF(J459='Start-Up Information'!$B$25,"Complete",IF(J459='Start-Up Information'!$B$26,"Complete",IF(J459='Start-Up Information'!$B$27,"Complete",IF(J459='Start-Up Information'!$B$28,"Complete",IF(J459='Start-Up Information'!$B$29,"Complete",IF(J459='Start-Up Information'!$B$30,"Complete",IF(J459='Start-Up Information'!$B$31,"Complete",IF(J459='Start-Up Information'!$B$32,"Complete",IF(J459='Start-Up Information'!$B$33,"Complete",IF(J459='Start-Up Information'!$B$34,"Complete",IF(J459='Start-Up Information'!$B$35,"Complete",IF(J459='Start-Up Information'!$B$36,"Complete",IF(J459='Start-Up Information'!$B$37,"Complete",IF(J459='Start-Up Information'!$B$38,"Complete",IF(J459='Start-Up Information'!$B$39,"Complete",IF(J459='Start-Up Information'!$B$40,"Complete",IF(J459='Start-Up Information'!$B$41,"Complete",IF(J459='Start-Up Information'!$B$42,"Complete",IF(J459='Start-Up Information'!$B$43,"Complete",IF(J459='Start-Up Information'!$B$44,"Complete",IF(J459='Start-Up Information'!$B$45,"Complete",IF(J459='Start-Up Information'!$B$46,"Complete",IF(J459='Start-Up Information'!$B$47,"Complete",IF(J459='Start-Up Information'!$B$48,"Complete",IF(LEFT(J459,5)="Split","Complete",IF(J459='Start-Up Information'!$B$49,"Complete",IF(J459='Start-Up Information'!$B$50,"Complete",IF(J459='Start-Up Information'!$B$51,"Complete",IF(J459='Start-Up Information'!$B$52,"Complete","Enter a Correct Sub-Account")))))))))))))))))))))))))))))))))))))))))))))))))</f>
        <v>Form Number Error</v>
      </c>
      <c r="P459" s="63" t="str">
        <f t="shared" si="15"/>
        <v>Pending</v>
      </c>
      <c r="Q459" s="62"/>
      <c r="R459" s="70">
        <f t="shared" si="16"/>
        <v>0</v>
      </c>
      <c r="S459" s="65"/>
      <c r="T459" s="91"/>
      <c r="U459" s="91"/>
      <c r="V459" s="91"/>
      <c r="W459" s="91"/>
      <c r="X459" s="91"/>
      <c r="Y459" s="91"/>
      <c r="Z459" s="91"/>
      <c r="AA459" s="91"/>
      <c r="AB459" s="91"/>
      <c r="AC459" s="91"/>
      <c r="AD459" s="91"/>
      <c r="AE459" s="91"/>
      <c r="AF459" s="91"/>
      <c r="AG459" s="91"/>
      <c r="AH459" s="91"/>
      <c r="AI459" s="91"/>
      <c r="AJ459" s="91"/>
      <c r="AK459" s="91"/>
      <c r="AL459" s="91"/>
      <c r="AM459" s="91"/>
      <c r="AN459" s="91"/>
      <c r="AO459" s="91"/>
      <c r="AP459" s="91"/>
      <c r="AQ459" s="91"/>
      <c r="AR459" s="91"/>
      <c r="AS459" s="91"/>
      <c r="AT459" s="91"/>
      <c r="AU459" s="91"/>
      <c r="AV459" s="91"/>
      <c r="AW459" s="91"/>
      <c r="AX459" s="91"/>
      <c r="AY459" s="91"/>
      <c r="AZ459" s="91"/>
      <c r="BA459" s="91"/>
      <c r="BB459" s="91"/>
      <c r="BC459" s="91"/>
      <c r="BD459" s="91"/>
      <c r="BE459" s="91"/>
      <c r="BF459" s="91"/>
      <c r="BG459" s="91"/>
    </row>
    <row r="460" spans="1:59" s="34" customFormat="1" ht="33" customHeight="1">
      <c r="A460" s="65"/>
      <c r="B460" s="99"/>
      <c r="C460" s="100"/>
      <c r="D460" s="100"/>
      <c r="E460" s="100"/>
      <c r="F460" s="100"/>
      <c r="G460" s="100"/>
      <c r="H460" s="100"/>
      <c r="I460" s="100"/>
      <c r="J460" s="100"/>
      <c r="K460" s="99"/>
      <c r="L460" s="101"/>
      <c r="M460" s="102"/>
      <c r="N460" s="101"/>
      <c r="O460" s="63" t="str">
        <f>IF(B460="","Form Number Error",IF(C460="","Payment Type Error",IF(H460="","Purchase Description Error",IF(I460="","Store or Vedor Error",IF(K460="","Card or Ckeck # Error",IF(L460="","Date Error",IF(J460="","Enter Correct Sub-Account",IF(M460="","Amount Error",IF(J460='Start-Up Information'!$B$13,"Complete",IF(J460='Start-Up Information'!$B$14,"Complete",IF(J460='Start-Up Information'!$B$15,"Complete",IF(J460='Start-Up Information'!$B$16,"Complete",IF(J460='Start-Up Information'!$B$17,"Complete",IF(J460='Start-Up Information'!$B$18,"Complete",IF(J460='Start-Up Information'!$B$19,"Complete",IF(J460='Start-Up Information'!$B$20,"Complete",IF(J460='Start-Up Information'!$B$21,"complete",IF(J460='Start-Up Information'!$B$22,"Complete",IF(J460='Start-Up Information'!$B$23,"Complete",IF(J460='Start-Up Information'!$B$24,"Complete",IF(J460='Start-Up Information'!$B$25,"Complete",IF(J460='Start-Up Information'!$B$26,"Complete",IF(J460='Start-Up Information'!$B$27,"Complete",IF(J460='Start-Up Information'!$B$28,"Complete",IF(J460='Start-Up Information'!$B$29,"Complete",IF(J460='Start-Up Information'!$B$30,"Complete",IF(J460='Start-Up Information'!$B$31,"Complete",IF(J460='Start-Up Information'!$B$32,"Complete",IF(J460='Start-Up Information'!$B$33,"Complete",IF(J460='Start-Up Information'!$B$34,"Complete",IF(J460='Start-Up Information'!$B$35,"Complete",IF(J460='Start-Up Information'!$B$36,"Complete",IF(J460='Start-Up Information'!$B$37,"Complete",IF(J460='Start-Up Information'!$B$38,"Complete",IF(J460='Start-Up Information'!$B$39,"Complete",IF(J460='Start-Up Information'!$B$40,"Complete",IF(J460='Start-Up Information'!$B$41,"Complete",IF(J460='Start-Up Information'!$B$42,"Complete",IF(J460='Start-Up Information'!$B$43,"Complete",IF(J460='Start-Up Information'!$B$44,"Complete",IF(J460='Start-Up Information'!$B$45,"Complete",IF(J460='Start-Up Information'!$B$46,"Complete",IF(J460='Start-Up Information'!$B$47,"Complete",IF(J460='Start-Up Information'!$B$48,"Complete",IF(LEFT(J460,5)="Split","Complete",IF(J460='Start-Up Information'!$B$49,"Complete",IF(J460='Start-Up Information'!$B$50,"Complete",IF(J460='Start-Up Information'!$B$51,"Complete",IF(J460='Start-Up Information'!$B$52,"Complete","Enter a Correct Sub-Account")))))))))))))))))))))))))))))))))))))))))))))))))</f>
        <v>Form Number Error</v>
      </c>
      <c r="P460" s="63" t="str">
        <f t="shared" si="15"/>
        <v>Pending</v>
      </c>
      <c r="Q460" s="62"/>
      <c r="R460" s="70">
        <f t="shared" si="16"/>
        <v>0</v>
      </c>
      <c r="S460" s="65"/>
      <c r="T460" s="91"/>
      <c r="U460" s="91"/>
      <c r="V460" s="91"/>
      <c r="W460" s="91"/>
      <c r="X460" s="91"/>
      <c r="Y460" s="91"/>
      <c r="Z460" s="91"/>
      <c r="AA460" s="91"/>
      <c r="AB460" s="91"/>
      <c r="AC460" s="91"/>
      <c r="AD460" s="91"/>
      <c r="AE460" s="91"/>
      <c r="AF460" s="91"/>
      <c r="AG460" s="91"/>
      <c r="AH460" s="91"/>
      <c r="AI460" s="91"/>
      <c r="AJ460" s="91"/>
      <c r="AK460" s="91"/>
      <c r="AL460" s="91"/>
      <c r="AM460" s="91"/>
      <c r="AN460" s="91"/>
      <c r="AO460" s="91"/>
      <c r="AP460" s="91"/>
      <c r="AQ460" s="91"/>
      <c r="AR460" s="91"/>
      <c r="AS460" s="91"/>
      <c r="AT460" s="91"/>
      <c r="AU460" s="91"/>
      <c r="AV460" s="91"/>
      <c r="AW460" s="91"/>
      <c r="AX460" s="91"/>
      <c r="AY460" s="91"/>
      <c r="AZ460" s="91"/>
      <c r="BA460" s="91"/>
      <c r="BB460" s="91"/>
      <c r="BC460" s="91"/>
      <c r="BD460" s="91"/>
      <c r="BE460" s="91"/>
      <c r="BF460" s="91"/>
      <c r="BG460" s="91"/>
    </row>
    <row r="461" spans="1:59" s="34" customFormat="1" ht="33" customHeight="1">
      <c r="A461" s="65"/>
      <c r="B461" s="99"/>
      <c r="C461" s="100"/>
      <c r="D461" s="100"/>
      <c r="E461" s="100"/>
      <c r="F461" s="100"/>
      <c r="G461" s="100"/>
      <c r="H461" s="100"/>
      <c r="I461" s="100"/>
      <c r="J461" s="100"/>
      <c r="K461" s="99"/>
      <c r="L461" s="101"/>
      <c r="M461" s="102"/>
      <c r="N461" s="101"/>
      <c r="O461" s="63" t="str">
        <f>IF(B461="","Form Number Error",IF(C461="","Payment Type Error",IF(H461="","Purchase Description Error",IF(I461="","Store or Vedor Error",IF(K461="","Card or Ckeck # Error",IF(L461="","Date Error",IF(J461="","Enter Correct Sub-Account",IF(M461="","Amount Error",IF(J461='Start-Up Information'!$B$13,"Complete",IF(J461='Start-Up Information'!$B$14,"Complete",IF(J461='Start-Up Information'!$B$15,"Complete",IF(J461='Start-Up Information'!$B$16,"Complete",IF(J461='Start-Up Information'!$B$17,"Complete",IF(J461='Start-Up Information'!$B$18,"Complete",IF(J461='Start-Up Information'!$B$19,"Complete",IF(J461='Start-Up Information'!$B$20,"Complete",IF(J461='Start-Up Information'!$B$21,"complete",IF(J461='Start-Up Information'!$B$22,"Complete",IF(J461='Start-Up Information'!$B$23,"Complete",IF(J461='Start-Up Information'!$B$24,"Complete",IF(J461='Start-Up Information'!$B$25,"Complete",IF(J461='Start-Up Information'!$B$26,"Complete",IF(J461='Start-Up Information'!$B$27,"Complete",IF(J461='Start-Up Information'!$B$28,"Complete",IF(J461='Start-Up Information'!$B$29,"Complete",IF(J461='Start-Up Information'!$B$30,"Complete",IF(J461='Start-Up Information'!$B$31,"Complete",IF(J461='Start-Up Information'!$B$32,"Complete",IF(J461='Start-Up Information'!$B$33,"Complete",IF(J461='Start-Up Information'!$B$34,"Complete",IF(J461='Start-Up Information'!$B$35,"Complete",IF(J461='Start-Up Information'!$B$36,"Complete",IF(J461='Start-Up Information'!$B$37,"Complete",IF(J461='Start-Up Information'!$B$38,"Complete",IF(J461='Start-Up Information'!$B$39,"Complete",IF(J461='Start-Up Information'!$B$40,"Complete",IF(J461='Start-Up Information'!$B$41,"Complete",IF(J461='Start-Up Information'!$B$42,"Complete",IF(J461='Start-Up Information'!$B$43,"Complete",IF(J461='Start-Up Information'!$B$44,"Complete",IF(J461='Start-Up Information'!$B$45,"Complete",IF(J461='Start-Up Information'!$B$46,"Complete",IF(J461='Start-Up Information'!$B$47,"Complete",IF(J461='Start-Up Information'!$B$48,"Complete",IF(LEFT(J461,5)="Split","Complete",IF(J461='Start-Up Information'!$B$49,"Complete",IF(J461='Start-Up Information'!$B$50,"Complete",IF(J461='Start-Up Information'!$B$51,"Complete",IF(J461='Start-Up Information'!$B$52,"Complete","Enter a Correct Sub-Account")))))))))))))))))))))))))))))))))))))))))))))))))</f>
        <v>Form Number Error</v>
      </c>
      <c r="P461" s="63" t="str">
        <f t="shared" si="15"/>
        <v>Pending</v>
      </c>
      <c r="Q461" s="62"/>
      <c r="R461" s="70">
        <f t="shared" si="16"/>
        <v>0</v>
      </c>
      <c r="S461" s="65"/>
      <c r="T461" s="91"/>
      <c r="U461" s="91"/>
      <c r="V461" s="91"/>
      <c r="W461" s="91"/>
      <c r="X461" s="91"/>
      <c r="Y461" s="91"/>
      <c r="Z461" s="91"/>
      <c r="AA461" s="91"/>
      <c r="AB461" s="91"/>
      <c r="AC461" s="91"/>
      <c r="AD461" s="91"/>
      <c r="AE461" s="91"/>
      <c r="AF461" s="91"/>
      <c r="AG461" s="91"/>
      <c r="AH461" s="91"/>
      <c r="AI461" s="91"/>
      <c r="AJ461" s="91"/>
      <c r="AK461" s="91"/>
      <c r="AL461" s="91"/>
      <c r="AM461" s="91"/>
      <c r="AN461" s="91"/>
      <c r="AO461" s="91"/>
      <c r="AP461" s="91"/>
      <c r="AQ461" s="91"/>
      <c r="AR461" s="91"/>
      <c r="AS461" s="91"/>
      <c r="AT461" s="91"/>
      <c r="AU461" s="91"/>
      <c r="AV461" s="91"/>
      <c r="AW461" s="91"/>
      <c r="AX461" s="91"/>
      <c r="AY461" s="91"/>
      <c r="AZ461" s="91"/>
      <c r="BA461" s="91"/>
      <c r="BB461" s="91"/>
      <c r="BC461" s="91"/>
      <c r="BD461" s="91"/>
      <c r="BE461" s="91"/>
      <c r="BF461" s="91"/>
      <c r="BG461" s="91"/>
    </row>
    <row r="462" spans="1:59" s="34" customFormat="1" ht="33" customHeight="1">
      <c r="A462" s="65"/>
      <c r="B462" s="99"/>
      <c r="C462" s="100"/>
      <c r="D462" s="100"/>
      <c r="E462" s="100"/>
      <c r="F462" s="100"/>
      <c r="G462" s="100"/>
      <c r="H462" s="100"/>
      <c r="I462" s="100"/>
      <c r="J462" s="100"/>
      <c r="K462" s="99"/>
      <c r="L462" s="101"/>
      <c r="M462" s="102"/>
      <c r="N462" s="101"/>
      <c r="O462" s="63" t="str">
        <f>IF(B462="","Form Number Error",IF(C462="","Payment Type Error",IF(H462="","Purchase Description Error",IF(I462="","Store or Vedor Error",IF(K462="","Card or Ckeck # Error",IF(L462="","Date Error",IF(J462="","Enter Correct Sub-Account",IF(M462="","Amount Error",IF(J462='Start-Up Information'!$B$13,"Complete",IF(J462='Start-Up Information'!$B$14,"Complete",IF(J462='Start-Up Information'!$B$15,"Complete",IF(J462='Start-Up Information'!$B$16,"Complete",IF(J462='Start-Up Information'!$B$17,"Complete",IF(J462='Start-Up Information'!$B$18,"Complete",IF(J462='Start-Up Information'!$B$19,"Complete",IF(J462='Start-Up Information'!$B$20,"Complete",IF(J462='Start-Up Information'!$B$21,"complete",IF(J462='Start-Up Information'!$B$22,"Complete",IF(J462='Start-Up Information'!$B$23,"Complete",IF(J462='Start-Up Information'!$B$24,"Complete",IF(J462='Start-Up Information'!$B$25,"Complete",IF(J462='Start-Up Information'!$B$26,"Complete",IF(J462='Start-Up Information'!$B$27,"Complete",IF(J462='Start-Up Information'!$B$28,"Complete",IF(J462='Start-Up Information'!$B$29,"Complete",IF(J462='Start-Up Information'!$B$30,"Complete",IF(J462='Start-Up Information'!$B$31,"Complete",IF(J462='Start-Up Information'!$B$32,"Complete",IF(J462='Start-Up Information'!$B$33,"Complete",IF(J462='Start-Up Information'!$B$34,"Complete",IF(J462='Start-Up Information'!$B$35,"Complete",IF(J462='Start-Up Information'!$B$36,"Complete",IF(J462='Start-Up Information'!$B$37,"Complete",IF(J462='Start-Up Information'!$B$38,"Complete",IF(J462='Start-Up Information'!$B$39,"Complete",IF(J462='Start-Up Information'!$B$40,"Complete",IF(J462='Start-Up Information'!$B$41,"Complete",IF(J462='Start-Up Information'!$B$42,"Complete",IF(J462='Start-Up Information'!$B$43,"Complete",IF(J462='Start-Up Information'!$B$44,"Complete",IF(J462='Start-Up Information'!$B$45,"Complete",IF(J462='Start-Up Information'!$B$46,"Complete",IF(J462='Start-Up Information'!$B$47,"Complete",IF(J462='Start-Up Information'!$B$48,"Complete",IF(LEFT(J462,5)="Split","Complete",IF(J462='Start-Up Information'!$B$49,"Complete",IF(J462='Start-Up Information'!$B$50,"Complete",IF(J462='Start-Up Information'!$B$51,"Complete",IF(J462='Start-Up Information'!$B$52,"Complete","Enter a Correct Sub-Account")))))))))))))))))))))))))))))))))))))))))))))))))</f>
        <v>Form Number Error</v>
      </c>
      <c r="P462" s="63" t="str">
        <f t="shared" si="15"/>
        <v>Pending</v>
      </c>
      <c r="Q462" s="62"/>
      <c r="R462" s="70">
        <f t="shared" si="16"/>
        <v>0</v>
      </c>
      <c r="S462" s="65"/>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1"/>
      <c r="AY462" s="91"/>
      <c r="AZ462" s="91"/>
      <c r="BA462" s="91"/>
      <c r="BB462" s="91"/>
      <c r="BC462" s="91"/>
      <c r="BD462" s="91"/>
      <c r="BE462" s="91"/>
      <c r="BF462" s="91"/>
      <c r="BG462" s="91"/>
    </row>
    <row r="463" spans="1:59" s="34" customFormat="1" ht="33" customHeight="1">
      <c r="A463" s="65"/>
      <c r="B463" s="99"/>
      <c r="C463" s="100"/>
      <c r="D463" s="100"/>
      <c r="E463" s="100"/>
      <c r="F463" s="100"/>
      <c r="G463" s="100"/>
      <c r="H463" s="100"/>
      <c r="I463" s="100"/>
      <c r="J463" s="100"/>
      <c r="K463" s="99"/>
      <c r="L463" s="101"/>
      <c r="M463" s="102"/>
      <c r="N463" s="101"/>
      <c r="O463" s="63" t="str">
        <f>IF(B463="","Form Number Error",IF(C463="","Payment Type Error",IF(H463="","Purchase Description Error",IF(I463="","Store or Vedor Error",IF(K463="","Card or Ckeck # Error",IF(L463="","Date Error",IF(J463="","Enter Correct Sub-Account",IF(M463="","Amount Error",IF(J463='Start-Up Information'!$B$13,"Complete",IF(J463='Start-Up Information'!$B$14,"Complete",IF(J463='Start-Up Information'!$B$15,"Complete",IF(J463='Start-Up Information'!$B$16,"Complete",IF(J463='Start-Up Information'!$B$17,"Complete",IF(J463='Start-Up Information'!$B$18,"Complete",IF(J463='Start-Up Information'!$B$19,"Complete",IF(J463='Start-Up Information'!$B$20,"Complete",IF(J463='Start-Up Information'!$B$21,"complete",IF(J463='Start-Up Information'!$B$22,"Complete",IF(J463='Start-Up Information'!$B$23,"Complete",IF(J463='Start-Up Information'!$B$24,"Complete",IF(J463='Start-Up Information'!$B$25,"Complete",IF(J463='Start-Up Information'!$B$26,"Complete",IF(J463='Start-Up Information'!$B$27,"Complete",IF(J463='Start-Up Information'!$B$28,"Complete",IF(J463='Start-Up Information'!$B$29,"Complete",IF(J463='Start-Up Information'!$B$30,"Complete",IF(J463='Start-Up Information'!$B$31,"Complete",IF(J463='Start-Up Information'!$B$32,"Complete",IF(J463='Start-Up Information'!$B$33,"Complete",IF(J463='Start-Up Information'!$B$34,"Complete",IF(J463='Start-Up Information'!$B$35,"Complete",IF(J463='Start-Up Information'!$B$36,"Complete",IF(J463='Start-Up Information'!$B$37,"Complete",IF(J463='Start-Up Information'!$B$38,"Complete",IF(J463='Start-Up Information'!$B$39,"Complete",IF(J463='Start-Up Information'!$B$40,"Complete",IF(J463='Start-Up Information'!$B$41,"Complete",IF(J463='Start-Up Information'!$B$42,"Complete",IF(J463='Start-Up Information'!$B$43,"Complete",IF(J463='Start-Up Information'!$B$44,"Complete",IF(J463='Start-Up Information'!$B$45,"Complete",IF(J463='Start-Up Information'!$B$46,"Complete",IF(J463='Start-Up Information'!$B$47,"Complete",IF(J463='Start-Up Information'!$B$48,"Complete",IF(LEFT(J463,5)="Split","Complete",IF(J463='Start-Up Information'!$B$49,"Complete",IF(J463='Start-Up Information'!$B$50,"Complete",IF(J463='Start-Up Information'!$B$51,"Complete",IF(J463='Start-Up Information'!$B$52,"Complete","Enter a Correct Sub-Account")))))))))))))))))))))))))))))))))))))))))))))))))</f>
        <v>Form Number Error</v>
      </c>
      <c r="P463" s="63" t="str">
        <f t="shared" si="15"/>
        <v>Pending</v>
      </c>
      <c r="Q463" s="62"/>
      <c r="R463" s="70">
        <f t="shared" si="16"/>
        <v>0</v>
      </c>
      <c r="S463" s="65"/>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1"/>
      <c r="AY463" s="91"/>
      <c r="AZ463" s="91"/>
      <c r="BA463" s="91"/>
      <c r="BB463" s="91"/>
      <c r="BC463" s="91"/>
      <c r="BD463" s="91"/>
      <c r="BE463" s="91"/>
      <c r="BF463" s="91"/>
      <c r="BG463" s="91"/>
    </row>
    <row r="464" spans="1:59" s="34" customFormat="1" ht="33" customHeight="1">
      <c r="A464" s="65"/>
      <c r="B464" s="99"/>
      <c r="C464" s="100"/>
      <c r="D464" s="100"/>
      <c r="E464" s="100"/>
      <c r="F464" s="100"/>
      <c r="G464" s="100"/>
      <c r="H464" s="100"/>
      <c r="I464" s="100"/>
      <c r="J464" s="100"/>
      <c r="K464" s="99"/>
      <c r="L464" s="101"/>
      <c r="M464" s="102"/>
      <c r="N464" s="101"/>
      <c r="O464" s="63" t="str">
        <f>IF(B464="","Form Number Error",IF(C464="","Payment Type Error",IF(H464="","Purchase Description Error",IF(I464="","Store or Vedor Error",IF(K464="","Card or Ckeck # Error",IF(L464="","Date Error",IF(J464="","Enter Correct Sub-Account",IF(M464="","Amount Error",IF(J464='Start-Up Information'!$B$13,"Complete",IF(J464='Start-Up Information'!$B$14,"Complete",IF(J464='Start-Up Information'!$B$15,"Complete",IF(J464='Start-Up Information'!$B$16,"Complete",IF(J464='Start-Up Information'!$B$17,"Complete",IF(J464='Start-Up Information'!$B$18,"Complete",IF(J464='Start-Up Information'!$B$19,"Complete",IF(J464='Start-Up Information'!$B$20,"Complete",IF(J464='Start-Up Information'!$B$21,"complete",IF(J464='Start-Up Information'!$B$22,"Complete",IF(J464='Start-Up Information'!$B$23,"Complete",IF(J464='Start-Up Information'!$B$24,"Complete",IF(J464='Start-Up Information'!$B$25,"Complete",IF(J464='Start-Up Information'!$B$26,"Complete",IF(J464='Start-Up Information'!$B$27,"Complete",IF(J464='Start-Up Information'!$B$28,"Complete",IF(J464='Start-Up Information'!$B$29,"Complete",IF(J464='Start-Up Information'!$B$30,"Complete",IF(J464='Start-Up Information'!$B$31,"Complete",IF(J464='Start-Up Information'!$B$32,"Complete",IF(J464='Start-Up Information'!$B$33,"Complete",IF(J464='Start-Up Information'!$B$34,"Complete",IF(J464='Start-Up Information'!$B$35,"Complete",IF(J464='Start-Up Information'!$B$36,"Complete",IF(J464='Start-Up Information'!$B$37,"Complete",IF(J464='Start-Up Information'!$B$38,"Complete",IF(J464='Start-Up Information'!$B$39,"Complete",IF(J464='Start-Up Information'!$B$40,"Complete",IF(J464='Start-Up Information'!$B$41,"Complete",IF(J464='Start-Up Information'!$B$42,"Complete",IF(J464='Start-Up Information'!$B$43,"Complete",IF(J464='Start-Up Information'!$B$44,"Complete",IF(J464='Start-Up Information'!$B$45,"Complete",IF(J464='Start-Up Information'!$B$46,"Complete",IF(J464='Start-Up Information'!$B$47,"Complete",IF(J464='Start-Up Information'!$B$48,"Complete",IF(LEFT(J464,5)="Split","Complete",IF(J464='Start-Up Information'!$B$49,"Complete",IF(J464='Start-Up Information'!$B$50,"Complete",IF(J464='Start-Up Information'!$B$51,"Complete",IF(J464='Start-Up Information'!$B$52,"Complete","Enter a Correct Sub-Account")))))))))))))))))))))))))))))))))))))))))))))))))</f>
        <v>Form Number Error</v>
      </c>
      <c r="P464" s="63" t="str">
        <f t="shared" si="15"/>
        <v>Pending</v>
      </c>
      <c r="Q464" s="62"/>
      <c r="R464" s="70">
        <f t="shared" si="16"/>
        <v>0</v>
      </c>
      <c r="S464" s="65"/>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1"/>
      <c r="AY464" s="91"/>
      <c r="AZ464" s="91"/>
      <c r="BA464" s="91"/>
      <c r="BB464" s="91"/>
      <c r="BC464" s="91"/>
      <c r="BD464" s="91"/>
      <c r="BE464" s="91"/>
      <c r="BF464" s="91"/>
      <c r="BG464" s="91"/>
    </row>
    <row r="465" spans="1:59" s="34" customFormat="1" ht="33" customHeight="1">
      <c r="A465" s="65"/>
      <c r="B465" s="99"/>
      <c r="C465" s="100"/>
      <c r="D465" s="100"/>
      <c r="E465" s="100"/>
      <c r="F465" s="100"/>
      <c r="G465" s="100"/>
      <c r="H465" s="100"/>
      <c r="I465" s="100"/>
      <c r="J465" s="100"/>
      <c r="K465" s="99"/>
      <c r="L465" s="101"/>
      <c r="M465" s="102"/>
      <c r="N465" s="101"/>
      <c r="O465" s="63" t="str">
        <f>IF(B465="","Form Number Error",IF(C465="","Payment Type Error",IF(H465="","Purchase Description Error",IF(I465="","Store or Vedor Error",IF(K465="","Card or Ckeck # Error",IF(L465="","Date Error",IF(J465="","Enter Correct Sub-Account",IF(M465="","Amount Error",IF(J465='Start-Up Information'!$B$13,"Complete",IF(J465='Start-Up Information'!$B$14,"Complete",IF(J465='Start-Up Information'!$B$15,"Complete",IF(J465='Start-Up Information'!$B$16,"Complete",IF(J465='Start-Up Information'!$B$17,"Complete",IF(J465='Start-Up Information'!$B$18,"Complete",IF(J465='Start-Up Information'!$B$19,"Complete",IF(J465='Start-Up Information'!$B$20,"Complete",IF(J465='Start-Up Information'!$B$21,"complete",IF(J465='Start-Up Information'!$B$22,"Complete",IF(J465='Start-Up Information'!$B$23,"Complete",IF(J465='Start-Up Information'!$B$24,"Complete",IF(J465='Start-Up Information'!$B$25,"Complete",IF(J465='Start-Up Information'!$B$26,"Complete",IF(J465='Start-Up Information'!$B$27,"Complete",IF(J465='Start-Up Information'!$B$28,"Complete",IF(J465='Start-Up Information'!$B$29,"Complete",IF(J465='Start-Up Information'!$B$30,"Complete",IF(J465='Start-Up Information'!$B$31,"Complete",IF(J465='Start-Up Information'!$B$32,"Complete",IF(J465='Start-Up Information'!$B$33,"Complete",IF(J465='Start-Up Information'!$B$34,"Complete",IF(J465='Start-Up Information'!$B$35,"Complete",IF(J465='Start-Up Information'!$B$36,"Complete",IF(J465='Start-Up Information'!$B$37,"Complete",IF(J465='Start-Up Information'!$B$38,"Complete",IF(J465='Start-Up Information'!$B$39,"Complete",IF(J465='Start-Up Information'!$B$40,"Complete",IF(J465='Start-Up Information'!$B$41,"Complete",IF(J465='Start-Up Information'!$B$42,"Complete",IF(J465='Start-Up Information'!$B$43,"Complete",IF(J465='Start-Up Information'!$B$44,"Complete",IF(J465='Start-Up Information'!$B$45,"Complete",IF(J465='Start-Up Information'!$B$46,"Complete",IF(J465='Start-Up Information'!$B$47,"Complete",IF(J465='Start-Up Information'!$B$48,"Complete",IF(LEFT(J465,5)="Split","Complete",IF(J465='Start-Up Information'!$B$49,"Complete",IF(J465='Start-Up Information'!$B$50,"Complete",IF(J465='Start-Up Information'!$B$51,"Complete",IF(J465='Start-Up Information'!$B$52,"Complete","Enter a Correct Sub-Account")))))))))))))))))))))))))))))))))))))))))))))))))</f>
        <v>Form Number Error</v>
      </c>
      <c r="P465" s="63" t="str">
        <f t="shared" si="15"/>
        <v>Pending</v>
      </c>
      <c r="Q465" s="62"/>
      <c r="R465" s="70">
        <f t="shared" si="16"/>
        <v>0</v>
      </c>
      <c r="S465" s="65"/>
      <c r="T465" s="91"/>
      <c r="U465" s="91"/>
      <c r="V465" s="91"/>
      <c r="W465" s="91"/>
      <c r="X465" s="91"/>
      <c r="Y465" s="91"/>
      <c r="Z465" s="91"/>
      <c r="AA465" s="91"/>
      <c r="AB465" s="91"/>
      <c r="AC465" s="91"/>
      <c r="AD465" s="91"/>
      <c r="AE465" s="91"/>
      <c r="AF465" s="91"/>
      <c r="AG465" s="91"/>
      <c r="AH465" s="91"/>
      <c r="AI465" s="91"/>
      <c r="AJ465" s="91"/>
      <c r="AK465" s="91"/>
      <c r="AL465" s="91"/>
      <c r="AM465" s="91"/>
      <c r="AN465" s="91"/>
      <c r="AO465" s="91"/>
      <c r="AP465" s="91"/>
      <c r="AQ465" s="91"/>
      <c r="AR465" s="91"/>
      <c r="AS465" s="91"/>
      <c r="AT465" s="91"/>
      <c r="AU465" s="91"/>
      <c r="AV465" s="91"/>
      <c r="AW465" s="91"/>
      <c r="AX465" s="91"/>
      <c r="AY465" s="91"/>
      <c r="AZ465" s="91"/>
      <c r="BA465" s="91"/>
      <c r="BB465" s="91"/>
      <c r="BC465" s="91"/>
      <c r="BD465" s="91"/>
      <c r="BE465" s="91"/>
      <c r="BF465" s="91"/>
      <c r="BG465" s="91"/>
    </row>
    <row r="466" spans="1:59" s="34" customFormat="1" ht="33" customHeight="1">
      <c r="A466" s="65"/>
      <c r="B466" s="99"/>
      <c r="C466" s="100"/>
      <c r="D466" s="100"/>
      <c r="E466" s="100"/>
      <c r="F466" s="100"/>
      <c r="G466" s="100"/>
      <c r="H466" s="100"/>
      <c r="I466" s="100"/>
      <c r="J466" s="100"/>
      <c r="K466" s="99"/>
      <c r="L466" s="101"/>
      <c r="M466" s="102"/>
      <c r="N466" s="101"/>
      <c r="O466" s="63" t="str">
        <f>IF(B466="","Form Number Error",IF(C466="","Payment Type Error",IF(H466="","Purchase Description Error",IF(I466="","Store or Vedor Error",IF(K466="","Card or Ckeck # Error",IF(L466="","Date Error",IF(J466="","Enter Correct Sub-Account",IF(M466="","Amount Error",IF(J466='Start-Up Information'!$B$13,"Complete",IF(J466='Start-Up Information'!$B$14,"Complete",IF(J466='Start-Up Information'!$B$15,"Complete",IF(J466='Start-Up Information'!$B$16,"Complete",IF(J466='Start-Up Information'!$B$17,"Complete",IF(J466='Start-Up Information'!$B$18,"Complete",IF(J466='Start-Up Information'!$B$19,"Complete",IF(J466='Start-Up Information'!$B$20,"Complete",IF(J466='Start-Up Information'!$B$21,"complete",IF(J466='Start-Up Information'!$B$22,"Complete",IF(J466='Start-Up Information'!$B$23,"Complete",IF(J466='Start-Up Information'!$B$24,"Complete",IF(J466='Start-Up Information'!$B$25,"Complete",IF(J466='Start-Up Information'!$B$26,"Complete",IF(J466='Start-Up Information'!$B$27,"Complete",IF(J466='Start-Up Information'!$B$28,"Complete",IF(J466='Start-Up Information'!$B$29,"Complete",IF(J466='Start-Up Information'!$B$30,"Complete",IF(J466='Start-Up Information'!$B$31,"Complete",IF(J466='Start-Up Information'!$B$32,"Complete",IF(J466='Start-Up Information'!$B$33,"Complete",IF(J466='Start-Up Information'!$B$34,"Complete",IF(J466='Start-Up Information'!$B$35,"Complete",IF(J466='Start-Up Information'!$B$36,"Complete",IF(J466='Start-Up Information'!$B$37,"Complete",IF(J466='Start-Up Information'!$B$38,"Complete",IF(J466='Start-Up Information'!$B$39,"Complete",IF(J466='Start-Up Information'!$B$40,"Complete",IF(J466='Start-Up Information'!$B$41,"Complete",IF(J466='Start-Up Information'!$B$42,"Complete",IF(J466='Start-Up Information'!$B$43,"Complete",IF(J466='Start-Up Information'!$B$44,"Complete",IF(J466='Start-Up Information'!$B$45,"Complete",IF(J466='Start-Up Information'!$B$46,"Complete",IF(J466='Start-Up Information'!$B$47,"Complete",IF(J466='Start-Up Information'!$B$48,"Complete",IF(LEFT(J466,5)="Split","Complete",IF(J466='Start-Up Information'!$B$49,"Complete",IF(J466='Start-Up Information'!$B$50,"Complete",IF(J466='Start-Up Information'!$B$51,"Complete",IF(J466='Start-Up Information'!$B$52,"Complete","Enter a Correct Sub-Account")))))))))))))))))))))))))))))))))))))))))))))))))</f>
        <v>Form Number Error</v>
      </c>
      <c r="P466" s="63" t="str">
        <f t="shared" si="15"/>
        <v>Pending</v>
      </c>
      <c r="Q466" s="62"/>
      <c r="R466" s="70">
        <f t="shared" si="16"/>
        <v>0</v>
      </c>
      <c r="S466" s="65"/>
      <c r="T466" s="91"/>
      <c r="U466" s="91"/>
      <c r="V466" s="91"/>
      <c r="W466" s="91"/>
      <c r="X466" s="91"/>
      <c r="Y466" s="91"/>
      <c r="Z466" s="91"/>
      <c r="AA466" s="91"/>
      <c r="AB466" s="91"/>
      <c r="AC466" s="91"/>
      <c r="AD466" s="91"/>
      <c r="AE466" s="91"/>
      <c r="AF466" s="91"/>
      <c r="AG466" s="91"/>
      <c r="AH466" s="91"/>
      <c r="AI466" s="91"/>
      <c r="AJ466" s="91"/>
      <c r="AK466" s="91"/>
      <c r="AL466" s="91"/>
      <c r="AM466" s="91"/>
      <c r="AN466" s="91"/>
      <c r="AO466" s="91"/>
      <c r="AP466" s="91"/>
      <c r="AQ466" s="91"/>
      <c r="AR466" s="91"/>
      <c r="AS466" s="91"/>
      <c r="AT466" s="91"/>
      <c r="AU466" s="91"/>
      <c r="AV466" s="91"/>
      <c r="AW466" s="91"/>
      <c r="AX466" s="91"/>
      <c r="AY466" s="91"/>
      <c r="AZ466" s="91"/>
      <c r="BA466" s="91"/>
      <c r="BB466" s="91"/>
      <c r="BC466" s="91"/>
      <c r="BD466" s="91"/>
      <c r="BE466" s="91"/>
      <c r="BF466" s="91"/>
      <c r="BG466" s="91"/>
    </row>
    <row r="467" spans="1:59" s="34" customFormat="1" ht="33" customHeight="1">
      <c r="A467" s="65"/>
      <c r="B467" s="99"/>
      <c r="C467" s="100"/>
      <c r="D467" s="100"/>
      <c r="E467" s="100"/>
      <c r="F467" s="100"/>
      <c r="G467" s="100"/>
      <c r="H467" s="100"/>
      <c r="I467" s="100"/>
      <c r="J467" s="100"/>
      <c r="K467" s="99"/>
      <c r="L467" s="101"/>
      <c r="M467" s="102"/>
      <c r="N467" s="101"/>
      <c r="O467" s="63" t="str">
        <f>IF(B467="","Form Number Error",IF(C467="","Payment Type Error",IF(H467="","Purchase Description Error",IF(I467="","Store or Vedor Error",IF(K467="","Card or Ckeck # Error",IF(L467="","Date Error",IF(J467="","Enter Correct Sub-Account",IF(M467="","Amount Error",IF(J467='Start-Up Information'!$B$13,"Complete",IF(J467='Start-Up Information'!$B$14,"Complete",IF(J467='Start-Up Information'!$B$15,"Complete",IF(J467='Start-Up Information'!$B$16,"Complete",IF(J467='Start-Up Information'!$B$17,"Complete",IF(J467='Start-Up Information'!$B$18,"Complete",IF(J467='Start-Up Information'!$B$19,"Complete",IF(J467='Start-Up Information'!$B$20,"Complete",IF(J467='Start-Up Information'!$B$21,"complete",IF(J467='Start-Up Information'!$B$22,"Complete",IF(J467='Start-Up Information'!$B$23,"Complete",IF(J467='Start-Up Information'!$B$24,"Complete",IF(J467='Start-Up Information'!$B$25,"Complete",IF(J467='Start-Up Information'!$B$26,"Complete",IF(J467='Start-Up Information'!$B$27,"Complete",IF(J467='Start-Up Information'!$B$28,"Complete",IF(J467='Start-Up Information'!$B$29,"Complete",IF(J467='Start-Up Information'!$B$30,"Complete",IF(J467='Start-Up Information'!$B$31,"Complete",IF(J467='Start-Up Information'!$B$32,"Complete",IF(J467='Start-Up Information'!$B$33,"Complete",IF(J467='Start-Up Information'!$B$34,"Complete",IF(J467='Start-Up Information'!$B$35,"Complete",IF(J467='Start-Up Information'!$B$36,"Complete",IF(J467='Start-Up Information'!$B$37,"Complete",IF(J467='Start-Up Information'!$B$38,"Complete",IF(J467='Start-Up Information'!$B$39,"Complete",IF(J467='Start-Up Information'!$B$40,"Complete",IF(J467='Start-Up Information'!$B$41,"Complete",IF(J467='Start-Up Information'!$B$42,"Complete",IF(J467='Start-Up Information'!$B$43,"Complete",IF(J467='Start-Up Information'!$B$44,"Complete",IF(J467='Start-Up Information'!$B$45,"Complete",IF(J467='Start-Up Information'!$B$46,"Complete",IF(J467='Start-Up Information'!$B$47,"Complete",IF(J467='Start-Up Information'!$B$48,"Complete",IF(LEFT(J467,5)="Split","Complete",IF(J467='Start-Up Information'!$B$49,"Complete",IF(J467='Start-Up Information'!$B$50,"Complete",IF(J467='Start-Up Information'!$B$51,"Complete",IF(J467='Start-Up Information'!$B$52,"Complete","Enter a Correct Sub-Account")))))))))))))))))))))))))))))))))))))))))))))))))</f>
        <v>Form Number Error</v>
      </c>
      <c r="P467" s="63" t="str">
        <f t="shared" si="15"/>
        <v>Pending</v>
      </c>
      <c r="Q467" s="62"/>
      <c r="R467" s="70">
        <f t="shared" si="16"/>
        <v>0</v>
      </c>
      <c r="S467" s="65"/>
      <c r="T467" s="91"/>
      <c r="U467" s="91"/>
      <c r="V467" s="91"/>
      <c r="W467" s="91"/>
      <c r="X467" s="91"/>
      <c r="Y467" s="91"/>
      <c r="Z467" s="91"/>
      <c r="AA467" s="91"/>
      <c r="AB467" s="91"/>
      <c r="AC467" s="91"/>
      <c r="AD467" s="91"/>
      <c r="AE467" s="91"/>
      <c r="AF467" s="91"/>
      <c r="AG467" s="91"/>
      <c r="AH467" s="91"/>
      <c r="AI467" s="91"/>
      <c r="AJ467" s="91"/>
      <c r="AK467" s="91"/>
      <c r="AL467" s="91"/>
      <c r="AM467" s="91"/>
      <c r="AN467" s="91"/>
      <c r="AO467" s="91"/>
      <c r="AP467" s="91"/>
      <c r="AQ467" s="91"/>
      <c r="AR467" s="91"/>
      <c r="AS467" s="91"/>
      <c r="AT467" s="91"/>
      <c r="AU467" s="91"/>
      <c r="AV467" s="91"/>
      <c r="AW467" s="91"/>
      <c r="AX467" s="91"/>
      <c r="AY467" s="91"/>
      <c r="AZ467" s="91"/>
      <c r="BA467" s="91"/>
      <c r="BB467" s="91"/>
      <c r="BC467" s="91"/>
      <c r="BD467" s="91"/>
      <c r="BE467" s="91"/>
      <c r="BF467" s="91"/>
      <c r="BG467" s="91"/>
    </row>
    <row r="468" spans="1:59" s="34" customFormat="1" ht="33" customHeight="1">
      <c r="A468" s="65"/>
      <c r="B468" s="99"/>
      <c r="C468" s="100"/>
      <c r="D468" s="100"/>
      <c r="E468" s="100"/>
      <c r="F468" s="100"/>
      <c r="G468" s="100"/>
      <c r="H468" s="100"/>
      <c r="I468" s="100"/>
      <c r="J468" s="100"/>
      <c r="K468" s="99"/>
      <c r="L468" s="101"/>
      <c r="M468" s="102"/>
      <c r="N468" s="101"/>
      <c r="O468" s="63" t="str">
        <f>IF(B468="","Form Number Error",IF(C468="","Payment Type Error",IF(H468="","Purchase Description Error",IF(I468="","Store or Vedor Error",IF(K468="","Card or Ckeck # Error",IF(L468="","Date Error",IF(J468="","Enter Correct Sub-Account",IF(M468="","Amount Error",IF(J468='Start-Up Information'!$B$13,"Complete",IF(J468='Start-Up Information'!$B$14,"Complete",IF(J468='Start-Up Information'!$B$15,"Complete",IF(J468='Start-Up Information'!$B$16,"Complete",IF(J468='Start-Up Information'!$B$17,"Complete",IF(J468='Start-Up Information'!$B$18,"Complete",IF(J468='Start-Up Information'!$B$19,"Complete",IF(J468='Start-Up Information'!$B$20,"Complete",IF(J468='Start-Up Information'!$B$21,"complete",IF(J468='Start-Up Information'!$B$22,"Complete",IF(J468='Start-Up Information'!$B$23,"Complete",IF(J468='Start-Up Information'!$B$24,"Complete",IF(J468='Start-Up Information'!$B$25,"Complete",IF(J468='Start-Up Information'!$B$26,"Complete",IF(J468='Start-Up Information'!$B$27,"Complete",IF(J468='Start-Up Information'!$B$28,"Complete",IF(J468='Start-Up Information'!$B$29,"Complete",IF(J468='Start-Up Information'!$B$30,"Complete",IF(J468='Start-Up Information'!$B$31,"Complete",IF(J468='Start-Up Information'!$B$32,"Complete",IF(J468='Start-Up Information'!$B$33,"Complete",IF(J468='Start-Up Information'!$B$34,"Complete",IF(J468='Start-Up Information'!$B$35,"Complete",IF(J468='Start-Up Information'!$B$36,"Complete",IF(J468='Start-Up Information'!$B$37,"Complete",IF(J468='Start-Up Information'!$B$38,"Complete",IF(J468='Start-Up Information'!$B$39,"Complete",IF(J468='Start-Up Information'!$B$40,"Complete",IF(J468='Start-Up Information'!$B$41,"Complete",IF(J468='Start-Up Information'!$B$42,"Complete",IF(J468='Start-Up Information'!$B$43,"Complete",IF(J468='Start-Up Information'!$B$44,"Complete",IF(J468='Start-Up Information'!$B$45,"Complete",IF(J468='Start-Up Information'!$B$46,"Complete",IF(J468='Start-Up Information'!$B$47,"Complete",IF(J468='Start-Up Information'!$B$48,"Complete",IF(LEFT(J468,5)="Split","Complete",IF(J468='Start-Up Information'!$B$49,"Complete",IF(J468='Start-Up Information'!$B$50,"Complete",IF(J468='Start-Up Information'!$B$51,"Complete",IF(J468='Start-Up Information'!$B$52,"Complete","Enter a Correct Sub-Account")))))))))))))))))))))))))))))))))))))))))))))))))</f>
        <v>Form Number Error</v>
      </c>
      <c r="P468" s="63" t="str">
        <f t="shared" si="15"/>
        <v>Pending</v>
      </c>
      <c r="Q468" s="62"/>
      <c r="R468" s="70">
        <f t="shared" si="16"/>
        <v>0</v>
      </c>
      <c r="S468" s="65"/>
      <c r="T468" s="91"/>
      <c r="U468" s="91"/>
      <c r="V468" s="91"/>
      <c r="W468" s="91"/>
      <c r="X468" s="91"/>
      <c r="Y468" s="91"/>
      <c r="Z468" s="91"/>
      <c r="AA468" s="91"/>
      <c r="AB468" s="91"/>
      <c r="AC468" s="91"/>
      <c r="AD468" s="91"/>
      <c r="AE468" s="91"/>
      <c r="AF468" s="91"/>
      <c r="AG468" s="91"/>
      <c r="AH468" s="91"/>
      <c r="AI468" s="91"/>
      <c r="AJ468" s="91"/>
      <c r="AK468" s="91"/>
      <c r="AL468" s="91"/>
      <c r="AM468" s="91"/>
      <c r="AN468" s="91"/>
      <c r="AO468" s="91"/>
      <c r="AP468" s="91"/>
      <c r="AQ468" s="91"/>
      <c r="AR468" s="91"/>
      <c r="AS468" s="91"/>
      <c r="AT468" s="91"/>
      <c r="AU468" s="91"/>
      <c r="AV468" s="91"/>
      <c r="AW468" s="91"/>
      <c r="AX468" s="91"/>
      <c r="AY468" s="91"/>
      <c r="AZ468" s="91"/>
      <c r="BA468" s="91"/>
      <c r="BB468" s="91"/>
      <c r="BC468" s="91"/>
      <c r="BD468" s="91"/>
      <c r="BE468" s="91"/>
      <c r="BF468" s="91"/>
      <c r="BG468" s="91"/>
    </row>
    <row r="469" spans="1:59" s="34" customFormat="1" ht="33" customHeight="1">
      <c r="A469" s="65"/>
      <c r="B469" s="99"/>
      <c r="C469" s="100"/>
      <c r="D469" s="100"/>
      <c r="E469" s="100"/>
      <c r="F469" s="100"/>
      <c r="G469" s="100"/>
      <c r="H469" s="100"/>
      <c r="I469" s="100"/>
      <c r="J469" s="100"/>
      <c r="K469" s="99"/>
      <c r="L469" s="101"/>
      <c r="M469" s="102"/>
      <c r="N469" s="101"/>
      <c r="O469" s="63" t="str">
        <f>IF(B469="","Form Number Error",IF(C469="","Payment Type Error",IF(H469="","Purchase Description Error",IF(I469="","Store or Vedor Error",IF(K469="","Card or Ckeck # Error",IF(L469="","Date Error",IF(J469="","Enter Correct Sub-Account",IF(M469="","Amount Error",IF(J469='Start-Up Information'!$B$13,"Complete",IF(J469='Start-Up Information'!$B$14,"Complete",IF(J469='Start-Up Information'!$B$15,"Complete",IF(J469='Start-Up Information'!$B$16,"Complete",IF(J469='Start-Up Information'!$B$17,"Complete",IF(J469='Start-Up Information'!$B$18,"Complete",IF(J469='Start-Up Information'!$B$19,"Complete",IF(J469='Start-Up Information'!$B$20,"Complete",IF(J469='Start-Up Information'!$B$21,"complete",IF(J469='Start-Up Information'!$B$22,"Complete",IF(J469='Start-Up Information'!$B$23,"Complete",IF(J469='Start-Up Information'!$B$24,"Complete",IF(J469='Start-Up Information'!$B$25,"Complete",IF(J469='Start-Up Information'!$B$26,"Complete",IF(J469='Start-Up Information'!$B$27,"Complete",IF(J469='Start-Up Information'!$B$28,"Complete",IF(J469='Start-Up Information'!$B$29,"Complete",IF(J469='Start-Up Information'!$B$30,"Complete",IF(J469='Start-Up Information'!$B$31,"Complete",IF(J469='Start-Up Information'!$B$32,"Complete",IF(J469='Start-Up Information'!$B$33,"Complete",IF(J469='Start-Up Information'!$B$34,"Complete",IF(J469='Start-Up Information'!$B$35,"Complete",IF(J469='Start-Up Information'!$B$36,"Complete",IF(J469='Start-Up Information'!$B$37,"Complete",IF(J469='Start-Up Information'!$B$38,"Complete",IF(J469='Start-Up Information'!$B$39,"Complete",IF(J469='Start-Up Information'!$B$40,"Complete",IF(J469='Start-Up Information'!$B$41,"Complete",IF(J469='Start-Up Information'!$B$42,"Complete",IF(J469='Start-Up Information'!$B$43,"Complete",IF(J469='Start-Up Information'!$B$44,"Complete",IF(J469='Start-Up Information'!$B$45,"Complete",IF(J469='Start-Up Information'!$B$46,"Complete",IF(J469='Start-Up Information'!$B$47,"Complete",IF(J469='Start-Up Information'!$B$48,"Complete",IF(LEFT(J469,5)="Split","Complete",IF(J469='Start-Up Information'!$B$49,"Complete",IF(J469='Start-Up Information'!$B$50,"Complete",IF(J469='Start-Up Information'!$B$51,"Complete",IF(J469='Start-Up Information'!$B$52,"Complete","Enter a Correct Sub-Account")))))))))))))))))))))))))))))))))))))))))))))))))</f>
        <v>Form Number Error</v>
      </c>
      <c r="P469" s="63" t="str">
        <f t="shared" si="15"/>
        <v>Pending</v>
      </c>
      <c r="Q469" s="62"/>
      <c r="R469" s="70">
        <f t="shared" si="16"/>
        <v>0</v>
      </c>
      <c r="S469" s="65"/>
      <c r="T469" s="91"/>
      <c r="U469" s="91"/>
      <c r="V469" s="91"/>
      <c r="W469" s="91"/>
      <c r="X469" s="91"/>
      <c r="Y469" s="91"/>
      <c r="Z469" s="91"/>
      <c r="AA469" s="91"/>
      <c r="AB469" s="91"/>
      <c r="AC469" s="91"/>
      <c r="AD469" s="91"/>
      <c r="AE469" s="91"/>
      <c r="AF469" s="91"/>
      <c r="AG469" s="91"/>
      <c r="AH469" s="91"/>
      <c r="AI469" s="91"/>
      <c r="AJ469" s="91"/>
      <c r="AK469" s="91"/>
      <c r="AL469" s="91"/>
      <c r="AM469" s="91"/>
      <c r="AN469" s="91"/>
      <c r="AO469" s="91"/>
      <c r="AP469" s="91"/>
      <c r="AQ469" s="91"/>
      <c r="AR469" s="91"/>
      <c r="AS469" s="91"/>
      <c r="AT469" s="91"/>
      <c r="AU469" s="91"/>
      <c r="AV469" s="91"/>
      <c r="AW469" s="91"/>
      <c r="AX469" s="91"/>
      <c r="AY469" s="91"/>
      <c r="AZ469" s="91"/>
      <c r="BA469" s="91"/>
      <c r="BB469" s="91"/>
      <c r="BC469" s="91"/>
      <c r="BD469" s="91"/>
      <c r="BE469" s="91"/>
      <c r="BF469" s="91"/>
      <c r="BG469" s="91"/>
    </row>
    <row r="470" spans="1:59" s="34" customFormat="1" ht="33" customHeight="1">
      <c r="A470" s="65"/>
      <c r="B470" s="99"/>
      <c r="C470" s="100"/>
      <c r="D470" s="100"/>
      <c r="E470" s="100"/>
      <c r="F470" s="100"/>
      <c r="G470" s="100"/>
      <c r="H470" s="100"/>
      <c r="I470" s="100"/>
      <c r="J470" s="100"/>
      <c r="K470" s="99"/>
      <c r="L470" s="101"/>
      <c r="M470" s="102"/>
      <c r="N470" s="101"/>
      <c r="O470" s="63" t="str">
        <f>IF(B470="","Form Number Error",IF(C470="","Payment Type Error",IF(H470="","Purchase Description Error",IF(I470="","Store or Vedor Error",IF(K470="","Card or Ckeck # Error",IF(L470="","Date Error",IF(J470="","Enter Correct Sub-Account",IF(M470="","Amount Error",IF(J470='Start-Up Information'!$B$13,"Complete",IF(J470='Start-Up Information'!$B$14,"Complete",IF(J470='Start-Up Information'!$B$15,"Complete",IF(J470='Start-Up Information'!$B$16,"Complete",IF(J470='Start-Up Information'!$B$17,"Complete",IF(J470='Start-Up Information'!$B$18,"Complete",IF(J470='Start-Up Information'!$B$19,"Complete",IF(J470='Start-Up Information'!$B$20,"Complete",IF(J470='Start-Up Information'!$B$21,"complete",IF(J470='Start-Up Information'!$B$22,"Complete",IF(J470='Start-Up Information'!$B$23,"Complete",IF(J470='Start-Up Information'!$B$24,"Complete",IF(J470='Start-Up Information'!$B$25,"Complete",IF(J470='Start-Up Information'!$B$26,"Complete",IF(J470='Start-Up Information'!$B$27,"Complete",IF(J470='Start-Up Information'!$B$28,"Complete",IF(J470='Start-Up Information'!$B$29,"Complete",IF(J470='Start-Up Information'!$B$30,"Complete",IF(J470='Start-Up Information'!$B$31,"Complete",IF(J470='Start-Up Information'!$B$32,"Complete",IF(J470='Start-Up Information'!$B$33,"Complete",IF(J470='Start-Up Information'!$B$34,"Complete",IF(J470='Start-Up Information'!$B$35,"Complete",IF(J470='Start-Up Information'!$B$36,"Complete",IF(J470='Start-Up Information'!$B$37,"Complete",IF(J470='Start-Up Information'!$B$38,"Complete",IF(J470='Start-Up Information'!$B$39,"Complete",IF(J470='Start-Up Information'!$B$40,"Complete",IF(J470='Start-Up Information'!$B$41,"Complete",IF(J470='Start-Up Information'!$B$42,"Complete",IF(J470='Start-Up Information'!$B$43,"Complete",IF(J470='Start-Up Information'!$B$44,"Complete",IF(J470='Start-Up Information'!$B$45,"Complete",IF(J470='Start-Up Information'!$B$46,"Complete",IF(J470='Start-Up Information'!$B$47,"Complete",IF(J470='Start-Up Information'!$B$48,"Complete",IF(LEFT(J470,5)="Split","Complete",IF(J470='Start-Up Information'!$B$49,"Complete",IF(J470='Start-Up Information'!$B$50,"Complete",IF(J470='Start-Up Information'!$B$51,"Complete",IF(J470='Start-Up Information'!$B$52,"Complete","Enter a Correct Sub-Account")))))))))))))))))))))))))))))))))))))))))))))))))</f>
        <v>Form Number Error</v>
      </c>
      <c r="P470" s="63" t="str">
        <f t="shared" si="15"/>
        <v>Pending</v>
      </c>
      <c r="Q470" s="62"/>
      <c r="R470" s="70">
        <f t="shared" si="16"/>
        <v>0</v>
      </c>
      <c r="S470" s="65"/>
      <c r="T470" s="91"/>
      <c r="U470" s="91"/>
      <c r="V470" s="91"/>
      <c r="W470" s="91"/>
      <c r="X470" s="91"/>
      <c r="Y470" s="91"/>
      <c r="Z470" s="91"/>
      <c r="AA470" s="91"/>
      <c r="AB470" s="91"/>
      <c r="AC470" s="91"/>
      <c r="AD470" s="91"/>
      <c r="AE470" s="91"/>
      <c r="AF470" s="91"/>
      <c r="AG470" s="91"/>
      <c r="AH470" s="91"/>
      <c r="AI470" s="91"/>
      <c r="AJ470" s="91"/>
      <c r="AK470" s="91"/>
      <c r="AL470" s="91"/>
      <c r="AM470" s="91"/>
      <c r="AN470" s="91"/>
      <c r="AO470" s="91"/>
      <c r="AP470" s="91"/>
      <c r="AQ470" s="91"/>
      <c r="AR470" s="91"/>
      <c r="AS470" s="91"/>
      <c r="AT470" s="91"/>
      <c r="AU470" s="91"/>
      <c r="AV470" s="91"/>
      <c r="AW470" s="91"/>
      <c r="AX470" s="91"/>
      <c r="AY470" s="91"/>
      <c r="AZ470" s="91"/>
      <c r="BA470" s="91"/>
      <c r="BB470" s="91"/>
      <c r="BC470" s="91"/>
      <c r="BD470" s="91"/>
      <c r="BE470" s="91"/>
      <c r="BF470" s="91"/>
      <c r="BG470" s="91"/>
    </row>
    <row r="471" spans="1:59" s="34" customFormat="1" ht="33" customHeight="1">
      <c r="A471" s="65"/>
      <c r="B471" s="99"/>
      <c r="C471" s="100"/>
      <c r="D471" s="100"/>
      <c r="E471" s="100"/>
      <c r="F471" s="100"/>
      <c r="G471" s="100"/>
      <c r="H471" s="100"/>
      <c r="I471" s="100"/>
      <c r="J471" s="100"/>
      <c r="K471" s="99"/>
      <c r="L471" s="101"/>
      <c r="M471" s="102"/>
      <c r="N471" s="101"/>
      <c r="O471" s="63" t="str">
        <f>IF(B471="","Form Number Error",IF(C471="","Payment Type Error",IF(H471="","Purchase Description Error",IF(I471="","Store or Vedor Error",IF(K471="","Card or Ckeck # Error",IF(L471="","Date Error",IF(J471="","Enter Correct Sub-Account",IF(M471="","Amount Error",IF(J471='Start-Up Information'!$B$13,"Complete",IF(J471='Start-Up Information'!$B$14,"Complete",IF(J471='Start-Up Information'!$B$15,"Complete",IF(J471='Start-Up Information'!$B$16,"Complete",IF(J471='Start-Up Information'!$B$17,"Complete",IF(J471='Start-Up Information'!$B$18,"Complete",IF(J471='Start-Up Information'!$B$19,"Complete",IF(J471='Start-Up Information'!$B$20,"Complete",IF(J471='Start-Up Information'!$B$21,"complete",IF(J471='Start-Up Information'!$B$22,"Complete",IF(J471='Start-Up Information'!$B$23,"Complete",IF(J471='Start-Up Information'!$B$24,"Complete",IF(J471='Start-Up Information'!$B$25,"Complete",IF(J471='Start-Up Information'!$B$26,"Complete",IF(J471='Start-Up Information'!$B$27,"Complete",IF(J471='Start-Up Information'!$B$28,"Complete",IF(J471='Start-Up Information'!$B$29,"Complete",IF(J471='Start-Up Information'!$B$30,"Complete",IF(J471='Start-Up Information'!$B$31,"Complete",IF(J471='Start-Up Information'!$B$32,"Complete",IF(J471='Start-Up Information'!$B$33,"Complete",IF(J471='Start-Up Information'!$B$34,"Complete",IF(J471='Start-Up Information'!$B$35,"Complete",IF(J471='Start-Up Information'!$B$36,"Complete",IF(J471='Start-Up Information'!$B$37,"Complete",IF(J471='Start-Up Information'!$B$38,"Complete",IF(J471='Start-Up Information'!$B$39,"Complete",IF(J471='Start-Up Information'!$B$40,"Complete",IF(J471='Start-Up Information'!$B$41,"Complete",IF(J471='Start-Up Information'!$B$42,"Complete",IF(J471='Start-Up Information'!$B$43,"Complete",IF(J471='Start-Up Information'!$B$44,"Complete",IF(J471='Start-Up Information'!$B$45,"Complete",IF(J471='Start-Up Information'!$B$46,"Complete",IF(J471='Start-Up Information'!$B$47,"Complete",IF(J471='Start-Up Information'!$B$48,"Complete",IF(LEFT(J471,5)="Split","Complete",IF(J471='Start-Up Information'!$B$49,"Complete",IF(J471='Start-Up Information'!$B$50,"Complete",IF(J471='Start-Up Information'!$B$51,"Complete",IF(J471='Start-Up Information'!$B$52,"Complete","Enter a Correct Sub-Account")))))))))))))))))))))))))))))))))))))))))))))))))</f>
        <v>Form Number Error</v>
      </c>
      <c r="P471" s="63" t="str">
        <f t="shared" si="15"/>
        <v>Pending</v>
      </c>
      <c r="Q471" s="62"/>
      <c r="R471" s="70">
        <f t="shared" si="16"/>
        <v>0</v>
      </c>
      <c r="S471" s="65"/>
      <c r="T471" s="91"/>
      <c r="U471" s="91"/>
      <c r="V471" s="91"/>
      <c r="W471" s="91"/>
      <c r="X471" s="91"/>
      <c r="Y471" s="91"/>
      <c r="Z471" s="91"/>
      <c r="AA471" s="91"/>
      <c r="AB471" s="91"/>
      <c r="AC471" s="91"/>
      <c r="AD471" s="91"/>
      <c r="AE471" s="91"/>
      <c r="AF471" s="91"/>
      <c r="AG471" s="91"/>
      <c r="AH471" s="91"/>
      <c r="AI471" s="91"/>
      <c r="AJ471" s="91"/>
      <c r="AK471" s="91"/>
      <c r="AL471" s="91"/>
      <c r="AM471" s="91"/>
      <c r="AN471" s="91"/>
      <c r="AO471" s="91"/>
      <c r="AP471" s="91"/>
      <c r="AQ471" s="91"/>
      <c r="AR471" s="91"/>
      <c r="AS471" s="91"/>
      <c r="AT471" s="91"/>
      <c r="AU471" s="91"/>
      <c r="AV471" s="91"/>
      <c r="AW471" s="91"/>
      <c r="AX471" s="91"/>
      <c r="AY471" s="91"/>
      <c r="AZ471" s="91"/>
      <c r="BA471" s="91"/>
      <c r="BB471" s="91"/>
      <c r="BC471" s="91"/>
      <c r="BD471" s="91"/>
      <c r="BE471" s="91"/>
      <c r="BF471" s="91"/>
      <c r="BG471" s="91"/>
    </row>
    <row r="472" spans="1:59" s="34" customFormat="1" ht="33" customHeight="1">
      <c r="A472" s="65"/>
      <c r="B472" s="99"/>
      <c r="C472" s="100"/>
      <c r="D472" s="100"/>
      <c r="E472" s="100"/>
      <c r="F472" s="100"/>
      <c r="G472" s="100"/>
      <c r="H472" s="100"/>
      <c r="I472" s="100"/>
      <c r="J472" s="100"/>
      <c r="K472" s="99"/>
      <c r="L472" s="101"/>
      <c r="M472" s="102"/>
      <c r="N472" s="101"/>
      <c r="O472" s="63" t="str">
        <f>IF(B472="","Form Number Error",IF(C472="","Payment Type Error",IF(H472="","Purchase Description Error",IF(I472="","Store or Vedor Error",IF(K472="","Card or Ckeck # Error",IF(L472="","Date Error",IF(J472="","Enter Correct Sub-Account",IF(M472="","Amount Error",IF(J472='Start-Up Information'!$B$13,"Complete",IF(J472='Start-Up Information'!$B$14,"Complete",IF(J472='Start-Up Information'!$B$15,"Complete",IF(J472='Start-Up Information'!$B$16,"Complete",IF(J472='Start-Up Information'!$B$17,"Complete",IF(J472='Start-Up Information'!$B$18,"Complete",IF(J472='Start-Up Information'!$B$19,"Complete",IF(J472='Start-Up Information'!$B$20,"Complete",IF(J472='Start-Up Information'!$B$21,"complete",IF(J472='Start-Up Information'!$B$22,"Complete",IF(J472='Start-Up Information'!$B$23,"Complete",IF(J472='Start-Up Information'!$B$24,"Complete",IF(J472='Start-Up Information'!$B$25,"Complete",IF(J472='Start-Up Information'!$B$26,"Complete",IF(J472='Start-Up Information'!$B$27,"Complete",IF(J472='Start-Up Information'!$B$28,"Complete",IF(J472='Start-Up Information'!$B$29,"Complete",IF(J472='Start-Up Information'!$B$30,"Complete",IF(J472='Start-Up Information'!$B$31,"Complete",IF(J472='Start-Up Information'!$B$32,"Complete",IF(J472='Start-Up Information'!$B$33,"Complete",IF(J472='Start-Up Information'!$B$34,"Complete",IF(J472='Start-Up Information'!$B$35,"Complete",IF(J472='Start-Up Information'!$B$36,"Complete",IF(J472='Start-Up Information'!$B$37,"Complete",IF(J472='Start-Up Information'!$B$38,"Complete",IF(J472='Start-Up Information'!$B$39,"Complete",IF(J472='Start-Up Information'!$B$40,"Complete",IF(J472='Start-Up Information'!$B$41,"Complete",IF(J472='Start-Up Information'!$B$42,"Complete",IF(J472='Start-Up Information'!$B$43,"Complete",IF(J472='Start-Up Information'!$B$44,"Complete",IF(J472='Start-Up Information'!$B$45,"Complete",IF(J472='Start-Up Information'!$B$46,"Complete",IF(J472='Start-Up Information'!$B$47,"Complete",IF(J472='Start-Up Information'!$B$48,"Complete",IF(LEFT(J472,5)="Split","Complete",IF(J472='Start-Up Information'!$B$49,"Complete",IF(J472='Start-Up Information'!$B$50,"Complete",IF(J472='Start-Up Information'!$B$51,"Complete",IF(J472='Start-Up Information'!$B$52,"Complete","Enter a Correct Sub-Account")))))))))))))))))))))))))))))))))))))))))))))))))</f>
        <v>Form Number Error</v>
      </c>
      <c r="P472" s="63" t="str">
        <f t="shared" si="15"/>
        <v>Pending</v>
      </c>
      <c r="Q472" s="62"/>
      <c r="R472" s="70">
        <f t="shared" si="16"/>
        <v>0</v>
      </c>
      <c r="S472" s="65"/>
      <c r="T472" s="91"/>
      <c r="U472" s="91"/>
      <c r="V472" s="91"/>
      <c r="W472" s="91"/>
      <c r="X472" s="91"/>
      <c r="Y472" s="91"/>
      <c r="Z472" s="91"/>
      <c r="AA472" s="91"/>
      <c r="AB472" s="91"/>
      <c r="AC472" s="91"/>
      <c r="AD472" s="91"/>
      <c r="AE472" s="91"/>
      <c r="AF472" s="91"/>
      <c r="AG472" s="91"/>
      <c r="AH472" s="91"/>
      <c r="AI472" s="91"/>
      <c r="AJ472" s="91"/>
      <c r="AK472" s="91"/>
      <c r="AL472" s="91"/>
      <c r="AM472" s="91"/>
      <c r="AN472" s="91"/>
      <c r="AO472" s="91"/>
      <c r="AP472" s="91"/>
      <c r="AQ472" s="91"/>
      <c r="AR472" s="91"/>
      <c r="AS472" s="91"/>
      <c r="AT472" s="91"/>
      <c r="AU472" s="91"/>
      <c r="AV472" s="91"/>
      <c r="AW472" s="91"/>
      <c r="AX472" s="91"/>
      <c r="AY472" s="91"/>
      <c r="AZ472" s="91"/>
      <c r="BA472" s="91"/>
      <c r="BB472" s="91"/>
      <c r="BC472" s="91"/>
      <c r="BD472" s="91"/>
      <c r="BE472" s="91"/>
      <c r="BF472" s="91"/>
      <c r="BG472" s="91"/>
    </row>
    <row r="473" spans="1:59" s="34" customFormat="1" ht="33" customHeight="1">
      <c r="A473" s="65"/>
      <c r="B473" s="99"/>
      <c r="C473" s="100"/>
      <c r="D473" s="100"/>
      <c r="E473" s="100"/>
      <c r="F473" s="100"/>
      <c r="G473" s="100"/>
      <c r="H473" s="100"/>
      <c r="I473" s="100"/>
      <c r="J473" s="100"/>
      <c r="K473" s="99"/>
      <c r="L473" s="101"/>
      <c r="M473" s="102"/>
      <c r="N473" s="101"/>
      <c r="O473" s="63" t="str">
        <f>IF(B473="","Form Number Error",IF(C473="","Payment Type Error",IF(H473="","Purchase Description Error",IF(I473="","Store or Vedor Error",IF(K473="","Card or Ckeck # Error",IF(L473="","Date Error",IF(J473="","Enter Correct Sub-Account",IF(M473="","Amount Error",IF(J473='Start-Up Information'!$B$13,"Complete",IF(J473='Start-Up Information'!$B$14,"Complete",IF(J473='Start-Up Information'!$B$15,"Complete",IF(J473='Start-Up Information'!$B$16,"Complete",IF(J473='Start-Up Information'!$B$17,"Complete",IF(J473='Start-Up Information'!$B$18,"Complete",IF(J473='Start-Up Information'!$B$19,"Complete",IF(J473='Start-Up Information'!$B$20,"Complete",IF(J473='Start-Up Information'!$B$21,"complete",IF(J473='Start-Up Information'!$B$22,"Complete",IF(J473='Start-Up Information'!$B$23,"Complete",IF(J473='Start-Up Information'!$B$24,"Complete",IF(J473='Start-Up Information'!$B$25,"Complete",IF(J473='Start-Up Information'!$B$26,"Complete",IF(J473='Start-Up Information'!$B$27,"Complete",IF(J473='Start-Up Information'!$B$28,"Complete",IF(J473='Start-Up Information'!$B$29,"Complete",IF(J473='Start-Up Information'!$B$30,"Complete",IF(J473='Start-Up Information'!$B$31,"Complete",IF(J473='Start-Up Information'!$B$32,"Complete",IF(J473='Start-Up Information'!$B$33,"Complete",IF(J473='Start-Up Information'!$B$34,"Complete",IF(J473='Start-Up Information'!$B$35,"Complete",IF(J473='Start-Up Information'!$B$36,"Complete",IF(J473='Start-Up Information'!$B$37,"Complete",IF(J473='Start-Up Information'!$B$38,"Complete",IF(J473='Start-Up Information'!$B$39,"Complete",IF(J473='Start-Up Information'!$B$40,"Complete",IF(J473='Start-Up Information'!$B$41,"Complete",IF(J473='Start-Up Information'!$B$42,"Complete",IF(J473='Start-Up Information'!$B$43,"Complete",IF(J473='Start-Up Information'!$B$44,"Complete",IF(J473='Start-Up Information'!$B$45,"Complete",IF(J473='Start-Up Information'!$B$46,"Complete",IF(J473='Start-Up Information'!$B$47,"Complete",IF(J473='Start-Up Information'!$B$48,"Complete",IF(LEFT(J473,5)="Split","Complete",IF(J473='Start-Up Information'!$B$49,"Complete",IF(J473='Start-Up Information'!$B$50,"Complete",IF(J473='Start-Up Information'!$B$51,"Complete",IF(J473='Start-Up Information'!$B$52,"Complete","Enter a Correct Sub-Account")))))))))))))))))))))))))))))))))))))))))))))))))</f>
        <v>Form Number Error</v>
      </c>
      <c r="P473" s="63" t="str">
        <f t="shared" si="15"/>
        <v>Pending</v>
      </c>
      <c r="Q473" s="62"/>
      <c r="R473" s="70">
        <f t="shared" si="16"/>
        <v>0</v>
      </c>
      <c r="S473" s="65"/>
      <c r="T473" s="91"/>
      <c r="U473" s="91"/>
      <c r="V473" s="91"/>
      <c r="W473" s="91"/>
      <c r="X473" s="91"/>
      <c r="Y473" s="91"/>
      <c r="Z473" s="91"/>
      <c r="AA473" s="91"/>
      <c r="AB473" s="91"/>
      <c r="AC473" s="91"/>
      <c r="AD473" s="91"/>
      <c r="AE473" s="91"/>
      <c r="AF473" s="91"/>
      <c r="AG473" s="91"/>
      <c r="AH473" s="91"/>
      <c r="AI473" s="91"/>
      <c r="AJ473" s="91"/>
      <c r="AK473" s="91"/>
      <c r="AL473" s="91"/>
      <c r="AM473" s="91"/>
      <c r="AN473" s="91"/>
      <c r="AO473" s="91"/>
      <c r="AP473" s="91"/>
      <c r="AQ473" s="91"/>
      <c r="AR473" s="91"/>
      <c r="AS473" s="91"/>
      <c r="AT473" s="91"/>
      <c r="AU473" s="91"/>
      <c r="AV473" s="91"/>
      <c r="AW473" s="91"/>
      <c r="AX473" s="91"/>
      <c r="AY473" s="91"/>
      <c r="AZ473" s="91"/>
      <c r="BA473" s="91"/>
      <c r="BB473" s="91"/>
      <c r="BC473" s="91"/>
      <c r="BD473" s="91"/>
      <c r="BE473" s="91"/>
      <c r="BF473" s="91"/>
      <c r="BG473" s="91"/>
    </row>
    <row r="474" spans="1:59" s="34" customFormat="1" ht="33" customHeight="1">
      <c r="A474" s="65"/>
      <c r="B474" s="99"/>
      <c r="C474" s="100"/>
      <c r="D474" s="100"/>
      <c r="E474" s="100"/>
      <c r="F474" s="100"/>
      <c r="G474" s="100"/>
      <c r="H474" s="100"/>
      <c r="I474" s="100"/>
      <c r="J474" s="100"/>
      <c r="K474" s="99"/>
      <c r="L474" s="101"/>
      <c r="M474" s="102"/>
      <c r="N474" s="101"/>
      <c r="O474" s="63" t="str">
        <f>IF(B474="","Form Number Error",IF(C474="","Payment Type Error",IF(H474="","Purchase Description Error",IF(I474="","Store or Vedor Error",IF(K474="","Card or Ckeck # Error",IF(L474="","Date Error",IF(J474="","Enter Correct Sub-Account",IF(M474="","Amount Error",IF(J474='Start-Up Information'!$B$13,"Complete",IF(J474='Start-Up Information'!$B$14,"Complete",IF(J474='Start-Up Information'!$B$15,"Complete",IF(J474='Start-Up Information'!$B$16,"Complete",IF(J474='Start-Up Information'!$B$17,"Complete",IF(J474='Start-Up Information'!$B$18,"Complete",IF(J474='Start-Up Information'!$B$19,"Complete",IF(J474='Start-Up Information'!$B$20,"Complete",IF(J474='Start-Up Information'!$B$21,"complete",IF(J474='Start-Up Information'!$B$22,"Complete",IF(J474='Start-Up Information'!$B$23,"Complete",IF(J474='Start-Up Information'!$B$24,"Complete",IF(J474='Start-Up Information'!$B$25,"Complete",IF(J474='Start-Up Information'!$B$26,"Complete",IF(J474='Start-Up Information'!$B$27,"Complete",IF(J474='Start-Up Information'!$B$28,"Complete",IF(J474='Start-Up Information'!$B$29,"Complete",IF(J474='Start-Up Information'!$B$30,"Complete",IF(J474='Start-Up Information'!$B$31,"Complete",IF(J474='Start-Up Information'!$B$32,"Complete",IF(J474='Start-Up Information'!$B$33,"Complete",IF(J474='Start-Up Information'!$B$34,"Complete",IF(J474='Start-Up Information'!$B$35,"Complete",IF(J474='Start-Up Information'!$B$36,"Complete",IF(J474='Start-Up Information'!$B$37,"Complete",IF(J474='Start-Up Information'!$B$38,"Complete",IF(J474='Start-Up Information'!$B$39,"Complete",IF(J474='Start-Up Information'!$B$40,"Complete",IF(J474='Start-Up Information'!$B$41,"Complete",IF(J474='Start-Up Information'!$B$42,"Complete",IF(J474='Start-Up Information'!$B$43,"Complete",IF(J474='Start-Up Information'!$B$44,"Complete",IF(J474='Start-Up Information'!$B$45,"Complete",IF(J474='Start-Up Information'!$B$46,"Complete",IF(J474='Start-Up Information'!$B$47,"Complete",IF(J474='Start-Up Information'!$B$48,"Complete",IF(LEFT(J474,5)="Split","Complete",IF(J474='Start-Up Information'!$B$49,"Complete",IF(J474='Start-Up Information'!$B$50,"Complete",IF(J474='Start-Up Information'!$B$51,"Complete",IF(J474='Start-Up Information'!$B$52,"Complete","Enter a Correct Sub-Account")))))))))))))))))))))))))))))))))))))))))))))))))</f>
        <v>Form Number Error</v>
      </c>
      <c r="P474" s="63" t="str">
        <f t="shared" si="15"/>
        <v>Pending</v>
      </c>
      <c r="Q474" s="62"/>
      <c r="R474" s="70">
        <f t="shared" si="16"/>
        <v>0</v>
      </c>
      <c r="S474" s="65"/>
      <c r="T474" s="91"/>
      <c r="U474" s="91"/>
      <c r="V474" s="91"/>
      <c r="W474" s="91"/>
      <c r="X474" s="91"/>
      <c r="Y474" s="91"/>
      <c r="Z474" s="91"/>
      <c r="AA474" s="91"/>
      <c r="AB474" s="91"/>
      <c r="AC474" s="91"/>
      <c r="AD474" s="91"/>
      <c r="AE474" s="91"/>
      <c r="AF474" s="91"/>
      <c r="AG474" s="91"/>
      <c r="AH474" s="91"/>
      <c r="AI474" s="91"/>
      <c r="AJ474" s="91"/>
      <c r="AK474" s="91"/>
      <c r="AL474" s="91"/>
      <c r="AM474" s="91"/>
      <c r="AN474" s="91"/>
      <c r="AO474" s="91"/>
      <c r="AP474" s="91"/>
      <c r="AQ474" s="91"/>
      <c r="AR474" s="91"/>
      <c r="AS474" s="91"/>
      <c r="AT474" s="91"/>
      <c r="AU474" s="91"/>
      <c r="AV474" s="91"/>
      <c r="AW474" s="91"/>
      <c r="AX474" s="91"/>
      <c r="AY474" s="91"/>
      <c r="AZ474" s="91"/>
      <c r="BA474" s="91"/>
      <c r="BB474" s="91"/>
      <c r="BC474" s="91"/>
      <c r="BD474" s="91"/>
      <c r="BE474" s="91"/>
      <c r="BF474" s="91"/>
      <c r="BG474" s="91"/>
    </row>
    <row r="475" spans="1:59" s="34" customFormat="1" ht="33" customHeight="1">
      <c r="A475" s="65"/>
      <c r="B475" s="99"/>
      <c r="C475" s="100"/>
      <c r="D475" s="100"/>
      <c r="E475" s="100"/>
      <c r="F475" s="100"/>
      <c r="G475" s="100"/>
      <c r="H475" s="100"/>
      <c r="I475" s="100"/>
      <c r="J475" s="100"/>
      <c r="K475" s="99"/>
      <c r="L475" s="101"/>
      <c r="M475" s="102"/>
      <c r="N475" s="101"/>
      <c r="O475" s="63" t="str">
        <f>IF(B475="","Form Number Error",IF(C475="","Payment Type Error",IF(H475="","Purchase Description Error",IF(I475="","Store or Vedor Error",IF(K475="","Card or Ckeck # Error",IF(L475="","Date Error",IF(J475="","Enter Correct Sub-Account",IF(M475="","Amount Error",IF(J475='Start-Up Information'!$B$13,"Complete",IF(J475='Start-Up Information'!$B$14,"Complete",IF(J475='Start-Up Information'!$B$15,"Complete",IF(J475='Start-Up Information'!$B$16,"Complete",IF(J475='Start-Up Information'!$B$17,"Complete",IF(J475='Start-Up Information'!$B$18,"Complete",IF(J475='Start-Up Information'!$B$19,"Complete",IF(J475='Start-Up Information'!$B$20,"Complete",IF(J475='Start-Up Information'!$B$21,"complete",IF(J475='Start-Up Information'!$B$22,"Complete",IF(J475='Start-Up Information'!$B$23,"Complete",IF(J475='Start-Up Information'!$B$24,"Complete",IF(J475='Start-Up Information'!$B$25,"Complete",IF(J475='Start-Up Information'!$B$26,"Complete",IF(J475='Start-Up Information'!$B$27,"Complete",IF(J475='Start-Up Information'!$B$28,"Complete",IF(J475='Start-Up Information'!$B$29,"Complete",IF(J475='Start-Up Information'!$B$30,"Complete",IF(J475='Start-Up Information'!$B$31,"Complete",IF(J475='Start-Up Information'!$B$32,"Complete",IF(J475='Start-Up Information'!$B$33,"Complete",IF(J475='Start-Up Information'!$B$34,"Complete",IF(J475='Start-Up Information'!$B$35,"Complete",IF(J475='Start-Up Information'!$B$36,"Complete",IF(J475='Start-Up Information'!$B$37,"Complete",IF(J475='Start-Up Information'!$B$38,"Complete",IF(J475='Start-Up Information'!$B$39,"Complete",IF(J475='Start-Up Information'!$B$40,"Complete",IF(J475='Start-Up Information'!$B$41,"Complete",IF(J475='Start-Up Information'!$B$42,"Complete",IF(J475='Start-Up Information'!$B$43,"Complete",IF(J475='Start-Up Information'!$B$44,"Complete",IF(J475='Start-Up Information'!$B$45,"Complete",IF(J475='Start-Up Information'!$B$46,"Complete",IF(J475='Start-Up Information'!$B$47,"Complete",IF(J475='Start-Up Information'!$B$48,"Complete",IF(LEFT(J475,5)="Split","Complete",IF(J475='Start-Up Information'!$B$49,"Complete",IF(J475='Start-Up Information'!$B$50,"Complete",IF(J475='Start-Up Information'!$B$51,"Complete",IF(J475='Start-Up Information'!$B$52,"Complete","Enter a Correct Sub-Account")))))))))))))))))))))))))))))))))))))))))))))))))</f>
        <v>Form Number Error</v>
      </c>
      <c r="P475" s="63" t="str">
        <f t="shared" si="15"/>
        <v>Pending</v>
      </c>
      <c r="Q475" s="62"/>
      <c r="R475" s="70">
        <f t="shared" si="16"/>
        <v>0</v>
      </c>
      <c r="S475" s="65"/>
      <c r="T475" s="91"/>
      <c r="U475" s="91"/>
      <c r="V475" s="91"/>
      <c r="W475" s="91"/>
      <c r="X475" s="91"/>
      <c r="Y475" s="91"/>
      <c r="Z475" s="91"/>
      <c r="AA475" s="91"/>
      <c r="AB475" s="91"/>
      <c r="AC475" s="91"/>
      <c r="AD475" s="91"/>
      <c r="AE475" s="91"/>
      <c r="AF475" s="91"/>
      <c r="AG475" s="91"/>
      <c r="AH475" s="91"/>
      <c r="AI475" s="91"/>
      <c r="AJ475" s="91"/>
      <c r="AK475" s="91"/>
      <c r="AL475" s="91"/>
      <c r="AM475" s="91"/>
      <c r="AN475" s="91"/>
      <c r="AO475" s="91"/>
      <c r="AP475" s="91"/>
      <c r="AQ475" s="91"/>
      <c r="AR475" s="91"/>
      <c r="AS475" s="91"/>
      <c r="AT475" s="91"/>
      <c r="AU475" s="91"/>
      <c r="AV475" s="91"/>
      <c r="AW475" s="91"/>
      <c r="AX475" s="91"/>
      <c r="AY475" s="91"/>
      <c r="AZ475" s="91"/>
      <c r="BA475" s="91"/>
      <c r="BB475" s="91"/>
      <c r="BC475" s="91"/>
      <c r="BD475" s="91"/>
      <c r="BE475" s="91"/>
      <c r="BF475" s="91"/>
      <c r="BG475" s="91"/>
    </row>
    <row r="476" spans="1:59" s="34" customFormat="1" ht="33" customHeight="1">
      <c r="A476" s="65"/>
      <c r="B476" s="99"/>
      <c r="C476" s="100"/>
      <c r="D476" s="100"/>
      <c r="E476" s="100"/>
      <c r="F476" s="100"/>
      <c r="G476" s="100"/>
      <c r="H476" s="100"/>
      <c r="I476" s="100"/>
      <c r="J476" s="100"/>
      <c r="K476" s="99"/>
      <c r="L476" s="101"/>
      <c r="M476" s="102"/>
      <c r="N476" s="101"/>
      <c r="O476" s="63" t="str">
        <f>IF(B476="","Form Number Error",IF(C476="","Payment Type Error",IF(H476="","Purchase Description Error",IF(I476="","Store or Vedor Error",IF(K476="","Card or Ckeck # Error",IF(L476="","Date Error",IF(J476="","Enter Correct Sub-Account",IF(M476="","Amount Error",IF(J476='Start-Up Information'!$B$13,"Complete",IF(J476='Start-Up Information'!$B$14,"Complete",IF(J476='Start-Up Information'!$B$15,"Complete",IF(J476='Start-Up Information'!$B$16,"Complete",IF(J476='Start-Up Information'!$B$17,"Complete",IF(J476='Start-Up Information'!$B$18,"Complete",IF(J476='Start-Up Information'!$B$19,"Complete",IF(J476='Start-Up Information'!$B$20,"Complete",IF(J476='Start-Up Information'!$B$21,"complete",IF(J476='Start-Up Information'!$B$22,"Complete",IF(J476='Start-Up Information'!$B$23,"Complete",IF(J476='Start-Up Information'!$B$24,"Complete",IF(J476='Start-Up Information'!$B$25,"Complete",IF(J476='Start-Up Information'!$B$26,"Complete",IF(J476='Start-Up Information'!$B$27,"Complete",IF(J476='Start-Up Information'!$B$28,"Complete",IF(J476='Start-Up Information'!$B$29,"Complete",IF(J476='Start-Up Information'!$B$30,"Complete",IF(J476='Start-Up Information'!$B$31,"Complete",IF(J476='Start-Up Information'!$B$32,"Complete",IF(J476='Start-Up Information'!$B$33,"Complete",IF(J476='Start-Up Information'!$B$34,"Complete",IF(J476='Start-Up Information'!$B$35,"Complete",IF(J476='Start-Up Information'!$B$36,"Complete",IF(J476='Start-Up Information'!$B$37,"Complete",IF(J476='Start-Up Information'!$B$38,"Complete",IF(J476='Start-Up Information'!$B$39,"Complete",IF(J476='Start-Up Information'!$B$40,"Complete",IF(J476='Start-Up Information'!$B$41,"Complete",IF(J476='Start-Up Information'!$B$42,"Complete",IF(J476='Start-Up Information'!$B$43,"Complete",IF(J476='Start-Up Information'!$B$44,"Complete",IF(J476='Start-Up Information'!$B$45,"Complete",IF(J476='Start-Up Information'!$B$46,"Complete",IF(J476='Start-Up Information'!$B$47,"Complete",IF(J476='Start-Up Information'!$B$48,"Complete",IF(LEFT(J476,5)="Split","Complete",IF(J476='Start-Up Information'!$B$49,"Complete",IF(J476='Start-Up Information'!$B$50,"Complete",IF(J476='Start-Up Information'!$B$51,"Complete",IF(J476='Start-Up Information'!$B$52,"Complete","Enter a Correct Sub-Account")))))))))))))))))))))))))))))))))))))))))))))))))</f>
        <v>Form Number Error</v>
      </c>
      <c r="P476" s="63" t="str">
        <f t="shared" si="15"/>
        <v>Pending</v>
      </c>
      <c r="Q476" s="62"/>
      <c r="R476" s="70">
        <f t="shared" si="16"/>
        <v>0</v>
      </c>
      <c r="S476" s="65"/>
      <c r="T476" s="91"/>
      <c r="U476" s="91"/>
      <c r="V476" s="91"/>
      <c r="W476" s="91"/>
      <c r="X476" s="91"/>
      <c r="Y476" s="91"/>
      <c r="Z476" s="91"/>
      <c r="AA476" s="91"/>
      <c r="AB476" s="91"/>
      <c r="AC476" s="91"/>
      <c r="AD476" s="91"/>
      <c r="AE476" s="91"/>
      <c r="AF476" s="91"/>
      <c r="AG476" s="91"/>
      <c r="AH476" s="91"/>
      <c r="AI476" s="91"/>
      <c r="AJ476" s="91"/>
      <c r="AK476" s="91"/>
      <c r="AL476" s="91"/>
      <c r="AM476" s="91"/>
      <c r="AN476" s="91"/>
      <c r="AO476" s="91"/>
      <c r="AP476" s="91"/>
      <c r="AQ476" s="91"/>
      <c r="AR476" s="91"/>
      <c r="AS476" s="91"/>
      <c r="AT476" s="91"/>
      <c r="AU476" s="91"/>
      <c r="AV476" s="91"/>
      <c r="AW476" s="91"/>
      <c r="AX476" s="91"/>
      <c r="AY476" s="91"/>
      <c r="AZ476" s="91"/>
      <c r="BA476" s="91"/>
      <c r="BB476" s="91"/>
      <c r="BC476" s="91"/>
      <c r="BD476" s="91"/>
      <c r="BE476" s="91"/>
      <c r="BF476" s="91"/>
      <c r="BG476" s="91"/>
    </row>
    <row r="477" spans="1:59" s="34" customFormat="1" ht="33" customHeight="1">
      <c r="A477" s="65"/>
      <c r="B477" s="99"/>
      <c r="C477" s="100"/>
      <c r="D477" s="100"/>
      <c r="E477" s="100"/>
      <c r="F477" s="100"/>
      <c r="G477" s="100"/>
      <c r="H477" s="100"/>
      <c r="I477" s="100"/>
      <c r="J477" s="100"/>
      <c r="K477" s="99"/>
      <c r="L477" s="101"/>
      <c r="M477" s="102"/>
      <c r="N477" s="101"/>
      <c r="O477" s="63" t="str">
        <f>IF(B477="","Form Number Error",IF(C477="","Payment Type Error",IF(H477="","Purchase Description Error",IF(I477="","Store or Vedor Error",IF(K477="","Card or Ckeck # Error",IF(L477="","Date Error",IF(J477="","Enter Correct Sub-Account",IF(M477="","Amount Error",IF(J477='Start-Up Information'!$B$13,"Complete",IF(J477='Start-Up Information'!$B$14,"Complete",IF(J477='Start-Up Information'!$B$15,"Complete",IF(J477='Start-Up Information'!$B$16,"Complete",IF(J477='Start-Up Information'!$B$17,"Complete",IF(J477='Start-Up Information'!$B$18,"Complete",IF(J477='Start-Up Information'!$B$19,"Complete",IF(J477='Start-Up Information'!$B$20,"Complete",IF(J477='Start-Up Information'!$B$21,"complete",IF(J477='Start-Up Information'!$B$22,"Complete",IF(J477='Start-Up Information'!$B$23,"Complete",IF(J477='Start-Up Information'!$B$24,"Complete",IF(J477='Start-Up Information'!$B$25,"Complete",IF(J477='Start-Up Information'!$B$26,"Complete",IF(J477='Start-Up Information'!$B$27,"Complete",IF(J477='Start-Up Information'!$B$28,"Complete",IF(J477='Start-Up Information'!$B$29,"Complete",IF(J477='Start-Up Information'!$B$30,"Complete",IF(J477='Start-Up Information'!$B$31,"Complete",IF(J477='Start-Up Information'!$B$32,"Complete",IF(J477='Start-Up Information'!$B$33,"Complete",IF(J477='Start-Up Information'!$B$34,"Complete",IF(J477='Start-Up Information'!$B$35,"Complete",IF(J477='Start-Up Information'!$B$36,"Complete",IF(J477='Start-Up Information'!$B$37,"Complete",IF(J477='Start-Up Information'!$B$38,"Complete",IF(J477='Start-Up Information'!$B$39,"Complete",IF(J477='Start-Up Information'!$B$40,"Complete",IF(J477='Start-Up Information'!$B$41,"Complete",IF(J477='Start-Up Information'!$B$42,"Complete",IF(J477='Start-Up Information'!$B$43,"Complete",IF(J477='Start-Up Information'!$B$44,"Complete",IF(J477='Start-Up Information'!$B$45,"Complete",IF(J477='Start-Up Information'!$B$46,"Complete",IF(J477='Start-Up Information'!$B$47,"Complete",IF(J477='Start-Up Information'!$B$48,"Complete",IF(LEFT(J477,5)="Split","Complete",IF(J477='Start-Up Information'!$B$49,"Complete",IF(J477='Start-Up Information'!$B$50,"Complete",IF(J477='Start-Up Information'!$B$51,"Complete",IF(J477='Start-Up Information'!$B$52,"Complete","Enter a Correct Sub-Account")))))))))))))))))))))))))))))))))))))))))))))))))</f>
        <v>Form Number Error</v>
      </c>
      <c r="P477" s="63" t="str">
        <f t="shared" si="15"/>
        <v>Pending</v>
      </c>
      <c r="Q477" s="62"/>
      <c r="R477" s="70">
        <f t="shared" si="16"/>
        <v>0</v>
      </c>
      <c r="S477" s="65"/>
      <c r="T477" s="91"/>
      <c r="U477" s="91"/>
      <c r="V477" s="91"/>
      <c r="W477" s="91"/>
      <c r="X477" s="91"/>
      <c r="Y477" s="91"/>
      <c r="Z477" s="91"/>
      <c r="AA477" s="91"/>
      <c r="AB477" s="91"/>
      <c r="AC477" s="91"/>
      <c r="AD477" s="91"/>
      <c r="AE477" s="91"/>
      <c r="AF477" s="91"/>
      <c r="AG477" s="91"/>
      <c r="AH477" s="91"/>
      <c r="AI477" s="91"/>
      <c r="AJ477" s="91"/>
      <c r="AK477" s="91"/>
      <c r="AL477" s="91"/>
      <c r="AM477" s="91"/>
      <c r="AN477" s="91"/>
      <c r="AO477" s="91"/>
      <c r="AP477" s="91"/>
      <c r="AQ477" s="91"/>
      <c r="AR477" s="91"/>
      <c r="AS477" s="91"/>
      <c r="AT477" s="91"/>
      <c r="AU477" s="91"/>
      <c r="AV477" s="91"/>
      <c r="AW477" s="91"/>
      <c r="AX477" s="91"/>
      <c r="AY477" s="91"/>
      <c r="AZ477" s="91"/>
      <c r="BA477" s="91"/>
      <c r="BB477" s="91"/>
      <c r="BC477" s="91"/>
      <c r="BD477" s="91"/>
      <c r="BE477" s="91"/>
      <c r="BF477" s="91"/>
      <c r="BG477" s="91"/>
    </row>
    <row r="478" spans="1:59" s="34" customFormat="1" ht="33" customHeight="1">
      <c r="A478" s="65"/>
      <c r="B478" s="99"/>
      <c r="C478" s="100"/>
      <c r="D478" s="100"/>
      <c r="E478" s="100"/>
      <c r="F478" s="100"/>
      <c r="G478" s="100"/>
      <c r="H478" s="100"/>
      <c r="I478" s="100"/>
      <c r="J478" s="100"/>
      <c r="K478" s="99"/>
      <c r="L478" s="101"/>
      <c r="M478" s="102"/>
      <c r="N478" s="101"/>
      <c r="O478" s="63" t="str">
        <f>IF(B478="","Form Number Error",IF(C478="","Payment Type Error",IF(H478="","Purchase Description Error",IF(I478="","Store or Vedor Error",IF(K478="","Card or Ckeck # Error",IF(L478="","Date Error",IF(J478="","Enter Correct Sub-Account",IF(M478="","Amount Error",IF(J478='Start-Up Information'!$B$13,"Complete",IF(J478='Start-Up Information'!$B$14,"Complete",IF(J478='Start-Up Information'!$B$15,"Complete",IF(J478='Start-Up Information'!$B$16,"Complete",IF(J478='Start-Up Information'!$B$17,"Complete",IF(J478='Start-Up Information'!$B$18,"Complete",IF(J478='Start-Up Information'!$B$19,"Complete",IF(J478='Start-Up Information'!$B$20,"Complete",IF(J478='Start-Up Information'!$B$21,"complete",IF(J478='Start-Up Information'!$B$22,"Complete",IF(J478='Start-Up Information'!$B$23,"Complete",IF(J478='Start-Up Information'!$B$24,"Complete",IF(J478='Start-Up Information'!$B$25,"Complete",IF(J478='Start-Up Information'!$B$26,"Complete",IF(J478='Start-Up Information'!$B$27,"Complete",IF(J478='Start-Up Information'!$B$28,"Complete",IF(J478='Start-Up Information'!$B$29,"Complete",IF(J478='Start-Up Information'!$B$30,"Complete",IF(J478='Start-Up Information'!$B$31,"Complete",IF(J478='Start-Up Information'!$B$32,"Complete",IF(J478='Start-Up Information'!$B$33,"Complete",IF(J478='Start-Up Information'!$B$34,"Complete",IF(J478='Start-Up Information'!$B$35,"Complete",IF(J478='Start-Up Information'!$B$36,"Complete",IF(J478='Start-Up Information'!$B$37,"Complete",IF(J478='Start-Up Information'!$B$38,"Complete",IF(J478='Start-Up Information'!$B$39,"Complete",IF(J478='Start-Up Information'!$B$40,"Complete",IF(J478='Start-Up Information'!$B$41,"Complete",IF(J478='Start-Up Information'!$B$42,"Complete",IF(J478='Start-Up Information'!$B$43,"Complete",IF(J478='Start-Up Information'!$B$44,"Complete",IF(J478='Start-Up Information'!$B$45,"Complete",IF(J478='Start-Up Information'!$B$46,"Complete",IF(J478='Start-Up Information'!$B$47,"Complete",IF(J478='Start-Up Information'!$B$48,"Complete",IF(LEFT(J478,5)="Split","Complete",IF(J478='Start-Up Information'!$B$49,"Complete",IF(J478='Start-Up Information'!$B$50,"Complete",IF(J478='Start-Up Information'!$B$51,"Complete",IF(J478='Start-Up Information'!$B$52,"Complete","Enter a Correct Sub-Account")))))))))))))))))))))))))))))))))))))))))))))))))</f>
        <v>Form Number Error</v>
      </c>
      <c r="P478" s="63" t="str">
        <f t="shared" si="15"/>
        <v>Pending</v>
      </c>
      <c r="Q478" s="62"/>
      <c r="R478" s="70">
        <f t="shared" si="16"/>
        <v>0</v>
      </c>
      <c r="S478" s="65"/>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c r="BB478" s="91"/>
      <c r="BC478" s="91"/>
      <c r="BD478" s="91"/>
      <c r="BE478" s="91"/>
      <c r="BF478" s="91"/>
      <c r="BG478" s="91"/>
    </row>
    <row r="479" spans="1:59" s="34" customFormat="1" ht="33" customHeight="1">
      <c r="A479" s="65"/>
      <c r="B479" s="99"/>
      <c r="C479" s="100"/>
      <c r="D479" s="100"/>
      <c r="E479" s="100"/>
      <c r="F479" s="100"/>
      <c r="G479" s="100"/>
      <c r="H479" s="100"/>
      <c r="I479" s="100"/>
      <c r="J479" s="100"/>
      <c r="K479" s="99"/>
      <c r="L479" s="101"/>
      <c r="M479" s="102"/>
      <c r="N479" s="101"/>
      <c r="O479" s="63" t="str">
        <f>IF(B479="","Form Number Error",IF(C479="","Payment Type Error",IF(H479="","Purchase Description Error",IF(I479="","Store or Vedor Error",IF(K479="","Card or Ckeck # Error",IF(L479="","Date Error",IF(J479="","Enter Correct Sub-Account",IF(M479="","Amount Error",IF(J479='Start-Up Information'!$B$13,"Complete",IF(J479='Start-Up Information'!$B$14,"Complete",IF(J479='Start-Up Information'!$B$15,"Complete",IF(J479='Start-Up Information'!$B$16,"Complete",IF(J479='Start-Up Information'!$B$17,"Complete",IF(J479='Start-Up Information'!$B$18,"Complete",IF(J479='Start-Up Information'!$B$19,"Complete",IF(J479='Start-Up Information'!$B$20,"Complete",IF(J479='Start-Up Information'!$B$21,"complete",IF(J479='Start-Up Information'!$B$22,"Complete",IF(J479='Start-Up Information'!$B$23,"Complete",IF(J479='Start-Up Information'!$B$24,"Complete",IF(J479='Start-Up Information'!$B$25,"Complete",IF(J479='Start-Up Information'!$B$26,"Complete",IF(J479='Start-Up Information'!$B$27,"Complete",IF(J479='Start-Up Information'!$B$28,"Complete",IF(J479='Start-Up Information'!$B$29,"Complete",IF(J479='Start-Up Information'!$B$30,"Complete",IF(J479='Start-Up Information'!$B$31,"Complete",IF(J479='Start-Up Information'!$B$32,"Complete",IF(J479='Start-Up Information'!$B$33,"Complete",IF(J479='Start-Up Information'!$B$34,"Complete",IF(J479='Start-Up Information'!$B$35,"Complete",IF(J479='Start-Up Information'!$B$36,"Complete",IF(J479='Start-Up Information'!$B$37,"Complete",IF(J479='Start-Up Information'!$B$38,"Complete",IF(J479='Start-Up Information'!$B$39,"Complete",IF(J479='Start-Up Information'!$B$40,"Complete",IF(J479='Start-Up Information'!$B$41,"Complete",IF(J479='Start-Up Information'!$B$42,"Complete",IF(J479='Start-Up Information'!$B$43,"Complete",IF(J479='Start-Up Information'!$B$44,"Complete",IF(J479='Start-Up Information'!$B$45,"Complete",IF(J479='Start-Up Information'!$B$46,"Complete",IF(J479='Start-Up Information'!$B$47,"Complete",IF(J479='Start-Up Information'!$B$48,"Complete",IF(LEFT(J479,5)="Split","Complete",IF(J479='Start-Up Information'!$B$49,"Complete",IF(J479='Start-Up Information'!$B$50,"Complete",IF(J479='Start-Up Information'!$B$51,"Complete",IF(J479='Start-Up Information'!$B$52,"Complete","Enter a Correct Sub-Account")))))))))))))))))))))))))))))))))))))))))))))))))</f>
        <v>Form Number Error</v>
      </c>
      <c r="P479" s="63" t="str">
        <f t="shared" si="15"/>
        <v>Pending</v>
      </c>
      <c r="Q479" s="62"/>
      <c r="R479" s="70">
        <f t="shared" si="16"/>
        <v>0</v>
      </c>
      <c r="S479" s="65"/>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c r="BE479" s="91"/>
      <c r="BF479" s="91"/>
      <c r="BG479" s="91"/>
    </row>
    <row r="480" spans="1:59" s="34" customFormat="1" ht="33" customHeight="1">
      <c r="A480" s="65"/>
      <c r="B480" s="99"/>
      <c r="C480" s="100"/>
      <c r="D480" s="100"/>
      <c r="E480" s="100"/>
      <c r="F480" s="100"/>
      <c r="G480" s="100"/>
      <c r="H480" s="100"/>
      <c r="I480" s="100"/>
      <c r="J480" s="100"/>
      <c r="K480" s="99"/>
      <c r="L480" s="101"/>
      <c r="M480" s="102"/>
      <c r="N480" s="101"/>
      <c r="O480" s="63" t="str">
        <f>IF(B480="","Form Number Error",IF(C480="","Payment Type Error",IF(H480="","Purchase Description Error",IF(I480="","Store or Vedor Error",IF(K480="","Card or Ckeck # Error",IF(L480="","Date Error",IF(J480="","Enter Correct Sub-Account",IF(M480="","Amount Error",IF(J480='Start-Up Information'!$B$13,"Complete",IF(J480='Start-Up Information'!$B$14,"Complete",IF(J480='Start-Up Information'!$B$15,"Complete",IF(J480='Start-Up Information'!$B$16,"Complete",IF(J480='Start-Up Information'!$B$17,"Complete",IF(J480='Start-Up Information'!$B$18,"Complete",IF(J480='Start-Up Information'!$B$19,"Complete",IF(J480='Start-Up Information'!$B$20,"Complete",IF(J480='Start-Up Information'!$B$21,"complete",IF(J480='Start-Up Information'!$B$22,"Complete",IF(J480='Start-Up Information'!$B$23,"Complete",IF(J480='Start-Up Information'!$B$24,"Complete",IF(J480='Start-Up Information'!$B$25,"Complete",IF(J480='Start-Up Information'!$B$26,"Complete",IF(J480='Start-Up Information'!$B$27,"Complete",IF(J480='Start-Up Information'!$B$28,"Complete",IF(J480='Start-Up Information'!$B$29,"Complete",IF(J480='Start-Up Information'!$B$30,"Complete",IF(J480='Start-Up Information'!$B$31,"Complete",IF(J480='Start-Up Information'!$B$32,"Complete",IF(J480='Start-Up Information'!$B$33,"Complete",IF(J480='Start-Up Information'!$B$34,"Complete",IF(J480='Start-Up Information'!$B$35,"Complete",IF(J480='Start-Up Information'!$B$36,"Complete",IF(J480='Start-Up Information'!$B$37,"Complete",IF(J480='Start-Up Information'!$B$38,"Complete",IF(J480='Start-Up Information'!$B$39,"Complete",IF(J480='Start-Up Information'!$B$40,"Complete",IF(J480='Start-Up Information'!$B$41,"Complete",IF(J480='Start-Up Information'!$B$42,"Complete",IF(J480='Start-Up Information'!$B$43,"Complete",IF(J480='Start-Up Information'!$B$44,"Complete",IF(J480='Start-Up Information'!$B$45,"Complete",IF(J480='Start-Up Information'!$B$46,"Complete",IF(J480='Start-Up Information'!$B$47,"Complete",IF(J480='Start-Up Information'!$B$48,"Complete",IF(LEFT(J480,5)="Split","Complete",IF(J480='Start-Up Information'!$B$49,"Complete",IF(J480='Start-Up Information'!$B$50,"Complete",IF(J480='Start-Up Information'!$B$51,"Complete",IF(J480='Start-Up Information'!$B$52,"Complete","Enter a Correct Sub-Account")))))))))))))))))))))))))))))))))))))))))))))))))</f>
        <v>Form Number Error</v>
      </c>
      <c r="P480" s="63" t="str">
        <f t="shared" si="15"/>
        <v>Pending</v>
      </c>
      <c r="Q480" s="62"/>
      <c r="R480" s="70">
        <f t="shared" si="16"/>
        <v>0</v>
      </c>
      <c r="S480" s="65"/>
      <c r="T480" s="91"/>
      <c r="U480" s="91"/>
      <c r="V480" s="91"/>
      <c r="W480" s="91"/>
      <c r="X480" s="91"/>
      <c r="Y480" s="91"/>
      <c r="Z480" s="91"/>
      <c r="AA480" s="91"/>
      <c r="AB480" s="91"/>
      <c r="AC480" s="91"/>
      <c r="AD480" s="91"/>
      <c r="AE480" s="91"/>
      <c r="AF480" s="91"/>
      <c r="AG480" s="91"/>
      <c r="AH480" s="91"/>
      <c r="AI480" s="91"/>
      <c r="AJ480" s="91"/>
      <c r="AK480" s="91"/>
      <c r="AL480" s="91"/>
      <c r="AM480" s="91"/>
      <c r="AN480" s="91"/>
      <c r="AO480" s="91"/>
      <c r="AP480" s="91"/>
      <c r="AQ480" s="91"/>
      <c r="AR480" s="91"/>
      <c r="AS480" s="91"/>
      <c r="AT480" s="91"/>
      <c r="AU480" s="91"/>
      <c r="AV480" s="91"/>
      <c r="AW480" s="91"/>
      <c r="AX480" s="91"/>
      <c r="AY480" s="91"/>
      <c r="AZ480" s="91"/>
      <c r="BA480" s="91"/>
      <c r="BB480" s="91"/>
      <c r="BC480" s="91"/>
      <c r="BD480" s="91"/>
      <c r="BE480" s="91"/>
      <c r="BF480" s="91"/>
      <c r="BG480" s="91"/>
    </row>
    <row r="481" spans="1:59" s="34" customFormat="1" ht="33" customHeight="1">
      <c r="A481" s="65"/>
      <c r="B481" s="99"/>
      <c r="C481" s="100"/>
      <c r="D481" s="100"/>
      <c r="E481" s="100"/>
      <c r="F481" s="100"/>
      <c r="G481" s="100"/>
      <c r="H481" s="100"/>
      <c r="I481" s="100"/>
      <c r="J481" s="100"/>
      <c r="K481" s="99"/>
      <c r="L481" s="101"/>
      <c r="M481" s="102"/>
      <c r="N481" s="101"/>
      <c r="O481" s="63" t="str">
        <f>IF(B481="","Form Number Error",IF(C481="","Payment Type Error",IF(H481="","Purchase Description Error",IF(I481="","Store or Vedor Error",IF(K481="","Card or Ckeck # Error",IF(L481="","Date Error",IF(J481="","Enter Correct Sub-Account",IF(M481="","Amount Error",IF(J481='Start-Up Information'!$B$13,"Complete",IF(J481='Start-Up Information'!$B$14,"Complete",IF(J481='Start-Up Information'!$B$15,"Complete",IF(J481='Start-Up Information'!$B$16,"Complete",IF(J481='Start-Up Information'!$B$17,"Complete",IF(J481='Start-Up Information'!$B$18,"Complete",IF(J481='Start-Up Information'!$B$19,"Complete",IF(J481='Start-Up Information'!$B$20,"Complete",IF(J481='Start-Up Information'!$B$21,"complete",IF(J481='Start-Up Information'!$B$22,"Complete",IF(J481='Start-Up Information'!$B$23,"Complete",IF(J481='Start-Up Information'!$B$24,"Complete",IF(J481='Start-Up Information'!$B$25,"Complete",IF(J481='Start-Up Information'!$B$26,"Complete",IF(J481='Start-Up Information'!$B$27,"Complete",IF(J481='Start-Up Information'!$B$28,"Complete",IF(J481='Start-Up Information'!$B$29,"Complete",IF(J481='Start-Up Information'!$B$30,"Complete",IF(J481='Start-Up Information'!$B$31,"Complete",IF(J481='Start-Up Information'!$B$32,"Complete",IF(J481='Start-Up Information'!$B$33,"Complete",IF(J481='Start-Up Information'!$B$34,"Complete",IF(J481='Start-Up Information'!$B$35,"Complete",IF(J481='Start-Up Information'!$B$36,"Complete",IF(J481='Start-Up Information'!$B$37,"Complete",IF(J481='Start-Up Information'!$B$38,"Complete",IF(J481='Start-Up Information'!$B$39,"Complete",IF(J481='Start-Up Information'!$B$40,"Complete",IF(J481='Start-Up Information'!$B$41,"Complete",IF(J481='Start-Up Information'!$B$42,"Complete",IF(J481='Start-Up Information'!$B$43,"Complete",IF(J481='Start-Up Information'!$B$44,"Complete",IF(J481='Start-Up Information'!$B$45,"Complete",IF(J481='Start-Up Information'!$B$46,"Complete",IF(J481='Start-Up Information'!$B$47,"Complete",IF(J481='Start-Up Information'!$B$48,"Complete",IF(LEFT(J481,5)="Split","Complete",IF(J481='Start-Up Information'!$B$49,"Complete",IF(J481='Start-Up Information'!$B$50,"Complete",IF(J481='Start-Up Information'!$B$51,"Complete",IF(J481='Start-Up Information'!$B$52,"Complete","Enter a Correct Sub-Account")))))))))))))))))))))))))))))))))))))))))))))))))</f>
        <v>Form Number Error</v>
      </c>
      <c r="P481" s="63" t="str">
        <f t="shared" si="15"/>
        <v>Pending</v>
      </c>
      <c r="Q481" s="62"/>
      <c r="R481" s="70">
        <f t="shared" si="16"/>
        <v>0</v>
      </c>
      <c r="S481" s="65"/>
      <c r="T481" s="91"/>
      <c r="U481" s="91"/>
      <c r="V481" s="91"/>
      <c r="W481" s="91"/>
      <c r="X481" s="91"/>
      <c r="Y481" s="91"/>
      <c r="Z481" s="91"/>
      <c r="AA481" s="91"/>
      <c r="AB481" s="91"/>
      <c r="AC481" s="91"/>
      <c r="AD481" s="91"/>
      <c r="AE481" s="91"/>
      <c r="AF481" s="91"/>
      <c r="AG481" s="91"/>
      <c r="AH481" s="91"/>
      <c r="AI481" s="91"/>
      <c r="AJ481" s="91"/>
      <c r="AK481" s="91"/>
      <c r="AL481" s="91"/>
      <c r="AM481" s="91"/>
      <c r="AN481" s="91"/>
      <c r="AO481" s="91"/>
      <c r="AP481" s="91"/>
      <c r="AQ481" s="91"/>
      <c r="AR481" s="91"/>
      <c r="AS481" s="91"/>
      <c r="AT481" s="91"/>
      <c r="AU481" s="91"/>
      <c r="AV481" s="91"/>
      <c r="AW481" s="91"/>
      <c r="AX481" s="91"/>
      <c r="AY481" s="91"/>
      <c r="AZ481" s="91"/>
      <c r="BA481" s="91"/>
      <c r="BB481" s="91"/>
      <c r="BC481" s="91"/>
      <c r="BD481" s="91"/>
      <c r="BE481" s="91"/>
      <c r="BF481" s="91"/>
      <c r="BG481" s="91"/>
    </row>
    <row r="482" spans="1:59" s="34" customFormat="1" ht="33" customHeight="1">
      <c r="A482" s="65"/>
      <c r="B482" s="99"/>
      <c r="C482" s="100"/>
      <c r="D482" s="100"/>
      <c r="E482" s="100"/>
      <c r="F482" s="100"/>
      <c r="G482" s="100"/>
      <c r="H482" s="100"/>
      <c r="I482" s="100"/>
      <c r="J482" s="100"/>
      <c r="K482" s="99"/>
      <c r="L482" s="101"/>
      <c r="M482" s="102"/>
      <c r="N482" s="101"/>
      <c r="O482" s="63" t="str">
        <f>IF(B482="","Form Number Error",IF(C482="","Payment Type Error",IF(H482="","Purchase Description Error",IF(I482="","Store or Vedor Error",IF(K482="","Card or Ckeck # Error",IF(L482="","Date Error",IF(J482="","Enter Correct Sub-Account",IF(M482="","Amount Error",IF(J482='Start-Up Information'!$B$13,"Complete",IF(J482='Start-Up Information'!$B$14,"Complete",IF(J482='Start-Up Information'!$B$15,"Complete",IF(J482='Start-Up Information'!$B$16,"Complete",IF(J482='Start-Up Information'!$B$17,"Complete",IF(J482='Start-Up Information'!$B$18,"Complete",IF(J482='Start-Up Information'!$B$19,"Complete",IF(J482='Start-Up Information'!$B$20,"Complete",IF(J482='Start-Up Information'!$B$21,"complete",IF(J482='Start-Up Information'!$B$22,"Complete",IF(J482='Start-Up Information'!$B$23,"Complete",IF(J482='Start-Up Information'!$B$24,"Complete",IF(J482='Start-Up Information'!$B$25,"Complete",IF(J482='Start-Up Information'!$B$26,"Complete",IF(J482='Start-Up Information'!$B$27,"Complete",IF(J482='Start-Up Information'!$B$28,"Complete",IF(J482='Start-Up Information'!$B$29,"Complete",IF(J482='Start-Up Information'!$B$30,"Complete",IF(J482='Start-Up Information'!$B$31,"Complete",IF(J482='Start-Up Information'!$B$32,"Complete",IF(J482='Start-Up Information'!$B$33,"Complete",IF(J482='Start-Up Information'!$B$34,"Complete",IF(J482='Start-Up Information'!$B$35,"Complete",IF(J482='Start-Up Information'!$B$36,"Complete",IF(J482='Start-Up Information'!$B$37,"Complete",IF(J482='Start-Up Information'!$B$38,"Complete",IF(J482='Start-Up Information'!$B$39,"Complete",IF(J482='Start-Up Information'!$B$40,"Complete",IF(J482='Start-Up Information'!$B$41,"Complete",IF(J482='Start-Up Information'!$B$42,"Complete",IF(J482='Start-Up Information'!$B$43,"Complete",IF(J482='Start-Up Information'!$B$44,"Complete",IF(J482='Start-Up Information'!$B$45,"Complete",IF(J482='Start-Up Information'!$B$46,"Complete",IF(J482='Start-Up Information'!$B$47,"Complete",IF(J482='Start-Up Information'!$B$48,"Complete",IF(LEFT(J482,5)="Split","Complete",IF(J482='Start-Up Information'!$B$49,"Complete",IF(J482='Start-Up Information'!$B$50,"Complete",IF(J482='Start-Up Information'!$B$51,"Complete",IF(J482='Start-Up Information'!$B$52,"Complete","Enter a Correct Sub-Account")))))))))))))))))))))))))))))))))))))))))))))))))</f>
        <v>Form Number Error</v>
      </c>
      <c r="P482" s="63" t="str">
        <f t="shared" si="15"/>
        <v>Pending</v>
      </c>
      <c r="Q482" s="62"/>
      <c r="R482" s="70">
        <f t="shared" si="16"/>
        <v>0</v>
      </c>
      <c r="S482" s="65"/>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1"/>
      <c r="AY482" s="91"/>
      <c r="AZ482" s="91"/>
      <c r="BA482" s="91"/>
      <c r="BB482" s="91"/>
      <c r="BC482" s="91"/>
      <c r="BD482" s="91"/>
      <c r="BE482" s="91"/>
      <c r="BF482" s="91"/>
      <c r="BG482" s="91"/>
    </row>
    <row r="483" spans="1:59" s="34" customFormat="1" ht="33" customHeight="1">
      <c r="A483" s="65"/>
      <c r="B483" s="99"/>
      <c r="C483" s="100"/>
      <c r="D483" s="100"/>
      <c r="E483" s="100"/>
      <c r="F483" s="100"/>
      <c r="G483" s="100"/>
      <c r="H483" s="100"/>
      <c r="I483" s="100"/>
      <c r="J483" s="100"/>
      <c r="K483" s="99"/>
      <c r="L483" s="101"/>
      <c r="M483" s="102"/>
      <c r="N483" s="101"/>
      <c r="O483" s="63" t="str">
        <f>IF(B483="","Form Number Error",IF(C483="","Payment Type Error",IF(H483="","Purchase Description Error",IF(I483="","Store or Vedor Error",IF(K483="","Card or Ckeck # Error",IF(L483="","Date Error",IF(J483="","Enter Correct Sub-Account",IF(M483="","Amount Error",IF(J483='Start-Up Information'!$B$13,"Complete",IF(J483='Start-Up Information'!$B$14,"Complete",IF(J483='Start-Up Information'!$B$15,"Complete",IF(J483='Start-Up Information'!$B$16,"Complete",IF(J483='Start-Up Information'!$B$17,"Complete",IF(J483='Start-Up Information'!$B$18,"Complete",IF(J483='Start-Up Information'!$B$19,"Complete",IF(J483='Start-Up Information'!$B$20,"Complete",IF(J483='Start-Up Information'!$B$21,"complete",IF(J483='Start-Up Information'!$B$22,"Complete",IF(J483='Start-Up Information'!$B$23,"Complete",IF(J483='Start-Up Information'!$B$24,"Complete",IF(J483='Start-Up Information'!$B$25,"Complete",IF(J483='Start-Up Information'!$B$26,"Complete",IF(J483='Start-Up Information'!$B$27,"Complete",IF(J483='Start-Up Information'!$B$28,"Complete",IF(J483='Start-Up Information'!$B$29,"Complete",IF(J483='Start-Up Information'!$B$30,"Complete",IF(J483='Start-Up Information'!$B$31,"Complete",IF(J483='Start-Up Information'!$B$32,"Complete",IF(J483='Start-Up Information'!$B$33,"Complete",IF(J483='Start-Up Information'!$B$34,"Complete",IF(J483='Start-Up Information'!$B$35,"Complete",IF(J483='Start-Up Information'!$B$36,"Complete",IF(J483='Start-Up Information'!$B$37,"Complete",IF(J483='Start-Up Information'!$B$38,"Complete",IF(J483='Start-Up Information'!$B$39,"Complete",IF(J483='Start-Up Information'!$B$40,"Complete",IF(J483='Start-Up Information'!$B$41,"Complete",IF(J483='Start-Up Information'!$B$42,"Complete",IF(J483='Start-Up Information'!$B$43,"Complete",IF(J483='Start-Up Information'!$B$44,"Complete",IF(J483='Start-Up Information'!$B$45,"Complete",IF(J483='Start-Up Information'!$B$46,"Complete",IF(J483='Start-Up Information'!$B$47,"Complete",IF(J483='Start-Up Information'!$B$48,"Complete",IF(LEFT(J483,5)="Split","Complete",IF(J483='Start-Up Information'!$B$49,"Complete",IF(J483='Start-Up Information'!$B$50,"Complete",IF(J483='Start-Up Information'!$B$51,"Complete",IF(J483='Start-Up Information'!$B$52,"Complete","Enter a Correct Sub-Account")))))))))))))))))))))))))))))))))))))))))))))))))</f>
        <v>Form Number Error</v>
      </c>
      <c r="P483" s="63" t="str">
        <f t="shared" si="15"/>
        <v>Pending</v>
      </c>
      <c r="Q483" s="62"/>
      <c r="R483" s="70">
        <f t="shared" si="16"/>
        <v>0</v>
      </c>
      <c r="S483" s="65"/>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c r="BB483" s="91"/>
      <c r="BC483" s="91"/>
      <c r="BD483" s="91"/>
      <c r="BE483" s="91"/>
      <c r="BF483" s="91"/>
      <c r="BG483" s="91"/>
    </row>
    <row r="484" spans="1:59" s="34" customFormat="1" ht="33" customHeight="1">
      <c r="A484" s="65"/>
      <c r="B484" s="99"/>
      <c r="C484" s="100"/>
      <c r="D484" s="100"/>
      <c r="E484" s="100"/>
      <c r="F484" s="100"/>
      <c r="G484" s="100"/>
      <c r="H484" s="100"/>
      <c r="I484" s="100"/>
      <c r="J484" s="100"/>
      <c r="K484" s="99"/>
      <c r="L484" s="101"/>
      <c r="M484" s="102"/>
      <c r="N484" s="101"/>
      <c r="O484" s="63" t="str">
        <f>IF(B484="","Form Number Error",IF(C484="","Payment Type Error",IF(H484="","Purchase Description Error",IF(I484="","Store or Vedor Error",IF(K484="","Card or Ckeck # Error",IF(L484="","Date Error",IF(J484="","Enter Correct Sub-Account",IF(M484="","Amount Error",IF(J484='Start-Up Information'!$B$13,"Complete",IF(J484='Start-Up Information'!$B$14,"Complete",IF(J484='Start-Up Information'!$B$15,"Complete",IF(J484='Start-Up Information'!$B$16,"Complete",IF(J484='Start-Up Information'!$B$17,"Complete",IF(J484='Start-Up Information'!$B$18,"Complete",IF(J484='Start-Up Information'!$B$19,"Complete",IF(J484='Start-Up Information'!$B$20,"Complete",IF(J484='Start-Up Information'!$B$21,"complete",IF(J484='Start-Up Information'!$B$22,"Complete",IF(J484='Start-Up Information'!$B$23,"Complete",IF(J484='Start-Up Information'!$B$24,"Complete",IF(J484='Start-Up Information'!$B$25,"Complete",IF(J484='Start-Up Information'!$B$26,"Complete",IF(J484='Start-Up Information'!$B$27,"Complete",IF(J484='Start-Up Information'!$B$28,"Complete",IF(J484='Start-Up Information'!$B$29,"Complete",IF(J484='Start-Up Information'!$B$30,"Complete",IF(J484='Start-Up Information'!$B$31,"Complete",IF(J484='Start-Up Information'!$B$32,"Complete",IF(J484='Start-Up Information'!$B$33,"Complete",IF(J484='Start-Up Information'!$B$34,"Complete",IF(J484='Start-Up Information'!$B$35,"Complete",IF(J484='Start-Up Information'!$B$36,"Complete",IF(J484='Start-Up Information'!$B$37,"Complete",IF(J484='Start-Up Information'!$B$38,"Complete",IF(J484='Start-Up Information'!$B$39,"Complete",IF(J484='Start-Up Information'!$B$40,"Complete",IF(J484='Start-Up Information'!$B$41,"Complete",IF(J484='Start-Up Information'!$B$42,"Complete",IF(J484='Start-Up Information'!$B$43,"Complete",IF(J484='Start-Up Information'!$B$44,"Complete",IF(J484='Start-Up Information'!$B$45,"Complete",IF(J484='Start-Up Information'!$B$46,"Complete",IF(J484='Start-Up Information'!$B$47,"Complete",IF(J484='Start-Up Information'!$B$48,"Complete",IF(LEFT(J484,5)="Split","Complete",IF(J484='Start-Up Information'!$B$49,"Complete",IF(J484='Start-Up Information'!$B$50,"Complete",IF(J484='Start-Up Information'!$B$51,"Complete",IF(J484='Start-Up Information'!$B$52,"Complete","Enter a Correct Sub-Account")))))))))))))))))))))))))))))))))))))))))))))))))</f>
        <v>Form Number Error</v>
      </c>
      <c r="P484" s="63" t="str">
        <f t="shared" si="15"/>
        <v>Pending</v>
      </c>
      <c r="Q484" s="62"/>
      <c r="R484" s="70">
        <f t="shared" si="16"/>
        <v>0</v>
      </c>
      <c r="S484" s="65"/>
      <c r="T484" s="91"/>
      <c r="U484" s="91"/>
      <c r="V484" s="91"/>
      <c r="W484" s="91"/>
      <c r="X484" s="91"/>
      <c r="Y484" s="91"/>
      <c r="Z484" s="91"/>
      <c r="AA484" s="91"/>
      <c r="AB484" s="91"/>
      <c r="AC484" s="91"/>
      <c r="AD484" s="91"/>
      <c r="AE484" s="91"/>
      <c r="AF484" s="91"/>
      <c r="AG484" s="91"/>
      <c r="AH484" s="91"/>
      <c r="AI484" s="91"/>
      <c r="AJ484" s="91"/>
      <c r="AK484" s="91"/>
      <c r="AL484" s="91"/>
      <c r="AM484" s="91"/>
      <c r="AN484" s="91"/>
      <c r="AO484" s="91"/>
      <c r="AP484" s="91"/>
      <c r="AQ484" s="91"/>
      <c r="AR484" s="91"/>
      <c r="AS484" s="91"/>
      <c r="AT484" s="91"/>
      <c r="AU484" s="91"/>
      <c r="AV484" s="91"/>
      <c r="AW484" s="91"/>
      <c r="AX484" s="91"/>
      <c r="AY484" s="91"/>
      <c r="AZ484" s="91"/>
      <c r="BA484" s="91"/>
      <c r="BB484" s="91"/>
      <c r="BC484" s="91"/>
      <c r="BD484" s="91"/>
      <c r="BE484" s="91"/>
      <c r="BF484" s="91"/>
      <c r="BG484" s="91"/>
    </row>
    <row r="485" spans="1:59" s="34" customFormat="1" ht="33" customHeight="1">
      <c r="A485" s="65"/>
      <c r="B485" s="99"/>
      <c r="C485" s="100"/>
      <c r="D485" s="100"/>
      <c r="E485" s="100"/>
      <c r="F485" s="100"/>
      <c r="G485" s="100"/>
      <c r="H485" s="100"/>
      <c r="I485" s="100"/>
      <c r="J485" s="100"/>
      <c r="K485" s="99"/>
      <c r="L485" s="101"/>
      <c r="M485" s="102"/>
      <c r="N485" s="101"/>
      <c r="O485" s="63" t="str">
        <f>IF(B485="","Form Number Error",IF(C485="","Payment Type Error",IF(H485="","Purchase Description Error",IF(I485="","Store or Vedor Error",IF(K485="","Card or Ckeck # Error",IF(L485="","Date Error",IF(J485="","Enter Correct Sub-Account",IF(M485="","Amount Error",IF(J485='Start-Up Information'!$B$13,"Complete",IF(J485='Start-Up Information'!$B$14,"Complete",IF(J485='Start-Up Information'!$B$15,"Complete",IF(J485='Start-Up Information'!$B$16,"Complete",IF(J485='Start-Up Information'!$B$17,"Complete",IF(J485='Start-Up Information'!$B$18,"Complete",IF(J485='Start-Up Information'!$B$19,"Complete",IF(J485='Start-Up Information'!$B$20,"Complete",IF(J485='Start-Up Information'!$B$21,"complete",IF(J485='Start-Up Information'!$B$22,"Complete",IF(J485='Start-Up Information'!$B$23,"Complete",IF(J485='Start-Up Information'!$B$24,"Complete",IF(J485='Start-Up Information'!$B$25,"Complete",IF(J485='Start-Up Information'!$B$26,"Complete",IF(J485='Start-Up Information'!$B$27,"Complete",IF(J485='Start-Up Information'!$B$28,"Complete",IF(J485='Start-Up Information'!$B$29,"Complete",IF(J485='Start-Up Information'!$B$30,"Complete",IF(J485='Start-Up Information'!$B$31,"Complete",IF(J485='Start-Up Information'!$B$32,"Complete",IF(J485='Start-Up Information'!$B$33,"Complete",IF(J485='Start-Up Information'!$B$34,"Complete",IF(J485='Start-Up Information'!$B$35,"Complete",IF(J485='Start-Up Information'!$B$36,"Complete",IF(J485='Start-Up Information'!$B$37,"Complete",IF(J485='Start-Up Information'!$B$38,"Complete",IF(J485='Start-Up Information'!$B$39,"Complete",IF(J485='Start-Up Information'!$B$40,"Complete",IF(J485='Start-Up Information'!$B$41,"Complete",IF(J485='Start-Up Information'!$B$42,"Complete",IF(J485='Start-Up Information'!$B$43,"Complete",IF(J485='Start-Up Information'!$B$44,"Complete",IF(J485='Start-Up Information'!$B$45,"Complete",IF(J485='Start-Up Information'!$B$46,"Complete",IF(J485='Start-Up Information'!$B$47,"Complete",IF(J485='Start-Up Information'!$B$48,"Complete",IF(LEFT(J485,5)="Split","Complete",IF(J485='Start-Up Information'!$B$49,"Complete",IF(J485='Start-Up Information'!$B$50,"Complete",IF(J485='Start-Up Information'!$B$51,"Complete",IF(J485='Start-Up Information'!$B$52,"Complete","Enter a Correct Sub-Account")))))))))))))))))))))))))))))))))))))))))))))))))</f>
        <v>Form Number Error</v>
      </c>
      <c r="P485" s="63" t="str">
        <f t="shared" si="15"/>
        <v>Pending</v>
      </c>
      <c r="Q485" s="62"/>
      <c r="R485" s="70">
        <f t="shared" si="16"/>
        <v>0</v>
      </c>
      <c r="S485" s="65"/>
      <c r="T485" s="91"/>
      <c r="U485" s="91"/>
      <c r="V485" s="91"/>
      <c r="W485" s="91"/>
      <c r="X485" s="91"/>
      <c r="Y485" s="91"/>
      <c r="Z485" s="91"/>
      <c r="AA485" s="91"/>
      <c r="AB485" s="91"/>
      <c r="AC485" s="91"/>
      <c r="AD485" s="91"/>
      <c r="AE485" s="91"/>
      <c r="AF485" s="91"/>
      <c r="AG485" s="91"/>
      <c r="AH485" s="91"/>
      <c r="AI485" s="91"/>
      <c r="AJ485" s="91"/>
      <c r="AK485" s="91"/>
      <c r="AL485" s="91"/>
      <c r="AM485" s="91"/>
      <c r="AN485" s="91"/>
      <c r="AO485" s="91"/>
      <c r="AP485" s="91"/>
      <c r="AQ485" s="91"/>
      <c r="AR485" s="91"/>
      <c r="AS485" s="91"/>
      <c r="AT485" s="91"/>
      <c r="AU485" s="91"/>
      <c r="AV485" s="91"/>
      <c r="AW485" s="91"/>
      <c r="AX485" s="91"/>
      <c r="AY485" s="91"/>
      <c r="AZ485" s="91"/>
      <c r="BA485" s="91"/>
      <c r="BB485" s="91"/>
      <c r="BC485" s="91"/>
      <c r="BD485" s="91"/>
      <c r="BE485" s="91"/>
      <c r="BF485" s="91"/>
      <c r="BG485" s="91"/>
    </row>
    <row r="486" spans="1:59" s="34" customFormat="1" ht="33" customHeight="1">
      <c r="A486" s="65"/>
      <c r="B486" s="99"/>
      <c r="C486" s="100"/>
      <c r="D486" s="100"/>
      <c r="E486" s="100"/>
      <c r="F486" s="100"/>
      <c r="G486" s="100"/>
      <c r="H486" s="100"/>
      <c r="I486" s="100"/>
      <c r="J486" s="100"/>
      <c r="K486" s="99"/>
      <c r="L486" s="101"/>
      <c r="M486" s="102"/>
      <c r="N486" s="101"/>
      <c r="O486" s="63" t="str">
        <f>IF(B486="","Form Number Error",IF(C486="","Payment Type Error",IF(H486="","Purchase Description Error",IF(I486="","Store or Vedor Error",IF(K486="","Card or Ckeck # Error",IF(L486="","Date Error",IF(J486="","Enter Correct Sub-Account",IF(M486="","Amount Error",IF(J486='Start-Up Information'!$B$13,"Complete",IF(J486='Start-Up Information'!$B$14,"Complete",IF(J486='Start-Up Information'!$B$15,"Complete",IF(J486='Start-Up Information'!$B$16,"Complete",IF(J486='Start-Up Information'!$B$17,"Complete",IF(J486='Start-Up Information'!$B$18,"Complete",IF(J486='Start-Up Information'!$B$19,"Complete",IF(J486='Start-Up Information'!$B$20,"Complete",IF(J486='Start-Up Information'!$B$21,"complete",IF(J486='Start-Up Information'!$B$22,"Complete",IF(J486='Start-Up Information'!$B$23,"Complete",IF(J486='Start-Up Information'!$B$24,"Complete",IF(J486='Start-Up Information'!$B$25,"Complete",IF(J486='Start-Up Information'!$B$26,"Complete",IF(J486='Start-Up Information'!$B$27,"Complete",IF(J486='Start-Up Information'!$B$28,"Complete",IF(J486='Start-Up Information'!$B$29,"Complete",IF(J486='Start-Up Information'!$B$30,"Complete",IF(J486='Start-Up Information'!$B$31,"Complete",IF(J486='Start-Up Information'!$B$32,"Complete",IF(J486='Start-Up Information'!$B$33,"Complete",IF(J486='Start-Up Information'!$B$34,"Complete",IF(J486='Start-Up Information'!$B$35,"Complete",IF(J486='Start-Up Information'!$B$36,"Complete",IF(J486='Start-Up Information'!$B$37,"Complete",IF(J486='Start-Up Information'!$B$38,"Complete",IF(J486='Start-Up Information'!$B$39,"Complete",IF(J486='Start-Up Information'!$B$40,"Complete",IF(J486='Start-Up Information'!$B$41,"Complete",IF(J486='Start-Up Information'!$B$42,"Complete",IF(J486='Start-Up Information'!$B$43,"Complete",IF(J486='Start-Up Information'!$B$44,"Complete",IF(J486='Start-Up Information'!$B$45,"Complete",IF(J486='Start-Up Information'!$B$46,"Complete",IF(J486='Start-Up Information'!$B$47,"Complete",IF(J486='Start-Up Information'!$B$48,"Complete",IF(LEFT(J486,5)="Split","Complete",IF(J486='Start-Up Information'!$B$49,"Complete",IF(J486='Start-Up Information'!$B$50,"Complete",IF(J486='Start-Up Information'!$B$51,"Complete",IF(J486='Start-Up Information'!$B$52,"Complete","Enter a Correct Sub-Account")))))))))))))))))))))))))))))))))))))))))))))))))</f>
        <v>Form Number Error</v>
      </c>
      <c r="P486" s="63" t="str">
        <f t="shared" si="15"/>
        <v>Pending</v>
      </c>
      <c r="Q486" s="62"/>
      <c r="R486" s="70">
        <f t="shared" si="16"/>
        <v>0</v>
      </c>
      <c r="S486" s="65"/>
      <c r="T486" s="91"/>
      <c r="U486" s="91"/>
      <c r="V486" s="91"/>
      <c r="W486" s="91"/>
      <c r="X486" s="91"/>
      <c r="Y486" s="91"/>
      <c r="Z486" s="91"/>
      <c r="AA486" s="91"/>
      <c r="AB486" s="91"/>
      <c r="AC486" s="91"/>
      <c r="AD486" s="91"/>
      <c r="AE486" s="91"/>
      <c r="AF486" s="91"/>
      <c r="AG486" s="91"/>
      <c r="AH486" s="91"/>
      <c r="AI486" s="91"/>
      <c r="AJ486" s="91"/>
      <c r="AK486" s="91"/>
      <c r="AL486" s="91"/>
      <c r="AM486" s="91"/>
      <c r="AN486" s="91"/>
      <c r="AO486" s="91"/>
      <c r="AP486" s="91"/>
      <c r="AQ486" s="91"/>
      <c r="AR486" s="91"/>
      <c r="AS486" s="91"/>
      <c r="AT486" s="91"/>
      <c r="AU486" s="91"/>
      <c r="AV486" s="91"/>
      <c r="AW486" s="91"/>
      <c r="AX486" s="91"/>
      <c r="AY486" s="91"/>
      <c r="AZ486" s="91"/>
      <c r="BA486" s="91"/>
      <c r="BB486" s="91"/>
      <c r="BC486" s="91"/>
      <c r="BD486" s="91"/>
      <c r="BE486" s="91"/>
      <c r="BF486" s="91"/>
      <c r="BG486" s="91"/>
    </row>
    <row r="487" spans="1:59" s="34" customFormat="1" ht="33" customHeight="1">
      <c r="A487" s="65"/>
      <c r="B487" s="99"/>
      <c r="C487" s="100"/>
      <c r="D487" s="100"/>
      <c r="E487" s="100"/>
      <c r="F487" s="100"/>
      <c r="G487" s="100"/>
      <c r="H487" s="100"/>
      <c r="I487" s="100"/>
      <c r="J487" s="100"/>
      <c r="K487" s="99"/>
      <c r="L487" s="101"/>
      <c r="M487" s="102"/>
      <c r="N487" s="101"/>
      <c r="O487" s="63" t="str">
        <f>IF(B487="","Form Number Error",IF(C487="","Payment Type Error",IF(H487="","Purchase Description Error",IF(I487="","Store or Vedor Error",IF(K487="","Card or Ckeck # Error",IF(L487="","Date Error",IF(J487="","Enter Correct Sub-Account",IF(M487="","Amount Error",IF(J487='Start-Up Information'!$B$13,"Complete",IF(J487='Start-Up Information'!$B$14,"Complete",IF(J487='Start-Up Information'!$B$15,"Complete",IF(J487='Start-Up Information'!$B$16,"Complete",IF(J487='Start-Up Information'!$B$17,"Complete",IF(J487='Start-Up Information'!$B$18,"Complete",IF(J487='Start-Up Information'!$B$19,"Complete",IF(J487='Start-Up Information'!$B$20,"Complete",IF(J487='Start-Up Information'!$B$21,"complete",IF(J487='Start-Up Information'!$B$22,"Complete",IF(J487='Start-Up Information'!$B$23,"Complete",IF(J487='Start-Up Information'!$B$24,"Complete",IF(J487='Start-Up Information'!$B$25,"Complete",IF(J487='Start-Up Information'!$B$26,"Complete",IF(J487='Start-Up Information'!$B$27,"Complete",IF(J487='Start-Up Information'!$B$28,"Complete",IF(J487='Start-Up Information'!$B$29,"Complete",IF(J487='Start-Up Information'!$B$30,"Complete",IF(J487='Start-Up Information'!$B$31,"Complete",IF(J487='Start-Up Information'!$B$32,"Complete",IF(J487='Start-Up Information'!$B$33,"Complete",IF(J487='Start-Up Information'!$B$34,"Complete",IF(J487='Start-Up Information'!$B$35,"Complete",IF(J487='Start-Up Information'!$B$36,"Complete",IF(J487='Start-Up Information'!$B$37,"Complete",IF(J487='Start-Up Information'!$B$38,"Complete",IF(J487='Start-Up Information'!$B$39,"Complete",IF(J487='Start-Up Information'!$B$40,"Complete",IF(J487='Start-Up Information'!$B$41,"Complete",IF(J487='Start-Up Information'!$B$42,"Complete",IF(J487='Start-Up Information'!$B$43,"Complete",IF(J487='Start-Up Information'!$B$44,"Complete",IF(J487='Start-Up Information'!$B$45,"Complete",IF(J487='Start-Up Information'!$B$46,"Complete",IF(J487='Start-Up Information'!$B$47,"Complete",IF(J487='Start-Up Information'!$B$48,"Complete",IF(LEFT(J487,5)="Split","Complete",IF(J487='Start-Up Information'!$B$49,"Complete",IF(J487='Start-Up Information'!$B$50,"Complete",IF(J487='Start-Up Information'!$B$51,"Complete",IF(J487='Start-Up Information'!$B$52,"Complete","Enter a Correct Sub-Account")))))))))))))))))))))))))))))))))))))))))))))))))</f>
        <v>Form Number Error</v>
      </c>
      <c r="P487" s="63" t="str">
        <f t="shared" si="15"/>
        <v>Pending</v>
      </c>
      <c r="Q487" s="62"/>
      <c r="R487" s="70">
        <f t="shared" si="16"/>
        <v>0</v>
      </c>
      <c r="S487" s="65"/>
      <c r="T487" s="91"/>
      <c r="U487" s="91"/>
      <c r="V487" s="91"/>
      <c r="W487" s="91"/>
      <c r="X487" s="91"/>
      <c r="Y487" s="91"/>
      <c r="Z487" s="91"/>
      <c r="AA487" s="91"/>
      <c r="AB487" s="91"/>
      <c r="AC487" s="91"/>
      <c r="AD487" s="91"/>
      <c r="AE487" s="91"/>
      <c r="AF487" s="91"/>
      <c r="AG487" s="91"/>
      <c r="AH487" s="91"/>
      <c r="AI487" s="91"/>
      <c r="AJ487" s="91"/>
      <c r="AK487" s="91"/>
      <c r="AL487" s="91"/>
      <c r="AM487" s="91"/>
      <c r="AN487" s="91"/>
      <c r="AO487" s="91"/>
      <c r="AP487" s="91"/>
      <c r="AQ487" s="91"/>
      <c r="AR487" s="91"/>
      <c r="AS487" s="91"/>
      <c r="AT487" s="91"/>
      <c r="AU487" s="91"/>
      <c r="AV487" s="91"/>
      <c r="AW487" s="91"/>
      <c r="AX487" s="91"/>
      <c r="AY487" s="91"/>
      <c r="AZ487" s="91"/>
      <c r="BA487" s="91"/>
      <c r="BB487" s="91"/>
      <c r="BC487" s="91"/>
      <c r="BD487" s="91"/>
      <c r="BE487" s="91"/>
      <c r="BF487" s="91"/>
      <c r="BG487" s="91"/>
    </row>
    <row r="488" spans="1:59" s="34" customFormat="1" ht="33" customHeight="1">
      <c r="A488" s="65"/>
      <c r="B488" s="99"/>
      <c r="C488" s="100"/>
      <c r="D488" s="100"/>
      <c r="E488" s="100"/>
      <c r="F488" s="100"/>
      <c r="G488" s="100"/>
      <c r="H488" s="100"/>
      <c r="I488" s="100"/>
      <c r="J488" s="100"/>
      <c r="K488" s="99"/>
      <c r="L488" s="101"/>
      <c r="M488" s="102"/>
      <c r="N488" s="101"/>
      <c r="O488" s="63" t="str">
        <f>IF(B488="","Form Number Error",IF(C488="","Payment Type Error",IF(H488="","Purchase Description Error",IF(I488="","Store or Vedor Error",IF(K488="","Card or Ckeck # Error",IF(L488="","Date Error",IF(J488="","Enter Correct Sub-Account",IF(M488="","Amount Error",IF(J488='Start-Up Information'!$B$13,"Complete",IF(J488='Start-Up Information'!$B$14,"Complete",IF(J488='Start-Up Information'!$B$15,"Complete",IF(J488='Start-Up Information'!$B$16,"Complete",IF(J488='Start-Up Information'!$B$17,"Complete",IF(J488='Start-Up Information'!$B$18,"Complete",IF(J488='Start-Up Information'!$B$19,"Complete",IF(J488='Start-Up Information'!$B$20,"Complete",IF(J488='Start-Up Information'!$B$21,"complete",IF(J488='Start-Up Information'!$B$22,"Complete",IF(J488='Start-Up Information'!$B$23,"Complete",IF(J488='Start-Up Information'!$B$24,"Complete",IF(J488='Start-Up Information'!$B$25,"Complete",IF(J488='Start-Up Information'!$B$26,"Complete",IF(J488='Start-Up Information'!$B$27,"Complete",IF(J488='Start-Up Information'!$B$28,"Complete",IF(J488='Start-Up Information'!$B$29,"Complete",IF(J488='Start-Up Information'!$B$30,"Complete",IF(J488='Start-Up Information'!$B$31,"Complete",IF(J488='Start-Up Information'!$B$32,"Complete",IF(J488='Start-Up Information'!$B$33,"Complete",IF(J488='Start-Up Information'!$B$34,"Complete",IF(J488='Start-Up Information'!$B$35,"Complete",IF(J488='Start-Up Information'!$B$36,"Complete",IF(J488='Start-Up Information'!$B$37,"Complete",IF(J488='Start-Up Information'!$B$38,"Complete",IF(J488='Start-Up Information'!$B$39,"Complete",IF(J488='Start-Up Information'!$B$40,"Complete",IF(J488='Start-Up Information'!$B$41,"Complete",IF(J488='Start-Up Information'!$B$42,"Complete",IF(J488='Start-Up Information'!$B$43,"Complete",IF(J488='Start-Up Information'!$B$44,"Complete",IF(J488='Start-Up Information'!$B$45,"Complete",IF(J488='Start-Up Information'!$B$46,"Complete",IF(J488='Start-Up Information'!$B$47,"Complete",IF(J488='Start-Up Information'!$B$48,"Complete",IF(LEFT(J488,5)="Split","Complete",IF(J488='Start-Up Information'!$B$49,"Complete",IF(J488='Start-Up Information'!$B$50,"Complete",IF(J488='Start-Up Information'!$B$51,"Complete",IF(J488='Start-Up Information'!$B$52,"Complete","Enter a Correct Sub-Account")))))))))))))))))))))))))))))))))))))))))))))))))</f>
        <v>Form Number Error</v>
      </c>
      <c r="P488" s="63" t="str">
        <f t="shared" si="15"/>
        <v>Pending</v>
      </c>
      <c r="Q488" s="62"/>
      <c r="R488" s="70">
        <f t="shared" si="16"/>
        <v>0</v>
      </c>
      <c r="S488" s="65"/>
      <c r="T488" s="91"/>
      <c r="U488" s="91"/>
      <c r="V488" s="91"/>
      <c r="W488" s="91"/>
      <c r="X488" s="91"/>
      <c r="Y488" s="91"/>
      <c r="Z488" s="91"/>
      <c r="AA488" s="91"/>
      <c r="AB488" s="91"/>
      <c r="AC488" s="91"/>
      <c r="AD488" s="91"/>
      <c r="AE488" s="91"/>
      <c r="AF488" s="91"/>
      <c r="AG488" s="91"/>
      <c r="AH488" s="91"/>
      <c r="AI488" s="91"/>
      <c r="AJ488" s="91"/>
      <c r="AK488" s="91"/>
      <c r="AL488" s="91"/>
      <c r="AM488" s="91"/>
      <c r="AN488" s="91"/>
      <c r="AO488" s="91"/>
      <c r="AP488" s="91"/>
      <c r="AQ488" s="91"/>
      <c r="AR488" s="91"/>
      <c r="AS488" s="91"/>
      <c r="AT488" s="91"/>
      <c r="AU488" s="91"/>
      <c r="AV488" s="91"/>
      <c r="AW488" s="91"/>
      <c r="AX488" s="91"/>
      <c r="AY488" s="91"/>
      <c r="AZ488" s="91"/>
      <c r="BA488" s="91"/>
      <c r="BB488" s="91"/>
      <c r="BC488" s="91"/>
      <c r="BD488" s="91"/>
      <c r="BE488" s="91"/>
      <c r="BF488" s="91"/>
      <c r="BG488" s="91"/>
    </row>
    <row r="489" spans="1:59" s="34" customFormat="1" ht="33" customHeight="1">
      <c r="A489" s="65"/>
      <c r="B489" s="99"/>
      <c r="C489" s="100"/>
      <c r="D489" s="100"/>
      <c r="E489" s="100"/>
      <c r="F489" s="100"/>
      <c r="G489" s="100"/>
      <c r="H489" s="100"/>
      <c r="I489" s="100"/>
      <c r="J489" s="100"/>
      <c r="K489" s="99"/>
      <c r="L489" s="101"/>
      <c r="M489" s="102"/>
      <c r="N489" s="101"/>
      <c r="O489" s="63" t="str">
        <f>IF(B489="","Form Number Error",IF(C489="","Payment Type Error",IF(H489="","Purchase Description Error",IF(I489="","Store or Vedor Error",IF(K489="","Card or Ckeck # Error",IF(L489="","Date Error",IF(J489="","Enter Correct Sub-Account",IF(M489="","Amount Error",IF(J489='Start-Up Information'!$B$13,"Complete",IF(J489='Start-Up Information'!$B$14,"Complete",IF(J489='Start-Up Information'!$B$15,"Complete",IF(J489='Start-Up Information'!$B$16,"Complete",IF(J489='Start-Up Information'!$B$17,"Complete",IF(J489='Start-Up Information'!$B$18,"Complete",IF(J489='Start-Up Information'!$B$19,"Complete",IF(J489='Start-Up Information'!$B$20,"Complete",IF(J489='Start-Up Information'!$B$21,"complete",IF(J489='Start-Up Information'!$B$22,"Complete",IF(J489='Start-Up Information'!$B$23,"Complete",IF(J489='Start-Up Information'!$B$24,"Complete",IF(J489='Start-Up Information'!$B$25,"Complete",IF(J489='Start-Up Information'!$B$26,"Complete",IF(J489='Start-Up Information'!$B$27,"Complete",IF(J489='Start-Up Information'!$B$28,"Complete",IF(J489='Start-Up Information'!$B$29,"Complete",IF(J489='Start-Up Information'!$B$30,"Complete",IF(J489='Start-Up Information'!$B$31,"Complete",IF(J489='Start-Up Information'!$B$32,"Complete",IF(J489='Start-Up Information'!$B$33,"Complete",IF(J489='Start-Up Information'!$B$34,"Complete",IF(J489='Start-Up Information'!$B$35,"Complete",IF(J489='Start-Up Information'!$B$36,"Complete",IF(J489='Start-Up Information'!$B$37,"Complete",IF(J489='Start-Up Information'!$B$38,"Complete",IF(J489='Start-Up Information'!$B$39,"Complete",IF(J489='Start-Up Information'!$B$40,"Complete",IF(J489='Start-Up Information'!$B$41,"Complete",IF(J489='Start-Up Information'!$B$42,"Complete",IF(J489='Start-Up Information'!$B$43,"Complete",IF(J489='Start-Up Information'!$B$44,"Complete",IF(J489='Start-Up Information'!$B$45,"Complete",IF(J489='Start-Up Information'!$B$46,"Complete",IF(J489='Start-Up Information'!$B$47,"Complete",IF(J489='Start-Up Information'!$B$48,"Complete",IF(LEFT(J489,5)="Split","Complete",IF(J489='Start-Up Information'!$B$49,"Complete",IF(J489='Start-Up Information'!$B$50,"Complete",IF(J489='Start-Up Information'!$B$51,"Complete",IF(J489='Start-Up Information'!$B$52,"Complete","Enter a Correct Sub-Account")))))))))))))))))))))))))))))))))))))))))))))))))</f>
        <v>Form Number Error</v>
      </c>
      <c r="P489" s="63" t="str">
        <f t="shared" si="15"/>
        <v>Pending</v>
      </c>
      <c r="Q489" s="62"/>
      <c r="R489" s="70">
        <f t="shared" si="16"/>
        <v>0</v>
      </c>
      <c r="S489" s="65"/>
      <c r="T489" s="91"/>
      <c r="U489" s="91"/>
      <c r="V489" s="91"/>
      <c r="W489" s="91"/>
      <c r="X489" s="91"/>
      <c r="Y489" s="91"/>
      <c r="Z489" s="91"/>
      <c r="AA489" s="91"/>
      <c r="AB489" s="91"/>
      <c r="AC489" s="91"/>
      <c r="AD489" s="91"/>
      <c r="AE489" s="91"/>
      <c r="AF489" s="91"/>
      <c r="AG489" s="91"/>
      <c r="AH489" s="91"/>
      <c r="AI489" s="91"/>
      <c r="AJ489" s="91"/>
      <c r="AK489" s="91"/>
      <c r="AL489" s="91"/>
      <c r="AM489" s="91"/>
      <c r="AN489" s="91"/>
      <c r="AO489" s="91"/>
      <c r="AP489" s="91"/>
      <c r="AQ489" s="91"/>
      <c r="AR489" s="91"/>
      <c r="AS489" s="91"/>
      <c r="AT489" s="91"/>
      <c r="AU489" s="91"/>
      <c r="AV489" s="91"/>
      <c r="AW489" s="91"/>
      <c r="AX489" s="91"/>
      <c r="AY489" s="91"/>
      <c r="AZ489" s="91"/>
      <c r="BA489" s="91"/>
      <c r="BB489" s="91"/>
      <c r="BC489" s="91"/>
      <c r="BD489" s="91"/>
      <c r="BE489" s="91"/>
      <c r="BF489" s="91"/>
      <c r="BG489" s="91"/>
    </row>
    <row r="490" spans="1:59" s="34" customFormat="1" ht="33" customHeight="1">
      <c r="A490" s="65"/>
      <c r="B490" s="99"/>
      <c r="C490" s="100"/>
      <c r="D490" s="100"/>
      <c r="E490" s="100"/>
      <c r="F490" s="100"/>
      <c r="G490" s="100"/>
      <c r="H490" s="100"/>
      <c r="I490" s="100"/>
      <c r="J490" s="100"/>
      <c r="K490" s="99"/>
      <c r="L490" s="101"/>
      <c r="M490" s="102"/>
      <c r="N490" s="101"/>
      <c r="O490" s="63" t="str">
        <f>IF(B490="","Form Number Error",IF(C490="","Payment Type Error",IF(H490="","Purchase Description Error",IF(I490="","Store or Vedor Error",IF(K490="","Card or Ckeck # Error",IF(L490="","Date Error",IF(J490="","Enter Correct Sub-Account",IF(M490="","Amount Error",IF(J490='Start-Up Information'!$B$13,"Complete",IF(J490='Start-Up Information'!$B$14,"Complete",IF(J490='Start-Up Information'!$B$15,"Complete",IF(J490='Start-Up Information'!$B$16,"Complete",IF(J490='Start-Up Information'!$B$17,"Complete",IF(J490='Start-Up Information'!$B$18,"Complete",IF(J490='Start-Up Information'!$B$19,"Complete",IF(J490='Start-Up Information'!$B$20,"Complete",IF(J490='Start-Up Information'!$B$21,"complete",IF(J490='Start-Up Information'!$B$22,"Complete",IF(J490='Start-Up Information'!$B$23,"Complete",IF(J490='Start-Up Information'!$B$24,"Complete",IF(J490='Start-Up Information'!$B$25,"Complete",IF(J490='Start-Up Information'!$B$26,"Complete",IF(J490='Start-Up Information'!$B$27,"Complete",IF(J490='Start-Up Information'!$B$28,"Complete",IF(J490='Start-Up Information'!$B$29,"Complete",IF(J490='Start-Up Information'!$B$30,"Complete",IF(J490='Start-Up Information'!$B$31,"Complete",IF(J490='Start-Up Information'!$B$32,"Complete",IF(J490='Start-Up Information'!$B$33,"Complete",IF(J490='Start-Up Information'!$B$34,"Complete",IF(J490='Start-Up Information'!$B$35,"Complete",IF(J490='Start-Up Information'!$B$36,"Complete",IF(J490='Start-Up Information'!$B$37,"Complete",IF(J490='Start-Up Information'!$B$38,"Complete",IF(J490='Start-Up Information'!$B$39,"Complete",IF(J490='Start-Up Information'!$B$40,"Complete",IF(J490='Start-Up Information'!$B$41,"Complete",IF(J490='Start-Up Information'!$B$42,"Complete",IF(J490='Start-Up Information'!$B$43,"Complete",IF(J490='Start-Up Information'!$B$44,"Complete",IF(J490='Start-Up Information'!$B$45,"Complete",IF(J490='Start-Up Information'!$B$46,"Complete",IF(J490='Start-Up Information'!$B$47,"Complete",IF(J490='Start-Up Information'!$B$48,"Complete",IF(LEFT(J490,5)="Split","Complete",IF(J490='Start-Up Information'!$B$49,"Complete",IF(J490='Start-Up Information'!$B$50,"Complete",IF(J490='Start-Up Information'!$B$51,"Complete",IF(J490='Start-Up Information'!$B$52,"Complete","Enter a Correct Sub-Account")))))))))))))))))))))))))))))))))))))))))))))))))</f>
        <v>Form Number Error</v>
      </c>
      <c r="P490" s="63" t="str">
        <f t="shared" si="15"/>
        <v>Pending</v>
      </c>
      <c r="Q490" s="62"/>
      <c r="R490" s="70">
        <f t="shared" si="16"/>
        <v>0</v>
      </c>
      <c r="S490" s="65"/>
      <c r="T490" s="91"/>
      <c r="U490" s="91"/>
      <c r="V490" s="91"/>
      <c r="W490" s="91"/>
      <c r="X490" s="91"/>
      <c r="Y490" s="91"/>
      <c r="Z490" s="91"/>
      <c r="AA490" s="91"/>
      <c r="AB490" s="91"/>
      <c r="AC490" s="91"/>
      <c r="AD490" s="91"/>
      <c r="AE490" s="91"/>
      <c r="AF490" s="91"/>
      <c r="AG490" s="91"/>
      <c r="AH490" s="91"/>
      <c r="AI490" s="91"/>
      <c r="AJ490" s="91"/>
      <c r="AK490" s="91"/>
      <c r="AL490" s="91"/>
      <c r="AM490" s="91"/>
      <c r="AN490" s="91"/>
      <c r="AO490" s="91"/>
      <c r="AP490" s="91"/>
      <c r="AQ490" s="91"/>
      <c r="AR490" s="91"/>
      <c r="AS490" s="91"/>
      <c r="AT490" s="91"/>
      <c r="AU490" s="91"/>
      <c r="AV490" s="91"/>
      <c r="AW490" s="91"/>
      <c r="AX490" s="91"/>
      <c r="AY490" s="91"/>
      <c r="AZ490" s="91"/>
      <c r="BA490" s="91"/>
      <c r="BB490" s="91"/>
      <c r="BC490" s="91"/>
      <c r="BD490" s="91"/>
      <c r="BE490" s="91"/>
      <c r="BF490" s="91"/>
      <c r="BG490" s="91"/>
    </row>
    <row r="491" spans="1:59" s="34" customFormat="1" ht="33" customHeight="1">
      <c r="A491" s="65"/>
      <c r="B491" s="99"/>
      <c r="C491" s="100"/>
      <c r="D491" s="100"/>
      <c r="E491" s="100"/>
      <c r="F491" s="100"/>
      <c r="G491" s="100"/>
      <c r="H491" s="100"/>
      <c r="I491" s="100"/>
      <c r="J491" s="100"/>
      <c r="K491" s="99"/>
      <c r="L491" s="101"/>
      <c r="M491" s="102"/>
      <c r="N491" s="101"/>
      <c r="O491" s="63" t="str">
        <f>IF(B491="","Form Number Error",IF(C491="","Payment Type Error",IF(H491="","Purchase Description Error",IF(I491="","Store or Vedor Error",IF(K491="","Card or Ckeck # Error",IF(L491="","Date Error",IF(J491="","Enter Correct Sub-Account",IF(M491="","Amount Error",IF(J491='Start-Up Information'!$B$13,"Complete",IF(J491='Start-Up Information'!$B$14,"Complete",IF(J491='Start-Up Information'!$B$15,"Complete",IF(J491='Start-Up Information'!$B$16,"Complete",IF(J491='Start-Up Information'!$B$17,"Complete",IF(J491='Start-Up Information'!$B$18,"Complete",IF(J491='Start-Up Information'!$B$19,"Complete",IF(J491='Start-Up Information'!$B$20,"Complete",IF(J491='Start-Up Information'!$B$21,"complete",IF(J491='Start-Up Information'!$B$22,"Complete",IF(J491='Start-Up Information'!$B$23,"Complete",IF(J491='Start-Up Information'!$B$24,"Complete",IF(J491='Start-Up Information'!$B$25,"Complete",IF(J491='Start-Up Information'!$B$26,"Complete",IF(J491='Start-Up Information'!$B$27,"Complete",IF(J491='Start-Up Information'!$B$28,"Complete",IF(J491='Start-Up Information'!$B$29,"Complete",IF(J491='Start-Up Information'!$B$30,"Complete",IF(J491='Start-Up Information'!$B$31,"Complete",IF(J491='Start-Up Information'!$B$32,"Complete",IF(J491='Start-Up Information'!$B$33,"Complete",IF(J491='Start-Up Information'!$B$34,"Complete",IF(J491='Start-Up Information'!$B$35,"Complete",IF(J491='Start-Up Information'!$B$36,"Complete",IF(J491='Start-Up Information'!$B$37,"Complete",IF(J491='Start-Up Information'!$B$38,"Complete",IF(J491='Start-Up Information'!$B$39,"Complete",IF(J491='Start-Up Information'!$B$40,"Complete",IF(J491='Start-Up Information'!$B$41,"Complete",IF(J491='Start-Up Information'!$B$42,"Complete",IF(J491='Start-Up Information'!$B$43,"Complete",IF(J491='Start-Up Information'!$B$44,"Complete",IF(J491='Start-Up Information'!$B$45,"Complete",IF(J491='Start-Up Information'!$B$46,"Complete",IF(J491='Start-Up Information'!$B$47,"Complete",IF(J491='Start-Up Information'!$B$48,"Complete",IF(LEFT(J491,5)="Split","Complete",IF(J491='Start-Up Information'!$B$49,"Complete",IF(J491='Start-Up Information'!$B$50,"Complete",IF(J491='Start-Up Information'!$B$51,"Complete",IF(J491='Start-Up Information'!$B$52,"Complete","Enter a Correct Sub-Account")))))))))))))))))))))))))))))))))))))))))))))))))</f>
        <v>Form Number Error</v>
      </c>
      <c r="P491" s="63" t="str">
        <f t="shared" si="15"/>
        <v>Pending</v>
      </c>
      <c r="Q491" s="62"/>
      <c r="R491" s="70">
        <f t="shared" si="16"/>
        <v>0</v>
      </c>
      <c r="S491" s="65"/>
      <c r="T491" s="91"/>
      <c r="U491" s="91"/>
      <c r="V491" s="91"/>
      <c r="W491" s="91"/>
      <c r="X491" s="91"/>
      <c r="Y491" s="91"/>
      <c r="Z491" s="91"/>
      <c r="AA491" s="91"/>
      <c r="AB491" s="91"/>
      <c r="AC491" s="91"/>
      <c r="AD491" s="91"/>
      <c r="AE491" s="91"/>
      <c r="AF491" s="91"/>
      <c r="AG491" s="91"/>
      <c r="AH491" s="91"/>
      <c r="AI491" s="91"/>
      <c r="AJ491" s="91"/>
      <c r="AK491" s="91"/>
      <c r="AL491" s="91"/>
      <c r="AM491" s="91"/>
      <c r="AN491" s="91"/>
      <c r="AO491" s="91"/>
      <c r="AP491" s="91"/>
      <c r="AQ491" s="91"/>
      <c r="AR491" s="91"/>
      <c r="AS491" s="91"/>
      <c r="AT491" s="91"/>
      <c r="AU491" s="91"/>
      <c r="AV491" s="91"/>
      <c r="AW491" s="91"/>
      <c r="AX491" s="91"/>
      <c r="AY491" s="91"/>
      <c r="AZ491" s="91"/>
      <c r="BA491" s="91"/>
      <c r="BB491" s="91"/>
      <c r="BC491" s="91"/>
      <c r="BD491" s="91"/>
      <c r="BE491" s="91"/>
      <c r="BF491" s="91"/>
      <c r="BG491" s="91"/>
    </row>
    <row r="492" spans="1:59" s="34" customFormat="1" ht="33" customHeight="1">
      <c r="A492" s="65"/>
      <c r="B492" s="99"/>
      <c r="C492" s="100"/>
      <c r="D492" s="100"/>
      <c r="E492" s="100"/>
      <c r="F492" s="100"/>
      <c r="G492" s="100"/>
      <c r="H492" s="100"/>
      <c r="I492" s="100"/>
      <c r="J492" s="100"/>
      <c r="K492" s="99"/>
      <c r="L492" s="101"/>
      <c r="M492" s="102"/>
      <c r="N492" s="101"/>
      <c r="O492" s="63" t="str">
        <f>IF(B492="","Form Number Error",IF(C492="","Payment Type Error",IF(H492="","Purchase Description Error",IF(I492="","Store or Vedor Error",IF(K492="","Card or Ckeck # Error",IF(L492="","Date Error",IF(J492="","Enter Correct Sub-Account",IF(M492="","Amount Error",IF(J492='Start-Up Information'!$B$13,"Complete",IF(J492='Start-Up Information'!$B$14,"Complete",IF(J492='Start-Up Information'!$B$15,"Complete",IF(J492='Start-Up Information'!$B$16,"Complete",IF(J492='Start-Up Information'!$B$17,"Complete",IF(J492='Start-Up Information'!$B$18,"Complete",IF(J492='Start-Up Information'!$B$19,"Complete",IF(J492='Start-Up Information'!$B$20,"Complete",IF(J492='Start-Up Information'!$B$21,"complete",IF(J492='Start-Up Information'!$B$22,"Complete",IF(J492='Start-Up Information'!$B$23,"Complete",IF(J492='Start-Up Information'!$B$24,"Complete",IF(J492='Start-Up Information'!$B$25,"Complete",IF(J492='Start-Up Information'!$B$26,"Complete",IF(J492='Start-Up Information'!$B$27,"Complete",IF(J492='Start-Up Information'!$B$28,"Complete",IF(J492='Start-Up Information'!$B$29,"Complete",IF(J492='Start-Up Information'!$B$30,"Complete",IF(J492='Start-Up Information'!$B$31,"Complete",IF(J492='Start-Up Information'!$B$32,"Complete",IF(J492='Start-Up Information'!$B$33,"Complete",IF(J492='Start-Up Information'!$B$34,"Complete",IF(J492='Start-Up Information'!$B$35,"Complete",IF(J492='Start-Up Information'!$B$36,"Complete",IF(J492='Start-Up Information'!$B$37,"Complete",IF(J492='Start-Up Information'!$B$38,"Complete",IF(J492='Start-Up Information'!$B$39,"Complete",IF(J492='Start-Up Information'!$B$40,"Complete",IF(J492='Start-Up Information'!$B$41,"Complete",IF(J492='Start-Up Information'!$B$42,"Complete",IF(J492='Start-Up Information'!$B$43,"Complete",IF(J492='Start-Up Information'!$B$44,"Complete",IF(J492='Start-Up Information'!$B$45,"Complete",IF(J492='Start-Up Information'!$B$46,"Complete",IF(J492='Start-Up Information'!$B$47,"Complete",IF(J492='Start-Up Information'!$B$48,"Complete",IF(LEFT(J492,5)="Split","Complete",IF(J492='Start-Up Information'!$B$49,"Complete",IF(J492='Start-Up Information'!$B$50,"Complete",IF(J492='Start-Up Information'!$B$51,"Complete",IF(J492='Start-Up Information'!$B$52,"Complete","Enter a Correct Sub-Account")))))))))))))))))))))))))))))))))))))))))))))))))</f>
        <v>Form Number Error</v>
      </c>
      <c r="P492" s="63" t="str">
        <f t="shared" si="15"/>
        <v>Pending</v>
      </c>
      <c r="Q492" s="62"/>
      <c r="R492" s="70">
        <f t="shared" si="16"/>
        <v>0</v>
      </c>
      <c r="S492" s="65"/>
      <c r="T492" s="91"/>
      <c r="U492" s="91"/>
      <c r="V492" s="91"/>
      <c r="W492" s="91"/>
      <c r="X492" s="91"/>
      <c r="Y492" s="91"/>
      <c r="Z492" s="91"/>
      <c r="AA492" s="91"/>
      <c r="AB492" s="91"/>
      <c r="AC492" s="91"/>
      <c r="AD492" s="91"/>
      <c r="AE492" s="91"/>
      <c r="AF492" s="91"/>
      <c r="AG492" s="91"/>
      <c r="AH492" s="91"/>
      <c r="AI492" s="91"/>
      <c r="AJ492" s="91"/>
      <c r="AK492" s="91"/>
      <c r="AL492" s="91"/>
      <c r="AM492" s="91"/>
      <c r="AN492" s="91"/>
      <c r="AO492" s="91"/>
      <c r="AP492" s="91"/>
      <c r="AQ492" s="91"/>
      <c r="AR492" s="91"/>
      <c r="AS492" s="91"/>
      <c r="AT492" s="91"/>
      <c r="AU492" s="91"/>
      <c r="AV492" s="91"/>
      <c r="AW492" s="91"/>
      <c r="AX492" s="91"/>
      <c r="AY492" s="91"/>
      <c r="AZ492" s="91"/>
      <c r="BA492" s="91"/>
      <c r="BB492" s="91"/>
      <c r="BC492" s="91"/>
      <c r="BD492" s="91"/>
      <c r="BE492" s="91"/>
      <c r="BF492" s="91"/>
      <c r="BG492" s="91"/>
    </row>
    <row r="493" spans="1:59" s="34" customFormat="1" ht="33" customHeight="1">
      <c r="A493" s="65"/>
      <c r="B493" s="99"/>
      <c r="C493" s="100"/>
      <c r="D493" s="100"/>
      <c r="E493" s="100"/>
      <c r="F493" s="100"/>
      <c r="G493" s="100"/>
      <c r="H493" s="100"/>
      <c r="I493" s="100"/>
      <c r="J493" s="100"/>
      <c r="K493" s="99"/>
      <c r="L493" s="101"/>
      <c r="M493" s="102"/>
      <c r="N493" s="101"/>
      <c r="O493" s="63" t="str">
        <f>IF(B493="","Form Number Error",IF(C493="","Payment Type Error",IF(H493="","Purchase Description Error",IF(I493="","Store or Vedor Error",IF(K493="","Card or Ckeck # Error",IF(L493="","Date Error",IF(J493="","Enter Correct Sub-Account",IF(M493="","Amount Error",IF(J493='Start-Up Information'!$B$13,"Complete",IF(J493='Start-Up Information'!$B$14,"Complete",IF(J493='Start-Up Information'!$B$15,"Complete",IF(J493='Start-Up Information'!$B$16,"Complete",IF(J493='Start-Up Information'!$B$17,"Complete",IF(J493='Start-Up Information'!$B$18,"Complete",IF(J493='Start-Up Information'!$B$19,"Complete",IF(J493='Start-Up Information'!$B$20,"Complete",IF(J493='Start-Up Information'!$B$21,"complete",IF(J493='Start-Up Information'!$B$22,"Complete",IF(J493='Start-Up Information'!$B$23,"Complete",IF(J493='Start-Up Information'!$B$24,"Complete",IF(J493='Start-Up Information'!$B$25,"Complete",IF(J493='Start-Up Information'!$B$26,"Complete",IF(J493='Start-Up Information'!$B$27,"Complete",IF(J493='Start-Up Information'!$B$28,"Complete",IF(J493='Start-Up Information'!$B$29,"Complete",IF(J493='Start-Up Information'!$B$30,"Complete",IF(J493='Start-Up Information'!$B$31,"Complete",IF(J493='Start-Up Information'!$B$32,"Complete",IF(J493='Start-Up Information'!$B$33,"Complete",IF(J493='Start-Up Information'!$B$34,"Complete",IF(J493='Start-Up Information'!$B$35,"Complete",IF(J493='Start-Up Information'!$B$36,"Complete",IF(J493='Start-Up Information'!$B$37,"Complete",IF(J493='Start-Up Information'!$B$38,"Complete",IF(J493='Start-Up Information'!$B$39,"Complete",IF(J493='Start-Up Information'!$B$40,"Complete",IF(J493='Start-Up Information'!$B$41,"Complete",IF(J493='Start-Up Information'!$B$42,"Complete",IF(J493='Start-Up Information'!$B$43,"Complete",IF(J493='Start-Up Information'!$B$44,"Complete",IF(J493='Start-Up Information'!$B$45,"Complete",IF(J493='Start-Up Information'!$B$46,"Complete",IF(J493='Start-Up Information'!$B$47,"Complete",IF(J493='Start-Up Information'!$B$48,"Complete",IF(LEFT(J493,5)="Split","Complete",IF(J493='Start-Up Information'!$B$49,"Complete",IF(J493='Start-Up Information'!$B$50,"Complete",IF(J493='Start-Up Information'!$B$51,"Complete",IF(J493='Start-Up Information'!$B$52,"Complete","Enter a Correct Sub-Account")))))))))))))))))))))))))))))))))))))))))))))))))</f>
        <v>Form Number Error</v>
      </c>
      <c r="P493" s="63" t="str">
        <f t="shared" si="15"/>
        <v>Pending</v>
      </c>
      <c r="Q493" s="62"/>
      <c r="R493" s="70">
        <f t="shared" si="16"/>
        <v>0</v>
      </c>
      <c r="S493" s="65"/>
      <c r="T493" s="91"/>
      <c r="U493" s="91"/>
      <c r="V493" s="91"/>
      <c r="W493" s="91"/>
      <c r="X493" s="91"/>
      <c r="Y493" s="91"/>
      <c r="Z493" s="91"/>
      <c r="AA493" s="91"/>
      <c r="AB493" s="91"/>
      <c r="AC493" s="91"/>
      <c r="AD493" s="91"/>
      <c r="AE493" s="91"/>
      <c r="AF493" s="91"/>
      <c r="AG493" s="91"/>
      <c r="AH493" s="91"/>
      <c r="AI493" s="91"/>
      <c r="AJ493" s="91"/>
      <c r="AK493" s="91"/>
      <c r="AL493" s="91"/>
      <c r="AM493" s="91"/>
      <c r="AN493" s="91"/>
      <c r="AO493" s="91"/>
      <c r="AP493" s="91"/>
      <c r="AQ493" s="91"/>
      <c r="AR493" s="91"/>
      <c r="AS493" s="91"/>
      <c r="AT493" s="91"/>
      <c r="AU493" s="91"/>
      <c r="AV493" s="91"/>
      <c r="AW493" s="91"/>
      <c r="AX493" s="91"/>
      <c r="AY493" s="91"/>
      <c r="AZ493" s="91"/>
      <c r="BA493" s="91"/>
      <c r="BB493" s="91"/>
      <c r="BC493" s="91"/>
      <c r="BD493" s="91"/>
      <c r="BE493" s="91"/>
      <c r="BF493" s="91"/>
      <c r="BG493" s="91"/>
    </row>
    <row r="494" spans="1:59" s="34" customFormat="1" ht="33" customHeight="1">
      <c r="A494" s="65"/>
      <c r="B494" s="99"/>
      <c r="C494" s="100"/>
      <c r="D494" s="100"/>
      <c r="E494" s="100"/>
      <c r="F494" s="100"/>
      <c r="G494" s="100"/>
      <c r="H494" s="100"/>
      <c r="I494" s="100"/>
      <c r="J494" s="100"/>
      <c r="K494" s="99"/>
      <c r="L494" s="101"/>
      <c r="M494" s="102"/>
      <c r="N494" s="101"/>
      <c r="O494" s="63" t="str">
        <f>IF(B494="","Form Number Error",IF(C494="","Payment Type Error",IF(H494="","Purchase Description Error",IF(I494="","Store or Vedor Error",IF(K494="","Card or Ckeck # Error",IF(L494="","Date Error",IF(J494="","Enter Correct Sub-Account",IF(M494="","Amount Error",IF(J494='Start-Up Information'!$B$13,"Complete",IF(J494='Start-Up Information'!$B$14,"Complete",IF(J494='Start-Up Information'!$B$15,"Complete",IF(J494='Start-Up Information'!$B$16,"Complete",IF(J494='Start-Up Information'!$B$17,"Complete",IF(J494='Start-Up Information'!$B$18,"Complete",IF(J494='Start-Up Information'!$B$19,"Complete",IF(J494='Start-Up Information'!$B$20,"Complete",IF(J494='Start-Up Information'!$B$21,"complete",IF(J494='Start-Up Information'!$B$22,"Complete",IF(J494='Start-Up Information'!$B$23,"Complete",IF(J494='Start-Up Information'!$B$24,"Complete",IF(J494='Start-Up Information'!$B$25,"Complete",IF(J494='Start-Up Information'!$B$26,"Complete",IF(J494='Start-Up Information'!$B$27,"Complete",IF(J494='Start-Up Information'!$B$28,"Complete",IF(J494='Start-Up Information'!$B$29,"Complete",IF(J494='Start-Up Information'!$B$30,"Complete",IF(J494='Start-Up Information'!$B$31,"Complete",IF(J494='Start-Up Information'!$B$32,"Complete",IF(J494='Start-Up Information'!$B$33,"Complete",IF(J494='Start-Up Information'!$B$34,"Complete",IF(J494='Start-Up Information'!$B$35,"Complete",IF(J494='Start-Up Information'!$B$36,"Complete",IF(J494='Start-Up Information'!$B$37,"Complete",IF(J494='Start-Up Information'!$B$38,"Complete",IF(J494='Start-Up Information'!$B$39,"Complete",IF(J494='Start-Up Information'!$B$40,"Complete",IF(J494='Start-Up Information'!$B$41,"Complete",IF(J494='Start-Up Information'!$B$42,"Complete",IF(J494='Start-Up Information'!$B$43,"Complete",IF(J494='Start-Up Information'!$B$44,"Complete",IF(J494='Start-Up Information'!$B$45,"Complete",IF(J494='Start-Up Information'!$B$46,"Complete",IF(J494='Start-Up Information'!$B$47,"Complete",IF(J494='Start-Up Information'!$B$48,"Complete",IF(LEFT(J494,5)="Split","Complete",IF(J494='Start-Up Information'!$B$49,"Complete",IF(J494='Start-Up Information'!$B$50,"Complete",IF(J494='Start-Up Information'!$B$51,"Complete",IF(J494='Start-Up Information'!$B$52,"Complete","Enter a Correct Sub-Account")))))))))))))))))))))))))))))))))))))))))))))))))</f>
        <v>Form Number Error</v>
      </c>
      <c r="P494" s="63" t="str">
        <f t="shared" si="15"/>
        <v>Pending</v>
      </c>
      <c r="Q494" s="62"/>
      <c r="R494" s="70">
        <f t="shared" si="16"/>
        <v>0</v>
      </c>
      <c r="S494" s="65"/>
      <c r="T494" s="91"/>
      <c r="U494" s="91"/>
      <c r="V494" s="91"/>
      <c r="W494" s="91"/>
      <c r="X494" s="91"/>
      <c r="Y494" s="91"/>
      <c r="Z494" s="91"/>
      <c r="AA494" s="91"/>
      <c r="AB494" s="91"/>
      <c r="AC494" s="91"/>
      <c r="AD494" s="91"/>
      <c r="AE494" s="91"/>
      <c r="AF494" s="91"/>
      <c r="AG494" s="91"/>
      <c r="AH494" s="91"/>
      <c r="AI494" s="91"/>
      <c r="AJ494" s="91"/>
      <c r="AK494" s="91"/>
      <c r="AL494" s="91"/>
      <c r="AM494" s="91"/>
      <c r="AN494" s="91"/>
      <c r="AO494" s="91"/>
      <c r="AP494" s="91"/>
      <c r="AQ494" s="91"/>
      <c r="AR494" s="91"/>
      <c r="AS494" s="91"/>
      <c r="AT494" s="91"/>
      <c r="AU494" s="91"/>
      <c r="AV494" s="91"/>
      <c r="AW494" s="91"/>
      <c r="AX494" s="91"/>
      <c r="AY494" s="91"/>
      <c r="AZ494" s="91"/>
      <c r="BA494" s="91"/>
      <c r="BB494" s="91"/>
      <c r="BC494" s="91"/>
      <c r="BD494" s="91"/>
      <c r="BE494" s="91"/>
      <c r="BF494" s="91"/>
      <c r="BG494" s="91"/>
    </row>
    <row r="495" spans="1:59" s="34" customFormat="1" ht="33" customHeight="1">
      <c r="A495" s="65"/>
      <c r="B495" s="99"/>
      <c r="C495" s="100"/>
      <c r="D495" s="100"/>
      <c r="E495" s="100"/>
      <c r="F495" s="100"/>
      <c r="G495" s="100"/>
      <c r="H495" s="100"/>
      <c r="I495" s="100"/>
      <c r="J495" s="100"/>
      <c r="K495" s="99"/>
      <c r="L495" s="101"/>
      <c r="M495" s="102"/>
      <c r="N495" s="101"/>
      <c r="O495" s="63" t="str">
        <f>IF(B495="","Form Number Error",IF(C495="","Payment Type Error",IF(H495="","Purchase Description Error",IF(I495="","Store or Vedor Error",IF(K495="","Card or Ckeck # Error",IF(L495="","Date Error",IF(J495="","Enter Correct Sub-Account",IF(M495="","Amount Error",IF(J495='Start-Up Information'!$B$13,"Complete",IF(J495='Start-Up Information'!$B$14,"Complete",IF(J495='Start-Up Information'!$B$15,"Complete",IF(J495='Start-Up Information'!$B$16,"Complete",IF(J495='Start-Up Information'!$B$17,"Complete",IF(J495='Start-Up Information'!$B$18,"Complete",IF(J495='Start-Up Information'!$B$19,"Complete",IF(J495='Start-Up Information'!$B$20,"Complete",IF(J495='Start-Up Information'!$B$21,"complete",IF(J495='Start-Up Information'!$B$22,"Complete",IF(J495='Start-Up Information'!$B$23,"Complete",IF(J495='Start-Up Information'!$B$24,"Complete",IF(J495='Start-Up Information'!$B$25,"Complete",IF(J495='Start-Up Information'!$B$26,"Complete",IF(J495='Start-Up Information'!$B$27,"Complete",IF(J495='Start-Up Information'!$B$28,"Complete",IF(J495='Start-Up Information'!$B$29,"Complete",IF(J495='Start-Up Information'!$B$30,"Complete",IF(J495='Start-Up Information'!$B$31,"Complete",IF(J495='Start-Up Information'!$B$32,"Complete",IF(J495='Start-Up Information'!$B$33,"Complete",IF(J495='Start-Up Information'!$B$34,"Complete",IF(J495='Start-Up Information'!$B$35,"Complete",IF(J495='Start-Up Information'!$B$36,"Complete",IF(J495='Start-Up Information'!$B$37,"Complete",IF(J495='Start-Up Information'!$B$38,"Complete",IF(J495='Start-Up Information'!$B$39,"Complete",IF(J495='Start-Up Information'!$B$40,"Complete",IF(J495='Start-Up Information'!$B$41,"Complete",IF(J495='Start-Up Information'!$B$42,"Complete",IF(J495='Start-Up Information'!$B$43,"Complete",IF(J495='Start-Up Information'!$B$44,"Complete",IF(J495='Start-Up Information'!$B$45,"Complete",IF(J495='Start-Up Information'!$B$46,"Complete",IF(J495='Start-Up Information'!$B$47,"Complete",IF(J495='Start-Up Information'!$B$48,"Complete",IF(LEFT(J495,5)="Split","Complete",IF(J495='Start-Up Information'!$B$49,"Complete",IF(J495='Start-Up Information'!$B$50,"Complete",IF(J495='Start-Up Information'!$B$51,"Complete",IF(J495='Start-Up Information'!$B$52,"Complete","Enter a Correct Sub-Account")))))))))))))))))))))))))))))))))))))))))))))))))</f>
        <v>Form Number Error</v>
      </c>
      <c r="P495" s="63" t="str">
        <f t="shared" si="15"/>
        <v>Pending</v>
      </c>
      <c r="Q495" s="62"/>
      <c r="R495" s="70">
        <f t="shared" si="16"/>
        <v>0</v>
      </c>
      <c r="S495" s="65"/>
      <c r="T495" s="91"/>
      <c r="U495" s="91"/>
      <c r="V495" s="91"/>
      <c r="W495" s="91"/>
      <c r="X495" s="91"/>
      <c r="Y495" s="91"/>
      <c r="Z495" s="91"/>
      <c r="AA495" s="91"/>
      <c r="AB495" s="91"/>
      <c r="AC495" s="91"/>
      <c r="AD495" s="91"/>
      <c r="AE495" s="91"/>
      <c r="AF495" s="91"/>
      <c r="AG495" s="91"/>
      <c r="AH495" s="91"/>
      <c r="AI495" s="91"/>
      <c r="AJ495" s="91"/>
      <c r="AK495" s="91"/>
      <c r="AL495" s="91"/>
      <c r="AM495" s="91"/>
      <c r="AN495" s="91"/>
      <c r="AO495" s="91"/>
      <c r="AP495" s="91"/>
      <c r="AQ495" s="91"/>
      <c r="AR495" s="91"/>
      <c r="AS495" s="91"/>
      <c r="AT495" s="91"/>
      <c r="AU495" s="91"/>
      <c r="AV495" s="91"/>
      <c r="AW495" s="91"/>
      <c r="AX495" s="91"/>
      <c r="AY495" s="91"/>
      <c r="AZ495" s="91"/>
      <c r="BA495" s="91"/>
      <c r="BB495" s="91"/>
      <c r="BC495" s="91"/>
      <c r="BD495" s="91"/>
      <c r="BE495" s="91"/>
      <c r="BF495" s="91"/>
      <c r="BG495" s="91"/>
    </row>
    <row r="496" spans="1:59" s="34" customFormat="1" ht="33" customHeight="1">
      <c r="A496" s="65"/>
      <c r="B496" s="99"/>
      <c r="C496" s="100"/>
      <c r="D496" s="100"/>
      <c r="E496" s="100"/>
      <c r="F496" s="100"/>
      <c r="G496" s="100"/>
      <c r="H496" s="100"/>
      <c r="I496" s="100"/>
      <c r="J496" s="100"/>
      <c r="K496" s="99"/>
      <c r="L496" s="101"/>
      <c r="M496" s="102"/>
      <c r="N496" s="101"/>
      <c r="O496" s="63" t="str">
        <f>IF(B496="","Form Number Error",IF(C496="","Payment Type Error",IF(H496="","Purchase Description Error",IF(I496="","Store or Vedor Error",IF(K496="","Card or Ckeck # Error",IF(L496="","Date Error",IF(J496="","Enter Correct Sub-Account",IF(M496="","Amount Error",IF(J496='Start-Up Information'!$B$13,"Complete",IF(J496='Start-Up Information'!$B$14,"Complete",IF(J496='Start-Up Information'!$B$15,"Complete",IF(J496='Start-Up Information'!$B$16,"Complete",IF(J496='Start-Up Information'!$B$17,"Complete",IF(J496='Start-Up Information'!$B$18,"Complete",IF(J496='Start-Up Information'!$B$19,"Complete",IF(J496='Start-Up Information'!$B$20,"Complete",IF(J496='Start-Up Information'!$B$21,"complete",IF(J496='Start-Up Information'!$B$22,"Complete",IF(J496='Start-Up Information'!$B$23,"Complete",IF(J496='Start-Up Information'!$B$24,"Complete",IF(J496='Start-Up Information'!$B$25,"Complete",IF(J496='Start-Up Information'!$B$26,"Complete",IF(J496='Start-Up Information'!$B$27,"Complete",IF(J496='Start-Up Information'!$B$28,"Complete",IF(J496='Start-Up Information'!$B$29,"Complete",IF(J496='Start-Up Information'!$B$30,"Complete",IF(J496='Start-Up Information'!$B$31,"Complete",IF(J496='Start-Up Information'!$B$32,"Complete",IF(J496='Start-Up Information'!$B$33,"Complete",IF(J496='Start-Up Information'!$B$34,"Complete",IF(J496='Start-Up Information'!$B$35,"Complete",IF(J496='Start-Up Information'!$B$36,"Complete",IF(J496='Start-Up Information'!$B$37,"Complete",IF(J496='Start-Up Information'!$B$38,"Complete",IF(J496='Start-Up Information'!$B$39,"Complete",IF(J496='Start-Up Information'!$B$40,"Complete",IF(J496='Start-Up Information'!$B$41,"Complete",IF(J496='Start-Up Information'!$B$42,"Complete",IF(J496='Start-Up Information'!$B$43,"Complete",IF(J496='Start-Up Information'!$B$44,"Complete",IF(J496='Start-Up Information'!$B$45,"Complete",IF(J496='Start-Up Information'!$B$46,"Complete",IF(J496='Start-Up Information'!$B$47,"Complete",IF(J496='Start-Up Information'!$B$48,"Complete",IF(LEFT(J496,5)="Split","Complete",IF(J496='Start-Up Information'!$B$49,"Complete",IF(J496='Start-Up Information'!$B$50,"Complete",IF(J496='Start-Up Information'!$B$51,"Complete",IF(J496='Start-Up Information'!$B$52,"Complete","Enter a Correct Sub-Account")))))))))))))))))))))))))))))))))))))))))))))))))</f>
        <v>Form Number Error</v>
      </c>
      <c r="P496" s="63" t="str">
        <f t="shared" si="15"/>
        <v>Pending</v>
      </c>
      <c r="Q496" s="62"/>
      <c r="R496" s="70">
        <f t="shared" si="16"/>
        <v>0</v>
      </c>
      <c r="S496" s="65"/>
      <c r="T496" s="91"/>
      <c r="U496" s="91"/>
      <c r="V496" s="91"/>
      <c r="W496" s="91"/>
      <c r="X496" s="91"/>
      <c r="Y496" s="91"/>
      <c r="Z496" s="91"/>
      <c r="AA496" s="91"/>
      <c r="AB496" s="91"/>
      <c r="AC496" s="91"/>
      <c r="AD496" s="91"/>
      <c r="AE496" s="91"/>
      <c r="AF496" s="91"/>
      <c r="AG496" s="91"/>
      <c r="AH496" s="91"/>
      <c r="AI496" s="91"/>
      <c r="AJ496" s="91"/>
      <c r="AK496" s="91"/>
      <c r="AL496" s="91"/>
      <c r="AM496" s="91"/>
      <c r="AN496" s="91"/>
      <c r="AO496" s="91"/>
      <c r="AP496" s="91"/>
      <c r="AQ496" s="91"/>
      <c r="AR496" s="91"/>
      <c r="AS496" s="91"/>
      <c r="AT496" s="91"/>
      <c r="AU496" s="91"/>
      <c r="AV496" s="91"/>
      <c r="AW496" s="91"/>
      <c r="AX496" s="91"/>
      <c r="AY496" s="91"/>
      <c r="AZ496" s="91"/>
      <c r="BA496" s="91"/>
      <c r="BB496" s="91"/>
      <c r="BC496" s="91"/>
      <c r="BD496" s="91"/>
      <c r="BE496" s="91"/>
      <c r="BF496" s="91"/>
      <c r="BG496" s="91"/>
    </row>
    <row r="497" spans="1:59" s="34" customFormat="1" ht="33" customHeight="1">
      <c r="A497" s="65"/>
      <c r="B497" s="99"/>
      <c r="C497" s="100"/>
      <c r="D497" s="100"/>
      <c r="E497" s="100"/>
      <c r="F497" s="100"/>
      <c r="G497" s="100"/>
      <c r="H497" s="100"/>
      <c r="I497" s="100"/>
      <c r="J497" s="100"/>
      <c r="K497" s="99"/>
      <c r="L497" s="101"/>
      <c r="M497" s="102"/>
      <c r="N497" s="101"/>
      <c r="O497" s="63" t="str">
        <f>IF(B497="","Form Number Error",IF(C497="","Payment Type Error",IF(H497="","Purchase Description Error",IF(I497="","Store or Vedor Error",IF(K497="","Card or Ckeck # Error",IF(L497="","Date Error",IF(J497="","Enter Correct Sub-Account",IF(M497="","Amount Error",IF(J497='Start-Up Information'!$B$13,"Complete",IF(J497='Start-Up Information'!$B$14,"Complete",IF(J497='Start-Up Information'!$B$15,"Complete",IF(J497='Start-Up Information'!$B$16,"Complete",IF(J497='Start-Up Information'!$B$17,"Complete",IF(J497='Start-Up Information'!$B$18,"Complete",IF(J497='Start-Up Information'!$B$19,"Complete",IF(J497='Start-Up Information'!$B$20,"Complete",IF(J497='Start-Up Information'!$B$21,"complete",IF(J497='Start-Up Information'!$B$22,"Complete",IF(J497='Start-Up Information'!$B$23,"Complete",IF(J497='Start-Up Information'!$B$24,"Complete",IF(J497='Start-Up Information'!$B$25,"Complete",IF(J497='Start-Up Information'!$B$26,"Complete",IF(J497='Start-Up Information'!$B$27,"Complete",IF(J497='Start-Up Information'!$B$28,"Complete",IF(J497='Start-Up Information'!$B$29,"Complete",IF(J497='Start-Up Information'!$B$30,"Complete",IF(J497='Start-Up Information'!$B$31,"Complete",IF(J497='Start-Up Information'!$B$32,"Complete",IF(J497='Start-Up Information'!$B$33,"Complete",IF(J497='Start-Up Information'!$B$34,"Complete",IF(J497='Start-Up Information'!$B$35,"Complete",IF(J497='Start-Up Information'!$B$36,"Complete",IF(J497='Start-Up Information'!$B$37,"Complete",IF(J497='Start-Up Information'!$B$38,"Complete",IF(J497='Start-Up Information'!$B$39,"Complete",IF(J497='Start-Up Information'!$B$40,"Complete",IF(J497='Start-Up Information'!$B$41,"Complete",IF(J497='Start-Up Information'!$B$42,"Complete",IF(J497='Start-Up Information'!$B$43,"Complete",IF(J497='Start-Up Information'!$B$44,"Complete",IF(J497='Start-Up Information'!$B$45,"Complete",IF(J497='Start-Up Information'!$B$46,"Complete",IF(J497='Start-Up Information'!$B$47,"Complete",IF(J497='Start-Up Information'!$B$48,"Complete",IF(LEFT(J497,5)="Split","Complete",IF(J497='Start-Up Information'!$B$49,"Complete",IF(J497='Start-Up Information'!$B$50,"Complete",IF(J497='Start-Up Information'!$B$51,"Complete",IF(J497='Start-Up Information'!$B$52,"Complete","Enter a Correct Sub-Account")))))))))))))))))))))))))))))))))))))))))))))))))</f>
        <v>Form Number Error</v>
      </c>
      <c r="P497" s="63" t="str">
        <f t="shared" si="15"/>
        <v>Pending</v>
      </c>
      <c r="Q497" s="62"/>
      <c r="R497" s="70">
        <f t="shared" si="16"/>
        <v>0</v>
      </c>
      <c r="S497" s="65"/>
      <c r="T497" s="91"/>
      <c r="U497" s="91"/>
      <c r="V497" s="91"/>
      <c r="W497" s="91"/>
      <c r="X497" s="91"/>
      <c r="Y497" s="91"/>
      <c r="Z497" s="91"/>
      <c r="AA497" s="91"/>
      <c r="AB497" s="91"/>
      <c r="AC497" s="91"/>
      <c r="AD497" s="91"/>
      <c r="AE497" s="91"/>
      <c r="AF497" s="91"/>
      <c r="AG497" s="91"/>
      <c r="AH497" s="91"/>
      <c r="AI497" s="91"/>
      <c r="AJ497" s="91"/>
      <c r="AK497" s="91"/>
      <c r="AL497" s="91"/>
      <c r="AM497" s="91"/>
      <c r="AN497" s="91"/>
      <c r="AO497" s="91"/>
      <c r="AP497" s="91"/>
      <c r="AQ497" s="91"/>
      <c r="AR497" s="91"/>
      <c r="AS497" s="91"/>
      <c r="AT497" s="91"/>
      <c r="AU497" s="91"/>
      <c r="AV497" s="91"/>
      <c r="AW497" s="91"/>
      <c r="AX497" s="91"/>
      <c r="AY497" s="91"/>
      <c r="AZ497" s="91"/>
      <c r="BA497" s="91"/>
      <c r="BB497" s="91"/>
      <c r="BC497" s="91"/>
      <c r="BD497" s="91"/>
      <c r="BE497" s="91"/>
      <c r="BF497" s="91"/>
      <c r="BG497" s="91"/>
    </row>
    <row r="498" spans="1:59" s="34" customFormat="1" ht="33" customHeight="1">
      <c r="A498" s="65"/>
      <c r="B498" s="99"/>
      <c r="C498" s="100"/>
      <c r="D498" s="100"/>
      <c r="E498" s="100"/>
      <c r="F498" s="100"/>
      <c r="G498" s="100"/>
      <c r="H498" s="100"/>
      <c r="I498" s="100"/>
      <c r="J498" s="100"/>
      <c r="K498" s="99"/>
      <c r="L498" s="101"/>
      <c r="M498" s="102"/>
      <c r="N498" s="101"/>
      <c r="O498" s="63" t="str">
        <f>IF(B498="","Form Number Error",IF(C498="","Payment Type Error",IF(H498="","Purchase Description Error",IF(I498="","Store or Vedor Error",IF(K498="","Card or Ckeck # Error",IF(L498="","Date Error",IF(J498="","Enter Correct Sub-Account",IF(M498="","Amount Error",IF(J498='Start-Up Information'!$B$13,"Complete",IF(J498='Start-Up Information'!$B$14,"Complete",IF(J498='Start-Up Information'!$B$15,"Complete",IF(J498='Start-Up Information'!$B$16,"Complete",IF(J498='Start-Up Information'!$B$17,"Complete",IF(J498='Start-Up Information'!$B$18,"Complete",IF(J498='Start-Up Information'!$B$19,"Complete",IF(J498='Start-Up Information'!$B$20,"Complete",IF(J498='Start-Up Information'!$B$21,"complete",IF(J498='Start-Up Information'!$B$22,"Complete",IF(J498='Start-Up Information'!$B$23,"Complete",IF(J498='Start-Up Information'!$B$24,"Complete",IF(J498='Start-Up Information'!$B$25,"Complete",IF(J498='Start-Up Information'!$B$26,"Complete",IF(J498='Start-Up Information'!$B$27,"Complete",IF(J498='Start-Up Information'!$B$28,"Complete",IF(J498='Start-Up Information'!$B$29,"Complete",IF(J498='Start-Up Information'!$B$30,"Complete",IF(J498='Start-Up Information'!$B$31,"Complete",IF(J498='Start-Up Information'!$B$32,"Complete",IF(J498='Start-Up Information'!$B$33,"Complete",IF(J498='Start-Up Information'!$B$34,"Complete",IF(J498='Start-Up Information'!$B$35,"Complete",IF(J498='Start-Up Information'!$B$36,"Complete",IF(J498='Start-Up Information'!$B$37,"Complete",IF(J498='Start-Up Information'!$B$38,"Complete",IF(J498='Start-Up Information'!$B$39,"Complete",IF(J498='Start-Up Information'!$B$40,"Complete",IF(J498='Start-Up Information'!$B$41,"Complete",IF(J498='Start-Up Information'!$B$42,"Complete",IF(J498='Start-Up Information'!$B$43,"Complete",IF(J498='Start-Up Information'!$B$44,"Complete",IF(J498='Start-Up Information'!$B$45,"Complete",IF(J498='Start-Up Information'!$B$46,"Complete",IF(J498='Start-Up Information'!$B$47,"Complete",IF(J498='Start-Up Information'!$B$48,"Complete",IF(LEFT(J498,5)="Split","Complete",IF(J498='Start-Up Information'!$B$49,"Complete",IF(J498='Start-Up Information'!$B$50,"Complete",IF(J498='Start-Up Information'!$B$51,"Complete",IF(J498='Start-Up Information'!$B$52,"Complete","Enter a Correct Sub-Account")))))))))))))))))))))))))))))))))))))))))))))))))</f>
        <v>Form Number Error</v>
      </c>
      <c r="P498" s="63" t="str">
        <f t="shared" si="15"/>
        <v>Pending</v>
      </c>
      <c r="Q498" s="62"/>
      <c r="R498" s="70">
        <f t="shared" si="16"/>
        <v>0</v>
      </c>
      <c r="S498" s="65"/>
      <c r="T498" s="91"/>
      <c r="U498" s="91"/>
      <c r="V498" s="91"/>
      <c r="W498" s="91"/>
      <c r="X498" s="91"/>
      <c r="Y498" s="91"/>
      <c r="Z498" s="91"/>
      <c r="AA498" s="91"/>
      <c r="AB498" s="91"/>
      <c r="AC498" s="91"/>
      <c r="AD498" s="91"/>
      <c r="AE498" s="91"/>
      <c r="AF498" s="91"/>
      <c r="AG498" s="91"/>
      <c r="AH498" s="91"/>
      <c r="AI498" s="91"/>
      <c r="AJ498" s="91"/>
      <c r="AK498" s="91"/>
      <c r="AL498" s="91"/>
      <c r="AM498" s="91"/>
      <c r="AN498" s="91"/>
      <c r="AO498" s="91"/>
      <c r="AP498" s="91"/>
      <c r="AQ498" s="91"/>
      <c r="AR498" s="91"/>
      <c r="AS498" s="91"/>
      <c r="AT498" s="91"/>
      <c r="AU498" s="91"/>
      <c r="AV498" s="91"/>
      <c r="AW498" s="91"/>
      <c r="AX498" s="91"/>
      <c r="AY498" s="91"/>
      <c r="AZ498" s="91"/>
      <c r="BA498" s="91"/>
      <c r="BB498" s="91"/>
      <c r="BC498" s="91"/>
      <c r="BD498" s="91"/>
      <c r="BE498" s="91"/>
      <c r="BF498" s="91"/>
      <c r="BG498" s="91"/>
    </row>
    <row r="499" spans="1:59" s="34" customFormat="1" ht="33" customHeight="1">
      <c r="A499" s="65"/>
      <c r="B499" s="99"/>
      <c r="C499" s="100"/>
      <c r="D499" s="100"/>
      <c r="E499" s="100"/>
      <c r="F499" s="100"/>
      <c r="G499" s="100"/>
      <c r="H499" s="100"/>
      <c r="I499" s="100"/>
      <c r="J499" s="100"/>
      <c r="K499" s="99"/>
      <c r="L499" s="101"/>
      <c r="M499" s="102"/>
      <c r="N499" s="101"/>
      <c r="O499" s="63" t="str">
        <f>IF(B499="","Form Number Error",IF(C499="","Payment Type Error",IF(H499="","Purchase Description Error",IF(I499="","Store or Vedor Error",IF(K499="","Card or Ckeck # Error",IF(L499="","Date Error",IF(J499="","Enter Correct Sub-Account",IF(M499="","Amount Error",IF(J499='Start-Up Information'!$B$13,"Complete",IF(J499='Start-Up Information'!$B$14,"Complete",IF(J499='Start-Up Information'!$B$15,"Complete",IF(J499='Start-Up Information'!$B$16,"Complete",IF(J499='Start-Up Information'!$B$17,"Complete",IF(J499='Start-Up Information'!$B$18,"Complete",IF(J499='Start-Up Information'!$B$19,"Complete",IF(J499='Start-Up Information'!$B$20,"Complete",IF(J499='Start-Up Information'!$B$21,"complete",IF(J499='Start-Up Information'!$B$22,"Complete",IF(J499='Start-Up Information'!$B$23,"Complete",IF(J499='Start-Up Information'!$B$24,"Complete",IF(J499='Start-Up Information'!$B$25,"Complete",IF(J499='Start-Up Information'!$B$26,"Complete",IF(J499='Start-Up Information'!$B$27,"Complete",IF(J499='Start-Up Information'!$B$28,"Complete",IF(J499='Start-Up Information'!$B$29,"Complete",IF(J499='Start-Up Information'!$B$30,"Complete",IF(J499='Start-Up Information'!$B$31,"Complete",IF(J499='Start-Up Information'!$B$32,"Complete",IF(J499='Start-Up Information'!$B$33,"Complete",IF(J499='Start-Up Information'!$B$34,"Complete",IF(J499='Start-Up Information'!$B$35,"Complete",IF(J499='Start-Up Information'!$B$36,"Complete",IF(J499='Start-Up Information'!$B$37,"Complete",IF(J499='Start-Up Information'!$B$38,"Complete",IF(J499='Start-Up Information'!$B$39,"Complete",IF(J499='Start-Up Information'!$B$40,"Complete",IF(J499='Start-Up Information'!$B$41,"Complete",IF(J499='Start-Up Information'!$B$42,"Complete",IF(J499='Start-Up Information'!$B$43,"Complete",IF(J499='Start-Up Information'!$B$44,"Complete",IF(J499='Start-Up Information'!$B$45,"Complete",IF(J499='Start-Up Information'!$B$46,"Complete",IF(J499='Start-Up Information'!$B$47,"Complete",IF(J499='Start-Up Information'!$B$48,"Complete",IF(LEFT(J499,5)="Split","Complete",IF(J499='Start-Up Information'!$B$49,"Complete",IF(J499='Start-Up Information'!$B$50,"Complete",IF(J499='Start-Up Information'!$B$51,"Complete",IF(J499='Start-Up Information'!$B$52,"Complete","Enter a Correct Sub-Account")))))))))))))))))))))))))))))))))))))))))))))))))</f>
        <v>Form Number Error</v>
      </c>
      <c r="P499" s="63" t="str">
        <f t="shared" si="15"/>
        <v>Pending</v>
      </c>
      <c r="Q499" s="62"/>
      <c r="R499" s="70">
        <f t="shared" si="16"/>
        <v>0</v>
      </c>
      <c r="S499" s="65"/>
      <c r="T499" s="91"/>
      <c r="U499" s="91"/>
      <c r="V499" s="91"/>
      <c r="W499" s="91"/>
      <c r="X499" s="91"/>
      <c r="Y499" s="91"/>
      <c r="Z499" s="91"/>
      <c r="AA499" s="91"/>
      <c r="AB499" s="91"/>
      <c r="AC499" s="91"/>
      <c r="AD499" s="91"/>
      <c r="AE499" s="91"/>
      <c r="AF499" s="91"/>
      <c r="AG499" s="91"/>
      <c r="AH499" s="91"/>
      <c r="AI499" s="91"/>
      <c r="AJ499" s="91"/>
      <c r="AK499" s="91"/>
      <c r="AL499" s="91"/>
      <c r="AM499" s="91"/>
      <c r="AN499" s="91"/>
      <c r="AO499" s="91"/>
      <c r="AP499" s="91"/>
      <c r="AQ499" s="91"/>
      <c r="AR499" s="91"/>
      <c r="AS499" s="91"/>
      <c r="AT499" s="91"/>
      <c r="AU499" s="91"/>
      <c r="AV499" s="91"/>
      <c r="AW499" s="91"/>
      <c r="AX499" s="91"/>
      <c r="AY499" s="91"/>
      <c r="AZ499" s="91"/>
      <c r="BA499" s="91"/>
      <c r="BB499" s="91"/>
      <c r="BC499" s="91"/>
      <c r="BD499" s="91"/>
      <c r="BE499" s="91"/>
      <c r="BF499" s="91"/>
      <c r="BG499" s="91"/>
    </row>
    <row r="500" spans="1:59" s="34" customFormat="1" ht="33" customHeight="1">
      <c r="A500" s="65"/>
      <c r="B500" s="99"/>
      <c r="C500" s="100"/>
      <c r="D500" s="100"/>
      <c r="E500" s="100"/>
      <c r="F500" s="100"/>
      <c r="G500" s="100"/>
      <c r="H500" s="100"/>
      <c r="I500" s="100"/>
      <c r="J500" s="100"/>
      <c r="K500" s="99"/>
      <c r="L500" s="101"/>
      <c r="M500" s="102"/>
      <c r="N500" s="101"/>
      <c r="O500" s="63" t="str">
        <f>IF(B500="","Form Number Error",IF(C500="","Payment Type Error",IF(H500="","Purchase Description Error",IF(I500="","Store or Vedor Error",IF(K500="","Card or Ckeck # Error",IF(L500="","Date Error",IF(J500="","Enter Correct Sub-Account",IF(M500="","Amount Error",IF(J500='Start-Up Information'!$B$13,"Complete",IF(J500='Start-Up Information'!$B$14,"Complete",IF(J500='Start-Up Information'!$B$15,"Complete",IF(J500='Start-Up Information'!$B$16,"Complete",IF(J500='Start-Up Information'!$B$17,"Complete",IF(J500='Start-Up Information'!$B$18,"Complete",IF(J500='Start-Up Information'!$B$19,"Complete",IF(J500='Start-Up Information'!$B$20,"Complete",IF(J500='Start-Up Information'!$B$21,"complete",IF(J500='Start-Up Information'!$B$22,"Complete",IF(J500='Start-Up Information'!$B$23,"Complete",IF(J500='Start-Up Information'!$B$24,"Complete",IF(J500='Start-Up Information'!$B$25,"Complete",IF(J500='Start-Up Information'!$B$26,"Complete",IF(J500='Start-Up Information'!$B$27,"Complete",IF(J500='Start-Up Information'!$B$28,"Complete",IF(J500='Start-Up Information'!$B$29,"Complete",IF(J500='Start-Up Information'!$B$30,"Complete",IF(J500='Start-Up Information'!$B$31,"Complete",IF(J500='Start-Up Information'!$B$32,"Complete",IF(J500='Start-Up Information'!$B$33,"Complete",IF(J500='Start-Up Information'!$B$34,"Complete",IF(J500='Start-Up Information'!$B$35,"Complete",IF(J500='Start-Up Information'!$B$36,"Complete",IF(J500='Start-Up Information'!$B$37,"Complete",IF(J500='Start-Up Information'!$B$38,"Complete",IF(J500='Start-Up Information'!$B$39,"Complete",IF(J500='Start-Up Information'!$B$40,"Complete",IF(J500='Start-Up Information'!$B$41,"Complete",IF(J500='Start-Up Information'!$B$42,"Complete",IF(J500='Start-Up Information'!$B$43,"Complete",IF(J500='Start-Up Information'!$B$44,"Complete",IF(J500='Start-Up Information'!$B$45,"Complete",IF(J500='Start-Up Information'!$B$46,"Complete",IF(J500='Start-Up Information'!$B$47,"Complete",IF(J500='Start-Up Information'!$B$48,"Complete",IF(LEFT(J500,5)="Split","Complete",IF(J500='Start-Up Information'!$B$49,"Complete",IF(J500='Start-Up Information'!$B$50,"Complete",IF(J500='Start-Up Information'!$B$51,"Complete",IF(J500='Start-Up Information'!$B$52,"Complete","Enter a Correct Sub-Account")))))))))))))))))))))))))))))))))))))))))))))))))</f>
        <v>Form Number Error</v>
      </c>
      <c r="P500" s="63" t="str">
        <f t="shared" si="15"/>
        <v>Pending</v>
      </c>
      <c r="Q500" s="62"/>
      <c r="R500" s="70">
        <f t="shared" si="16"/>
        <v>0</v>
      </c>
      <c r="S500" s="65"/>
      <c r="T500" s="91"/>
      <c r="U500" s="91"/>
      <c r="V500" s="91"/>
      <c r="W500" s="91"/>
      <c r="X500" s="91"/>
      <c r="Y500" s="91"/>
      <c r="Z500" s="91"/>
      <c r="AA500" s="91"/>
      <c r="AB500" s="91"/>
      <c r="AC500" s="91"/>
      <c r="AD500" s="91"/>
      <c r="AE500" s="91"/>
      <c r="AF500" s="91"/>
      <c r="AG500" s="91"/>
      <c r="AH500" s="91"/>
      <c r="AI500" s="91"/>
      <c r="AJ500" s="91"/>
      <c r="AK500" s="91"/>
      <c r="AL500" s="91"/>
      <c r="AM500" s="91"/>
      <c r="AN500" s="91"/>
      <c r="AO500" s="91"/>
      <c r="AP500" s="91"/>
      <c r="AQ500" s="91"/>
      <c r="AR500" s="91"/>
      <c r="AS500" s="91"/>
      <c r="AT500" s="91"/>
      <c r="AU500" s="91"/>
      <c r="AV500" s="91"/>
      <c r="AW500" s="91"/>
      <c r="AX500" s="91"/>
      <c r="AY500" s="91"/>
      <c r="AZ500" s="91"/>
      <c r="BA500" s="91"/>
      <c r="BB500" s="91"/>
      <c r="BC500" s="91"/>
      <c r="BD500" s="91"/>
      <c r="BE500" s="91"/>
      <c r="BF500" s="91"/>
      <c r="BG500" s="91"/>
    </row>
    <row r="501" spans="1:59" s="34" customFormat="1" ht="33" customHeight="1">
      <c r="A501" s="65"/>
      <c r="B501" s="99"/>
      <c r="C501" s="100"/>
      <c r="D501" s="100"/>
      <c r="E501" s="100"/>
      <c r="F501" s="100"/>
      <c r="G501" s="100"/>
      <c r="H501" s="100"/>
      <c r="I501" s="100"/>
      <c r="J501" s="100"/>
      <c r="K501" s="99"/>
      <c r="L501" s="101"/>
      <c r="M501" s="102"/>
      <c r="N501" s="101"/>
      <c r="O501" s="63" t="str">
        <f>IF(B501="","Form Number Error",IF(C501="","Payment Type Error",IF(H501="","Purchase Description Error",IF(I501="","Store or Vedor Error",IF(K501="","Card or Ckeck # Error",IF(L501="","Date Error",IF(J501="","Enter Correct Sub-Account",IF(M501="","Amount Error",IF(J501='Start-Up Information'!$B$13,"Complete",IF(J501='Start-Up Information'!$B$14,"Complete",IF(J501='Start-Up Information'!$B$15,"Complete",IF(J501='Start-Up Information'!$B$16,"Complete",IF(J501='Start-Up Information'!$B$17,"Complete",IF(J501='Start-Up Information'!$B$18,"Complete",IF(J501='Start-Up Information'!$B$19,"Complete",IF(J501='Start-Up Information'!$B$20,"Complete",IF(J501='Start-Up Information'!$B$21,"complete",IF(J501='Start-Up Information'!$B$22,"Complete",IF(J501='Start-Up Information'!$B$23,"Complete",IF(J501='Start-Up Information'!$B$24,"Complete",IF(J501='Start-Up Information'!$B$25,"Complete",IF(J501='Start-Up Information'!$B$26,"Complete",IF(J501='Start-Up Information'!$B$27,"Complete",IF(J501='Start-Up Information'!$B$28,"Complete",IF(J501='Start-Up Information'!$B$29,"Complete",IF(J501='Start-Up Information'!$B$30,"Complete",IF(J501='Start-Up Information'!$B$31,"Complete",IF(J501='Start-Up Information'!$B$32,"Complete",IF(J501='Start-Up Information'!$B$33,"Complete",IF(J501='Start-Up Information'!$B$34,"Complete",IF(J501='Start-Up Information'!$B$35,"Complete",IF(J501='Start-Up Information'!$B$36,"Complete",IF(J501='Start-Up Information'!$B$37,"Complete",IF(J501='Start-Up Information'!$B$38,"Complete",IF(J501='Start-Up Information'!$B$39,"Complete",IF(J501='Start-Up Information'!$B$40,"Complete",IF(J501='Start-Up Information'!$B$41,"Complete",IF(J501='Start-Up Information'!$B$42,"Complete",IF(J501='Start-Up Information'!$B$43,"Complete",IF(J501='Start-Up Information'!$B$44,"Complete",IF(J501='Start-Up Information'!$B$45,"Complete",IF(J501='Start-Up Information'!$B$46,"Complete",IF(J501='Start-Up Information'!$B$47,"Complete",IF(J501='Start-Up Information'!$B$48,"Complete",IF(LEFT(J501,5)="Split","Complete",IF(J501='Start-Up Information'!$B$49,"Complete",IF(J501='Start-Up Information'!$B$50,"Complete",IF(J501='Start-Up Information'!$B$51,"Complete",IF(J501='Start-Up Information'!$B$52,"Complete","Enter a Correct Sub-Account")))))))))))))))))))))))))))))))))))))))))))))))))</f>
        <v>Form Number Error</v>
      </c>
      <c r="P501" s="63" t="str">
        <f t="shared" si="15"/>
        <v>Pending</v>
      </c>
      <c r="Q501" s="62"/>
      <c r="R501" s="70">
        <f t="shared" si="16"/>
        <v>0</v>
      </c>
      <c r="S501" s="65"/>
      <c r="T501" s="91"/>
      <c r="U501" s="91"/>
      <c r="V501" s="91"/>
      <c r="W501" s="91"/>
      <c r="X501" s="91"/>
      <c r="Y501" s="91"/>
      <c r="Z501" s="91"/>
      <c r="AA501" s="91"/>
      <c r="AB501" s="91"/>
      <c r="AC501" s="91"/>
      <c r="AD501" s="91"/>
      <c r="AE501" s="91"/>
      <c r="AF501" s="91"/>
      <c r="AG501" s="91"/>
      <c r="AH501" s="91"/>
      <c r="AI501" s="91"/>
      <c r="AJ501" s="91"/>
      <c r="AK501" s="91"/>
      <c r="AL501" s="91"/>
      <c r="AM501" s="91"/>
      <c r="AN501" s="91"/>
      <c r="AO501" s="91"/>
      <c r="AP501" s="91"/>
      <c r="AQ501" s="91"/>
      <c r="AR501" s="91"/>
      <c r="AS501" s="91"/>
      <c r="AT501" s="91"/>
      <c r="AU501" s="91"/>
      <c r="AV501" s="91"/>
      <c r="AW501" s="91"/>
      <c r="AX501" s="91"/>
      <c r="AY501" s="91"/>
      <c r="AZ501" s="91"/>
      <c r="BA501" s="91"/>
      <c r="BB501" s="91"/>
      <c r="BC501" s="91"/>
      <c r="BD501" s="91"/>
      <c r="BE501" s="91"/>
      <c r="BF501" s="91"/>
      <c r="BG501" s="91"/>
    </row>
    <row r="502" spans="1:59" s="34" customFormat="1" ht="33" customHeight="1">
      <c r="A502" s="65"/>
      <c r="B502" s="99"/>
      <c r="C502" s="100"/>
      <c r="D502" s="100"/>
      <c r="E502" s="100"/>
      <c r="F502" s="100"/>
      <c r="G502" s="100"/>
      <c r="H502" s="100"/>
      <c r="I502" s="100"/>
      <c r="J502" s="100"/>
      <c r="K502" s="99"/>
      <c r="L502" s="101"/>
      <c r="M502" s="102"/>
      <c r="N502" s="101"/>
      <c r="O502" s="63" t="str">
        <f>IF(B502="","Form Number Error",IF(C502="","Payment Type Error",IF(H502="","Purchase Description Error",IF(I502="","Store or Vedor Error",IF(K502="","Card or Ckeck # Error",IF(L502="","Date Error",IF(J502="","Enter Correct Sub-Account",IF(M502="","Amount Error",IF(J502='Start-Up Information'!$B$13,"Complete",IF(J502='Start-Up Information'!$B$14,"Complete",IF(J502='Start-Up Information'!$B$15,"Complete",IF(J502='Start-Up Information'!$B$16,"Complete",IF(J502='Start-Up Information'!$B$17,"Complete",IF(J502='Start-Up Information'!$B$18,"Complete",IF(J502='Start-Up Information'!$B$19,"Complete",IF(J502='Start-Up Information'!$B$20,"Complete",IF(J502='Start-Up Information'!$B$21,"complete",IF(J502='Start-Up Information'!$B$22,"Complete",IF(J502='Start-Up Information'!$B$23,"Complete",IF(J502='Start-Up Information'!$B$24,"Complete",IF(J502='Start-Up Information'!$B$25,"Complete",IF(J502='Start-Up Information'!$B$26,"Complete",IF(J502='Start-Up Information'!$B$27,"Complete",IF(J502='Start-Up Information'!$B$28,"Complete",IF(J502='Start-Up Information'!$B$29,"Complete",IF(J502='Start-Up Information'!$B$30,"Complete",IF(J502='Start-Up Information'!$B$31,"Complete",IF(J502='Start-Up Information'!$B$32,"Complete",IF(J502='Start-Up Information'!$B$33,"Complete",IF(J502='Start-Up Information'!$B$34,"Complete",IF(J502='Start-Up Information'!$B$35,"Complete",IF(J502='Start-Up Information'!$B$36,"Complete",IF(J502='Start-Up Information'!$B$37,"Complete",IF(J502='Start-Up Information'!$B$38,"Complete",IF(J502='Start-Up Information'!$B$39,"Complete",IF(J502='Start-Up Information'!$B$40,"Complete",IF(J502='Start-Up Information'!$B$41,"Complete",IF(J502='Start-Up Information'!$B$42,"Complete",IF(J502='Start-Up Information'!$B$43,"Complete",IF(J502='Start-Up Information'!$B$44,"Complete",IF(J502='Start-Up Information'!$B$45,"Complete",IF(J502='Start-Up Information'!$B$46,"Complete",IF(J502='Start-Up Information'!$B$47,"Complete",IF(J502='Start-Up Information'!$B$48,"Complete",IF(LEFT(J502,5)="Split","Complete",IF(J502='Start-Up Information'!$B$49,"Complete",IF(J502='Start-Up Information'!$B$50,"Complete",IF(J502='Start-Up Information'!$B$51,"Complete",IF(J502='Start-Up Information'!$B$52,"Complete","Enter a Correct Sub-Account")))))))))))))))))))))))))))))))))))))))))))))))))</f>
        <v>Form Number Error</v>
      </c>
      <c r="P502" s="63" t="str">
        <f t="shared" si="15"/>
        <v>Pending</v>
      </c>
      <c r="Q502" s="62"/>
      <c r="R502" s="70">
        <f t="shared" si="16"/>
        <v>0</v>
      </c>
      <c r="S502" s="65"/>
      <c r="T502" s="91"/>
      <c r="U502" s="91"/>
      <c r="V502" s="91"/>
      <c r="W502" s="91"/>
      <c r="X502" s="91"/>
      <c r="Y502" s="91"/>
      <c r="Z502" s="91"/>
      <c r="AA502" s="91"/>
      <c r="AB502" s="91"/>
      <c r="AC502" s="91"/>
      <c r="AD502" s="91"/>
      <c r="AE502" s="91"/>
      <c r="AF502" s="91"/>
      <c r="AG502" s="91"/>
      <c r="AH502" s="91"/>
      <c r="AI502" s="91"/>
      <c r="AJ502" s="91"/>
      <c r="AK502" s="91"/>
      <c r="AL502" s="91"/>
      <c r="AM502" s="91"/>
      <c r="AN502" s="91"/>
      <c r="AO502" s="91"/>
      <c r="AP502" s="91"/>
      <c r="AQ502" s="91"/>
      <c r="AR502" s="91"/>
      <c r="AS502" s="91"/>
      <c r="AT502" s="91"/>
      <c r="AU502" s="91"/>
      <c r="AV502" s="91"/>
      <c r="AW502" s="91"/>
      <c r="AX502" s="91"/>
      <c r="AY502" s="91"/>
      <c r="AZ502" s="91"/>
      <c r="BA502" s="91"/>
      <c r="BB502" s="91"/>
      <c r="BC502" s="91"/>
      <c r="BD502" s="91"/>
      <c r="BE502" s="91"/>
      <c r="BF502" s="91"/>
      <c r="BG502" s="91"/>
    </row>
    <row r="503" spans="1:59" s="34" customFormat="1" ht="33" customHeight="1">
      <c r="A503" s="65"/>
      <c r="B503" s="99"/>
      <c r="C503" s="100"/>
      <c r="D503" s="100"/>
      <c r="E503" s="100"/>
      <c r="F503" s="100"/>
      <c r="G503" s="100"/>
      <c r="H503" s="100"/>
      <c r="I503" s="100"/>
      <c r="J503" s="100"/>
      <c r="K503" s="99"/>
      <c r="L503" s="101"/>
      <c r="M503" s="102"/>
      <c r="N503" s="101"/>
      <c r="O503" s="63" t="str">
        <f>IF(B503="","Form Number Error",IF(C503="","Payment Type Error",IF(H503="","Purchase Description Error",IF(I503="","Store or Vedor Error",IF(K503="","Card or Ckeck # Error",IF(L503="","Date Error",IF(J503="","Enter Correct Sub-Account",IF(M503="","Amount Error",IF(J503='Start-Up Information'!$B$13,"Complete",IF(J503='Start-Up Information'!$B$14,"Complete",IF(J503='Start-Up Information'!$B$15,"Complete",IF(J503='Start-Up Information'!$B$16,"Complete",IF(J503='Start-Up Information'!$B$17,"Complete",IF(J503='Start-Up Information'!$B$18,"Complete",IF(J503='Start-Up Information'!$B$19,"Complete",IF(J503='Start-Up Information'!$B$20,"Complete",IF(J503='Start-Up Information'!$B$21,"complete",IF(J503='Start-Up Information'!$B$22,"Complete",IF(J503='Start-Up Information'!$B$23,"Complete",IF(J503='Start-Up Information'!$B$24,"Complete",IF(J503='Start-Up Information'!$B$25,"Complete",IF(J503='Start-Up Information'!$B$26,"Complete",IF(J503='Start-Up Information'!$B$27,"Complete",IF(J503='Start-Up Information'!$B$28,"Complete",IF(J503='Start-Up Information'!$B$29,"Complete",IF(J503='Start-Up Information'!$B$30,"Complete",IF(J503='Start-Up Information'!$B$31,"Complete",IF(J503='Start-Up Information'!$B$32,"Complete",IF(J503='Start-Up Information'!$B$33,"Complete",IF(J503='Start-Up Information'!$B$34,"Complete",IF(J503='Start-Up Information'!$B$35,"Complete",IF(J503='Start-Up Information'!$B$36,"Complete",IF(J503='Start-Up Information'!$B$37,"Complete",IF(J503='Start-Up Information'!$B$38,"Complete",IF(J503='Start-Up Information'!$B$39,"Complete",IF(J503='Start-Up Information'!$B$40,"Complete",IF(J503='Start-Up Information'!$B$41,"Complete",IF(J503='Start-Up Information'!$B$42,"Complete",IF(J503='Start-Up Information'!$B$43,"Complete",IF(J503='Start-Up Information'!$B$44,"Complete",IF(J503='Start-Up Information'!$B$45,"Complete",IF(J503='Start-Up Information'!$B$46,"Complete",IF(J503='Start-Up Information'!$B$47,"Complete",IF(J503='Start-Up Information'!$B$48,"Complete",IF(LEFT(J503,5)="Split","Complete",IF(J503='Start-Up Information'!$B$49,"Complete",IF(J503='Start-Up Information'!$B$50,"Complete",IF(J503='Start-Up Information'!$B$51,"Complete",IF(J503='Start-Up Information'!$B$52,"Complete","Enter a Correct Sub-Account")))))))))))))))))))))))))))))))))))))))))))))))))</f>
        <v>Form Number Error</v>
      </c>
      <c r="P503" s="63" t="str">
        <f t="shared" si="15"/>
        <v>Pending</v>
      </c>
      <c r="Q503" s="62"/>
      <c r="R503" s="70">
        <f t="shared" si="16"/>
        <v>0</v>
      </c>
      <c r="S503" s="65"/>
      <c r="T503" s="91"/>
      <c r="U503" s="91"/>
      <c r="V503" s="91"/>
      <c r="W503" s="91"/>
      <c r="X503" s="91"/>
      <c r="Y503" s="91"/>
      <c r="Z503" s="91"/>
      <c r="AA503" s="91"/>
      <c r="AB503" s="91"/>
      <c r="AC503" s="91"/>
      <c r="AD503" s="91"/>
      <c r="AE503" s="91"/>
      <c r="AF503" s="91"/>
      <c r="AG503" s="91"/>
      <c r="AH503" s="91"/>
      <c r="AI503" s="91"/>
      <c r="AJ503" s="91"/>
      <c r="AK503" s="91"/>
      <c r="AL503" s="91"/>
      <c r="AM503" s="91"/>
      <c r="AN503" s="91"/>
      <c r="AO503" s="91"/>
      <c r="AP503" s="91"/>
      <c r="AQ503" s="91"/>
      <c r="AR503" s="91"/>
      <c r="AS503" s="91"/>
      <c r="AT503" s="91"/>
      <c r="AU503" s="91"/>
      <c r="AV503" s="91"/>
      <c r="AW503" s="91"/>
      <c r="AX503" s="91"/>
      <c r="AY503" s="91"/>
      <c r="AZ503" s="91"/>
      <c r="BA503" s="91"/>
      <c r="BB503" s="91"/>
      <c r="BC503" s="91"/>
      <c r="BD503" s="91"/>
      <c r="BE503" s="91"/>
      <c r="BF503" s="91"/>
      <c r="BG503" s="91"/>
    </row>
    <row r="504" spans="1:59" s="34" customFormat="1" ht="33" customHeight="1">
      <c r="A504" s="65"/>
      <c r="B504" s="99"/>
      <c r="C504" s="100"/>
      <c r="D504" s="100"/>
      <c r="E504" s="100"/>
      <c r="F504" s="100"/>
      <c r="G504" s="100"/>
      <c r="H504" s="100"/>
      <c r="I504" s="100"/>
      <c r="J504" s="100"/>
      <c r="K504" s="99"/>
      <c r="L504" s="101"/>
      <c r="M504" s="102"/>
      <c r="N504" s="101"/>
      <c r="O504" s="63" t="str">
        <f>IF(B504="","Form Number Error",IF(C504="","Payment Type Error",IF(H504="","Purchase Description Error",IF(I504="","Store or Vedor Error",IF(K504="","Card or Ckeck # Error",IF(L504="","Date Error",IF(J504="","Enter Correct Sub-Account",IF(M504="","Amount Error",IF(J504='Start-Up Information'!$B$13,"Complete",IF(J504='Start-Up Information'!$B$14,"Complete",IF(J504='Start-Up Information'!$B$15,"Complete",IF(J504='Start-Up Information'!$B$16,"Complete",IF(J504='Start-Up Information'!$B$17,"Complete",IF(J504='Start-Up Information'!$B$18,"Complete",IF(J504='Start-Up Information'!$B$19,"Complete",IF(J504='Start-Up Information'!$B$20,"Complete",IF(J504='Start-Up Information'!$B$21,"complete",IF(J504='Start-Up Information'!$B$22,"Complete",IF(J504='Start-Up Information'!$B$23,"Complete",IF(J504='Start-Up Information'!$B$24,"Complete",IF(J504='Start-Up Information'!$B$25,"Complete",IF(J504='Start-Up Information'!$B$26,"Complete",IF(J504='Start-Up Information'!$B$27,"Complete",IF(J504='Start-Up Information'!$B$28,"Complete",IF(J504='Start-Up Information'!$B$29,"Complete",IF(J504='Start-Up Information'!$B$30,"Complete",IF(J504='Start-Up Information'!$B$31,"Complete",IF(J504='Start-Up Information'!$B$32,"Complete",IF(J504='Start-Up Information'!$B$33,"Complete",IF(J504='Start-Up Information'!$B$34,"Complete",IF(J504='Start-Up Information'!$B$35,"Complete",IF(J504='Start-Up Information'!$B$36,"Complete",IF(J504='Start-Up Information'!$B$37,"Complete",IF(J504='Start-Up Information'!$B$38,"Complete",IF(J504='Start-Up Information'!$B$39,"Complete",IF(J504='Start-Up Information'!$B$40,"Complete",IF(J504='Start-Up Information'!$B$41,"Complete",IF(J504='Start-Up Information'!$B$42,"Complete",IF(J504='Start-Up Information'!$B$43,"Complete",IF(J504='Start-Up Information'!$B$44,"Complete",IF(J504='Start-Up Information'!$B$45,"Complete",IF(J504='Start-Up Information'!$B$46,"Complete",IF(J504='Start-Up Information'!$B$47,"Complete",IF(J504='Start-Up Information'!$B$48,"Complete",IF(LEFT(J504,5)="Split","Complete",IF(J504='Start-Up Information'!$B$49,"Complete",IF(J504='Start-Up Information'!$B$50,"Complete",IF(J504='Start-Up Information'!$B$51,"Complete",IF(J504='Start-Up Information'!$B$52,"Complete","Enter a Correct Sub-Account")))))))))))))))))))))))))))))))))))))))))))))))))</f>
        <v>Form Number Error</v>
      </c>
      <c r="P504" s="63" t="str">
        <f t="shared" si="15"/>
        <v>Pending</v>
      </c>
      <c r="Q504" s="62"/>
      <c r="R504" s="70">
        <f t="shared" si="16"/>
        <v>0</v>
      </c>
      <c r="S504" s="65"/>
      <c r="T504" s="91"/>
      <c r="U504" s="91"/>
      <c r="V504" s="91"/>
      <c r="W504" s="91"/>
      <c r="X504" s="91"/>
      <c r="Y504" s="91"/>
      <c r="Z504" s="91"/>
      <c r="AA504" s="91"/>
      <c r="AB504" s="91"/>
      <c r="AC504" s="91"/>
      <c r="AD504" s="91"/>
      <c r="AE504" s="91"/>
      <c r="AF504" s="91"/>
      <c r="AG504" s="91"/>
      <c r="AH504" s="91"/>
      <c r="AI504" s="91"/>
      <c r="AJ504" s="91"/>
      <c r="AK504" s="91"/>
      <c r="AL504" s="91"/>
      <c r="AM504" s="91"/>
      <c r="AN504" s="91"/>
      <c r="AO504" s="91"/>
      <c r="AP504" s="91"/>
      <c r="AQ504" s="91"/>
      <c r="AR504" s="91"/>
      <c r="AS504" s="91"/>
      <c r="AT504" s="91"/>
      <c r="AU504" s="91"/>
      <c r="AV504" s="91"/>
      <c r="AW504" s="91"/>
      <c r="AX504" s="91"/>
      <c r="AY504" s="91"/>
      <c r="AZ504" s="91"/>
      <c r="BA504" s="91"/>
      <c r="BB504" s="91"/>
      <c r="BC504" s="91"/>
      <c r="BD504" s="91"/>
      <c r="BE504" s="91"/>
      <c r="BF504" s="91"/>
      <c r="BG504" s="91"/>
    </row>
    <row r="505" spans="1:59" s="34" customFormat="1" ht="33" customHeight="1">
      <c r="A505" s="65"/>
      <c r="B505" s="99"/>
      <c r="C505" s="100"/>
      <c r="D505" s="100"/>
      <c r="E505" s="100"/>
      <c r="F505" s="100"/>
      <c r="G505" s="100"/>
      <c r="H505" s="100"/>
      <c r="I505" s="100"/>
      <c r="J505" s="100"/>
      <c r="K505" s="99"/>
      <c r="L505" s="101"/>
      <c r="M505" s="102"/>
      <c r="N505" s="101"/>
      <c r="O505" s="63" t="str">
        <f>IF(B505="","Form Number Error",IF(C505="","Payment Type Error",IF(H505="","Purchase Description Error",IF(I505="","Store or Vedor Error",IF(K505="","Card or Ckeck # Error",IF(L505="","Date Error",IF(J505="","Enter Correct Sub-Account",IF(M505="","Amount Error",IF(J505='Start-Up Information'!$B$13,"Complete",IF(J505='Start-Up Information'!$B$14,"Complete",IF(J505='Start-Up Information'!$B$15,"Complete",IF(J505='Start-Up Information'!$B$16,"Complete",IF(J505='Start-Up Information'!$B$17,"Complete",IF(J505='Start-Up Information'!$B$18,"Complete",IF(J505='Start-Up Information'!$B$19,"Complete",IF(J505='Start-Up Information'!$B$20,"Complete",IF(J505='Start-Up Information'!$B$21,"complete",IF(J505='Start-Up Information'!$B$22,"Complete",IF(J505='Start-Up Information'!$B$23,"Complete",IF(J505='Start-Up Information'!$B$24,"Complete",IF(J505='Start-Up Information'!$B$25,"Complete",IF(J505='Start-Up Information'!$B$26,"Complete",IF(J505='Start-Up Information'!$B$27,"Complete",IF(J505='Start-Up Information'!$B$28,"Complete",IF(J505='Start-Up Information'!$B$29,"Complete",IF(J505='Start-Up Information'!$B$30,"Complete",IF(J505='Start-Up Information'!$B$31,"Complete",IF(J505='Start-Up Information'!$B$32,"Complete",IF(J505='Start-Up Information'!$B$33,"Complete",IF(J505='Start-Up Information'!$B$34,"Complete",IF(J505='Start-Up Information'!$B$35,"Complete",IF(J505='Start-Up Information'!$B$36,"Complete",IF(J505='Start-Up Information'!$B$37,"Complete",IF(J505='Start-Up Information'!$B$38,"Complete",IF(J505='Start-Up Information'!$B$39,"Complete",IF(J505='Start-Up Information'!$B$40,"Complete",IF(J505='Start-Up Information'!$B$41,"Complete",IF(J505='Start-Up Information'!$B$42,"Complete",IF(J505='Start-Up Information'!$B$43,"Complete",IF(J505='Start-Up Information'!$B$44,"Complete",IF(J505='Start-Up Information'!$B$45,"Complete",IF(J505='Start-Up Information'!$B$46,"Complete",IF(J505='Start-Up Information'!$B$47,"Complete",IF(J505='Start-Up Information'!$B$48,"Complete",IF(LEFT(J505,5)="Split","Complete",IF(J505='Start-Up Information'!$B$49,"Complete",IF(J505='Start-Up Information'!$B$50,"Complete",IF(J505='Start-Up Information'!$B$51,"Complete",IF(J505='Start-Up Information'!$B$52,"Complete","Enter a Correct Sub-Account")))))))))))))))))))))))))))))))))))))))))))))))))</f>
        <v>Form Number Error</v>
      </c>
      <c r="P505" s="63" t="str">
        <f t="shared" si="15"/>
        <v>Pending</v>
      </c>
      <c r="Q505" s="62"/>
      <c r="R505" s="70">
        <f t="shared" si="16"/>
        <v>0</v>
      </c>
      <c r="S505" s="65"/>
      <c r="T505" s="91"/>
      <c r="U505" s="91"/>
      <c r="V505" s="91"/>
      <c r="W505" s="91"/>
      <c r="X505" s="91"/>
      <c r="Y505" s="91"/>
      <c r="Z505" s="91"/>
      <c r="AA505" s="91"/>
      <c r="AB505" s="91"/>
      <c r="AC505" s="91"/>
      <c r="AD505" s="91"/>
      <c r="AE505" s="91"/>
      <c r="AF505" s="91"/>
      <c r="AG505" s="91"/>
      <c r="AH505" s="91"/>
      <c r="AI505" s="91"/>
      <c r="AJ505" s="91"/>
      <c r="AK505" s="91"/>
      <c r="AL505" s="91"/>
      <c r="AM505" s="91"/>
      <c r="AN505" s="91"/>
      <c r="AO505" s="91"/>
      <c r="AP505" s="91"/>
      <c r="AQ505" s="91"/>
      <c r="AR505" s="91"/>
      <c r="AS505" s="91"/>
      <c r="AT505" s="91"/>
      <c r="AU505" s="91"/>
      <c r="AV505" s="91"/>
      <c r="AW505" s="91"/>
      <c r="AX505" s="91"/>
      <c r="AY505" s="91"/>
      <c r="AZ505" s="91"/>
      <c r="BA505" s="91"/>
      <c r="BB505" s="91"/>
      <c r="BC505" s="91"/>
      <c r="BD505" s="91"/>
      <c r="BE505" s="91"/>
      <c r="BF505" s="91"/>
      <c r="BG505" s="91"/>
    </row>
    <row r="506" spans="1:59" s="34" customFormat="1" ht="33" customHeight="1">
      <c r="A506" s="65"/>
      <c r="B506" s="99"/>
      <c r="C506" s="100"/>
      <c r="D506" s="100"/>
      <c r="E506" s="100"/>
      <c r="F506" s="100"/>
      <c r="G506" s="100"/>
      <c r="H506" s="100"/>
      <c r="I506" s="100"/>
      <c r="J506" s="100"/>
      <c r="K506" s="99"/>
      <c r="L506" s="101"/>
      <c r="M506" s="102"/>
      <c r="N506" s="101"/>
      <c r="O506" s="63" t="str">
        <f>IF(B506="","Form Number Error",IF(C506="","Payment Type Error",IF(H506="","Purchase Description Error",IF(I506="","Store or Vedor Error",IF(K506="","Card or Ckeck # Error",IF(L506="","Date Error",IF(J506="","Enter Correct Sub-Account",IF(M506="","Amount Error",IF(J506='Start-Up Information'!$B$13,"Complete",IF(J506='Start-Up Information'!$B$14,"Complete",IF(J506='Start-Up Information'!$B$15,"Complete",IF(J506='Start-Up Information'!$B$16,"Complete",IF(J506='Start-Up Information'!$B$17,"Complete",IF(J506='Start-Up Information'!$B$18,"Complete",IF(J506='Start-Up Information'!$B$19,"Complete",IF(J506='Start-Up Information'!$B$20,"Complete",IF(J506='Start-Up Information'!$B$21,"complete",IF(J506='Start-Up Information'!$B$22,"Complete",IF(J506='Start-Up Information'!$B$23,"Complete",IF(J506='Start-Up Information'!$B$24,"Complete",IF(J506='Start-Up Information'!$B$25,"Complete",IF(J506='Start-Up Information'!$B$26,"Complete",IF(J506='Start-Up Information'!$B$27,"Complete",IF(J506='Start-Up Information'!$B$28,"Complete",IF(J506='Start-Up Information'!$B$29,"Complete",IF(J506='Start-Up Information'!$B$30,"Complete",IF(J506='Start-Up Information'!$B$31,"Complete",IF(J506='Start-Up Information'!$B$32,"Complete",IF(J506='Start-Up Information'!$B$33,"Complete",IF(J506='Start-Up Information'!$B$34,"Complete",IF(J506='Start-Up Information'!$B$35,"Complete",IF(J506='Start-Up Information'!$B$36,"Complete",IF(J506='Start-Up Information'!$B$37,"Complete",IF(J506='Start-Up Information'!$B$38,"Complete",IF(J506='Start-Up Information'!$B$39,"Complete",IF(J506='Start-Up Information'!$B$40,"Complete",IF(J506='Start-Up Information'!$B$41,"Complete",IF(J506='Start-Up Information'!$B$42,"Complete",IF(J506='Start-Up Information'!$B$43,"Complete",IF(J506='Start-Up Information'!$B$44,"Complete",IF(J506='Start-Up Information'!$B$45,"Complete",IF(J506='Start-Up Information'!$B$46,"Complete",IF(J506='Start-Up Information'!$B$47,"Complete",IF(J506='Start-Up Information'!$B$48,"Complete",IF(LEFT(J506,5)="Split","Complete",IF(J506='Start-Up Information'!$B$49,"Complete",IF(J506='Start-Up Information'!$B$50,"Complete",IF(J506='Start-Up Information'!$B$51,"Complete",IF(J506='Start-Up Information'!$B$52,"Complete","Enter a Correct Sub-Account")))))))))))))))))))))))))))))))))))))))))))))))))</f>
        <v>Form Number Error</v>
      </c>
      <c r="P506" s="63" t="str">
        <f t="shared" si="15"/>
        <v>Pending</v>
      </c>
      <c r="Q506" s="62"/>
      <c r="R506" s="70">
        <f t="shared" si="16"/>
        <v>0</v>
      </c>
      <c r="S506" s="65"/>
      <c r="T506" s="91"/>
      <c r="U506" s="91"/>
      <c r="V506" s="91"/>
      <c r="W506" s="91"/>
      <c r="X506" s="91"/>
      <c r="Y506" s="91"/>
      <c r="Z506" s="91"/>
      <c r="AA506" s="91"/>
      <c r="AB506" s="91"/>
      <c r="AC506" s="91"/>
      <c r="AD506" s="91"/>
      <c r="AE506" s="91"/>
      <c r="AF506" s="91"/>
      <c r="AG506" s="91"/>
      <c r="AH506" s="91"/>
      <c r="AI506" s="91"/>
      <c r="AJ506" s="91"/>
      <c r="AK506" s="91"/>
      <c r="AL506" s="91"/>
      <c r="AM506" s="91"/>
      <c r="AN506" s="91"/>
      <c r="AO506" s="91"/>
      <c r="AP506" s="91"/>
      <c r="AQ506" s="91"/>
      <c r="AR506" s="91"/>
      <c r="AS506" s="91"/>
      <c r="AT506" s="91"/>
      <c r="AU506" s="91"/>
      <c r="AV506" s="91"/>
      <c r="AW506" s="91"/>
      <c r="AX506" s="91"/>
      <c r="AY506" s="91"/>
      <c r="AZ506" s="91"/>
      <c r="BA506" s="91"/>
      <c r="BB506" s="91"/>
      <c r="BC506" s="91"/>
      <c r="BD506" s="91"/>
      <c r="BE506" s="91"/>
      <c r="BF506" s="91"/>
      <c r="BG506" s="91"/>
    </row>
    <row r="507" spans="1:59" s="34" customFormat="1" ht="33" customHeight="1">
      <c r="A507" s="65"/>
      <c r="B507" s="99"/>
      <c r="C507" s="100"/>
      <c r="D507" s="100"/>
      <c r="E507" s="100"/>
      <c r="F507" s="100"/>
      <c r="G507" s="100"/>
      <c r="H507" s="100"/>
      <c r="I507" s="100"/>
      <c r="J507" s="100"/>
      <c r="K507" s="99"/>
      <c r="L507" s="101"/>
      <c r="M507" s="102"/>
      <c r="N507" s="101"/>
      <c r="O507" s="63" t="str">
        <f>IF(B507="","Form Number Error",IF(C507="","Payment Type Error",IF(H507="","Purchase Description Error",IF(I507="","Store or Vedor Error",IF(K507="","Card or Ckeck # Error",IF(L507="","Date Error",IF(J507="","Enter Correct Sub-Account",IF(M507="","Amount Error",IF(J507='Start-Up Information'!$B$13,"Complete",IF(J507='Start-Up Information'!$B$14,"Complete",IF(J507='Start-Up Information'!$B$15,"Complete",IF(J507='Start-Up Information'!$B$16,"Complete",IF(J507='Start-Up Information'!$B$17,"Complete",IF(J507='Start-Up Information'!$B$18,"Complete",IF(J507='Start-Up Information'!$B$19,"Complete",IF(J507='Start-Up Information'!$B$20,"Complete",IF(J507='Start-Up Information'!$B$21,"complete",IF(J507='Start-Up Information'!$B$22,"Complete",IF(J507='Start-Up Information'!$B$23,"Complete",IF(J507='Start-Up Information'!$B$24,"Complete",IF(J507='Start-Up Information'!$B$25,"Complete",IF(J507='Start-Up Information'!$B$26,"Complete",IF(J507='Start-Up Information'!$B$27,"Complete",IF(J507='Start-Up Information'!$B$28,"Complete",IF(J507='Start-Up Information'!$B$29,"Complete",IF(J507='Start-Up Information'!$B$30,"Complete",IF(J507='Start-Up Information'!$B$31,"Complete",IF(J507='Start-Up Information'!$B$32,"Complete",IF(J507='Start-Up Information'!$B$33,"Complete",IF(J507='Start-Up Information'!$B$34,"Complete",IF(J507='Start-Up Information'!$B$35,"Complete",IF(J507='Start-Up Information'!$B$36,"Complete",IF(J507='Start-Up Information'!$B$37,"Complete",IF(J507='Start-Up Information'!$B$38,"Complete",IF(J507='Start-Up Information'!$B$39,"Complete",IF(J507='Start-Up Information'!$B$40,"Complete",IF(J507='Start-Up Information'!$B$41,"Complete",IF(J507='Start-Up Information'!$B$42,"Complete",IF(J507='Start-Up Information'!$B$43,"Complete",IF(J507='Start-Up Information'!$B$44,"Complete",IF(J507='Start-Up Information'!$B$45,"Complete",IF(J507='Start-Up Information'!$B$46,"Complete",IF(J507='Start-Up Information'!$B$47,"Complete",IF(J507='Start-Up Information'!$B$48,"Complete",IF(LEFT(J507,5)="Split","Complete",IF(J507='Start-Up Information'!$B$49,"Complete",IF(J507='Start-Up Information'!$B$50,"Complete",IF(J507='Start-Up Information'!$B$51,"Complete",IF(J507='Start-Up Information'!$B$52,"Complete","Enter a Correct Sub-Account")))))))))))))))))))))))))))))))))))))))))))))))))</f>
        <v>Form Number Error</v>
      </c>
      <c r="P507" s="63" t="str">
        <f t="shared" si="15"/>
        <v>Pending</v>
      </c>
      <c r="Q507" s="62"/>
      <c r="R507" s="70">
        <f t="shared" si="16"/>
        <v>0</v>
      </c>
      <c r="S507" s="65"/>
      <c r="T507" s="91"/>
      <c r="U507" s="91"/>
      <c r="V507" s="91"/>
      <c r="W507" s="91"/>
      <c r="X507" s="91"/>
      <c r="Y507" s="91"/>
      <c r="Z507" s="91"/>
      <c r="AA507" s="91"/>
      <c r="AB507" s="91"/>
      <c r="AC507" s="91"/>
      <c r="AD507" s="91"/>
      <c r="AE507" s="91"/>
      <c r="AF507" s="91"/>
      <c r="AG507" s="91"/>
      <c r="AH507" s="91"/>
      <c r="AI507" s="91"/>
      <c r="AJ507" s="91"/>
      <c r="AK507" s="91"/>
      <c r="AL507" s="91"/>
      <c r="AM507" s="91"/>
      <c r="AN507" s="91"/>
      <c r="AO507" s="91"/>
      <c r="AP507" s="91"/>
      <c r="AQ507" s="91"/>
      <c r="AR507" s="91"/>
      <c r="AS507" s="91"/>
      <c r="AT507" s="91"/>
      <c r="AU507" s="91"/>
      <c r="AV507" s="91"/>
      <c r="AW507" s="91"/>
      <c r="AX507" s="91"/>
      <c r="AY507" s="91"/>
      <c r="AZ507" s="91"/>
      <c r="BA507" s="91"/>
      <c r="BB507" s="91"/>
      <c r="BC507" s="91"/>
      <c r="BD507" s="91"/>
      <c r="BE507" s="91"/>
      <c r="BF507" s="91"/>
      <c r="BG507" s="91"/>
    </row>
    <row r="508" spans="1:59" s="34" customFormat="1" ht="33" customHeight="1">
      <c r="A508" s="65"/>
      <c r="B508" s="99"/>
      <c r="C508" s="100"/>
      <c r="D508" s="100"/>
      <c r="E508" s="100"/>
      <c r="F508" s="100"/>
      <c r="G508" s="100"/>
      <c r="H508" s="100"/>
      <c r="I508" s="100"/>
      <c r="J508" s="100"/>
      <c r="K508" s="99"/>
      <c r="L508" s="101"/>
      <c r="M508" s="102"/>
      <c r="N508" s="101"/>
      <c r="O508" s="63" t="str">
        <f>IF(B508="","Form Number Error",IF(C508="","Payment Type Error",IF(H508="","Purchase Description Error",IF(I508="","Store or Vedor Error",IF(K508="","Card or Ckeck # Error",IF(L508="","Date Error",IF(J508="","Enter Correct Sub-Account",IF(M508="","Amount Error",IF(J508='Start-Up Information'!$B$13,"Complete",IF(J508='Start-Up Information'!$B$14,"Complete",IF(J508='Start-Up Information'!$B$15,"Complete",IF(J508='Start-Up Information'!$B$16,"Complete",IF(J508='Start-Up Information'!$B$17,"Complete",IF(J508='Start-Up Information'!$B$18,"Complete",IF(J508='Start-Up Information'!$B$19,"Complete",IF(J508='Start-Up Information'!$B$20,"Complete",IF(J508='Start-Up Information'!$B$21,"complete",IF(J508='Start-Up Information'!$B$22,"Complete",IF(J508='Start-Up Information'!$B$23,"Complete",IF(J508='Start-Up Information'!$B$24,"Complete",IF(J508='Start-Up Information'!$B$25,"Complete",IF(J508='Start-Up Information'!$B$26,"Complete",IF(J508='Start-Up Information'!$B$27,"Complete",IF(J508='Start-Up Information'!$B$28,"Complete",IF(J508='Start-Up Information'!$B$29,"Complete",IF(J508='Start-Up Information'!$B$30,"Complete",IF(J508='Start-Up Information'!$B$31,"Complete",IF(J508='Start-Up Information'!$B$32,"Complete",IF(J508='Start-Up Information'!$B$33,"Complete",IF(J508='Start-Up Information'!$B$34,"Complete",IF(J508='Start-Up Information'!$B$35,"Complete",IF(J508='Start-Up Information'!$B$36,"Complete",IF(J508='Start-Up Information'!$B$37,"Complete",IF(J508='Start-Up Information'!$B$38,"Complete",IF(J508='Start-Up Information'!$B$39,"Complete",IF(J508='Start-Up Information'!$B$40,"Complete",IF(J508='Start-Up Information'!$B$41,"Complete",IF(J508='Start-Up Information'!$B$42,"Complete",IF(J508='Start-Up Information'!$B$43,"Complete",IF(J508='Start-Up Information'!$B$44,"Complete",IF(J508='Start-Up Information'!$B$45,"Complete",IF(J508='Start-Up Information'!$B$46,"Complete",IF(J508='Start-Up Information'!$B$47,"Complete",IF(J508='Start-Up Information'!$B$48,"Complete",IF(LEFT(J508,5)="Split","Complete",IF(J508='Start-Up Information'!$B$49,"Complete",IF(J508='Start-Up Information'!$B$50,"Complete",IF(J508='Start-Up Information'!$B$51,"Complete",IF(J508='Start-Up Information'!$B$52,"Complete","Enter a Correct Sub-Account")))))))))))))))))))))))))))))))))))))))))))))))))</f>
        <v>Form Number Error</v>
      </c>
      <c r="P508" s="63" t="str">
        <f t="shared" si="15"/>
        <v>Pending</v>
      </c>
      <c r="Q508" s="62"/>
      <c r="R508" s="70">
        <f t="shared" si="16"/>
        <v>0</v>
      </c>
      <c r="S508" s="65"/>
      <c r="T508" s="91"/>
      <c r="U508" s="91"/>
      <c r="V508" s="91"/>
      <c r="W508" s="91"/>
      <c r="X508" s="91"/>
      <c r="Y508" s="91"/>
      <c r="Z508" s="91"/>
      <c r="AA508" s="91"/>
      <c r="AB508" s="91"/>
      <c r="AC508" s="91"/>
      <c r="AD508" s="91"/>
      <c r="AE508" s="91"/>
      <c r="AF508" s="91"/>
      <c r="AG508" s="91"/>
      <c r="AH508" s="91"/>
      <c r="AI508" s="91"/>
      <c r="AJ508" s="91"/>
      <c r="AK508" s="91"/>
      <c r="AL508" s="91"/>
      <c r="AM508" s="91"/>
      <c r="AN508" s="91"/>
      <c r="AO508" s="91"/>
      <c r="AP508" s="91"/>
      <c r="AQ508" s="91"/>
      <c r="AR508" s="91"/>
      <c r="AS508" s="91"/>
      <c r="AT508" s="91"/>
      <c r="AU508" s="91"/>
      <c r="AV508" s="91"/>
      <c r="AW508" s="91"/>
      <c r="AX508" s="91"/>
      <c r="AY508" s="91"/>
      <c r="AZ508" s="91"/>
      <c r="BA508" s="91"/>
      <c r="BB508" s="91"/>
      <c r="BC508" s="91"/>
      <c r="BD508" s="91"/>
      <c r="BE508" s="91"/>
      <c r="BF508" s="91"/>
      <c r="BG508" s="91"/>
    </row>
    <row r="509" spans="1:59" s="34" customFormat="1" ht="33" customHeight="1">
      <c r="A509" s="65"/>
      <c r="B509" s="99"/>
      <c r="C509" s="100"/>
      <c r="D509" s="100"/>
      <c r="E509" s="100"/>
      <c r="F509" s="100"/>
      <c r="G509" s="100"/>
      <c r="H509" s="100"/>
      <c r="I509" s="100"/>
      <c r="J509" s="100"/>
      <c r="K509" s="99"/>
      <c r="L509" s="101"/>
      <c r="M509" s="102"/>
      <c r="N509" s="101"/>
      <c r="O509" s="63" t="str">
        <f>IF(B509="","Form Number Error",IF(C509="","Payment Type Error",IF(H509="","Purchase Description Error",IF(I509="","Store or Vedor Error",IF(K509="","Card or Ckeck # Error",IF(L509="","Date Error",IF(J509="","Enter Correct Sub-Account",IF(M509="","Amount Error",IF(J509='Start-Up Information'!$B$13,"Complete",IF(J509='Start-Up Information'!$B$14,"Complete",IF(J509='Start-Up Information'!$B$15,"Complete",IF(J509='Start-Up Information'!$B$16,"Complete",IF(J509='Start-Up Information'!$B$17,"Complete",IF(J509='Start-Up Information'!$B$18,"Complete",IF(J509='Start-Up Information'!$B$19,"Complete",IF(J509='Start-Up Information'!$B$20,"Complete",IF(J509='Start-Up Information'!$B$21,"complete",IF(J509='Start-Up Information'!$B$22,"Complete",IF(J509='Start-Up Information'!$B$23,"Complete",IF(J509='Start-Up Information'!$B$24,"Complete",IF(J509='Start-Up Information'!$B$25,"Complete",IF(J509='Start-Up Information'!$B$26,"Complete",IF(J509='Start-Up Information'!$B$27,"Complete",IF(J509='Start-Up Information'!$B$28,"Complete",IF(J509='Start-Up Information'!$B$29,"Complete",IF(J509='Start-Up Information'!$B$30,"Complete",IF(J509='Start-Up Information'!$B$31,"Complete",IF(J509='Start-Up Information'!$B$32,"Complete",IF(J509='Start-Up Information'!$B$33,"Complete",IF(J509='Start-Up Information'!$B$34,"Complete",IF(J509='Start-Up Information'!$B$35,"Complete",IF(J509='Start-Up Information'!$B$36,"Complete",IF(J509='Start-Up Information'!$B$37,"Complete",IF(J509='Start-Up Information'!$B$38,"Complete",IF(J509='Start-Up Information'!$B$39,"Complete",IF(J509='Start-Up Information'!$B$40,"Complete",IF(J509='Start-Up Information'!$B$41,"Complete",IF(J509='Start-Up Information'!$B$42,"Complete",IF(J509='Start-Up Information'!$B$43,"Complete",IF(J509='Start-Up Information'!$B$44,"Complete",IF(J509='Start-Up Information'!$B$45,"Complete",IF(J509='Start-Up Information'!$B$46,"Complete",IF(J509='Start-Up Information'!$B$47,"Complete",IF(J509='Start-Up Information'!$B$48,"Complete",IF(LEFT(J509,5)="Split","Complete",IF(J509='Start-Up Information'!$B$49,"Complete",IF(J509='Start-Up Information'!$B$50,"Complete",IF(J509='Start-Up Information'!$B$51,"Complete",IF(J509='Start-Up Information'!$B$52,"Complete","Enter a Correct Sub-Account")))))))))))))))))))))))))))))))))))))))))))))))))</f>
        <v>Form Number Error</v>
      </c>
      <c r="P509" s="63" t="str">
        <f t="shared" si="15"/>
        <v>Pending</v>
      </c>
      <c r="Q509" s="62"/>
      <c r="R509" s="70">
        <f t="shared" si="16"/>
        <v>0</v>
      </c>
      <c r="S509" s="65"/>
      <c r="T509" s="91"/>
      <c r="U509" s="91"/>
      <c r="V509" s="91"/>
      <c r="W509" s="91"/>
      <c r="X509" s="91"/>
      <c r="Y509" s="91"/>
      <c r="Z509" s="91"/>
      <c r="AA509" s="91"/>
      <c r="AB509" s="91"/>
      <c r="AC509" s="91"/>
      <c r="AD509" s="91"/>
      <c r="AE509" s="91"/>
      <c r="AF509" s="91"/>
      <c r="AG509" s="91"/>
      <c r="AH509" s="91"/>
      <c r="AI509" s="91"/>
      <c r="AJ509" s="91"/>
      <c r="AK509" s="91"/>
      <c r="AL509" s="91"/>
      <c r="AM509" s="91"/>
      <c r="AN509" s="91"/>
      <c r="AO509" s="91"/>
      <c r="AP509" s="91"/>
      <c r="AQ509" s="91"/>
      <c r="AR509" s="91"/>
      <c r="AS509" s="91"/>
      <c r="AT509" s="91"/>
      <c r="AU509" s="91"/>
      <c r="AV509" s="91"/>
      <c r="AW509" s="91"/>
      <c r="AX509" s="91"/>
      <c r="AY509" s="91"/>
      <c r="AZ509" s="91"/>
      <c r="BA509" s="91"/>
      <c r="BB509" s="91"/>
      <c r="BC509" s="91"/>
      <c r="BD509" s="91"/>
      <c r="BE509" s="91"/>
      <c r="BF509" s="91"/>
      <c r="BG509" s="91"/>
    </row>
    <row r="510" spans="1:59" s="34" customFormat="1" ht="33" customHeight="1">
      <c r="A510" s="65"/>
      <c r="B510" s="99"/>
      <c r="C510" s="100"/>
      <c r="D510" s="100"/>
      <c r="E510" s="100"/>
      <c r="F510" s="100"/>
      <c r="G510" s="100"/>
      <c r="H510" s="100"/>
      <c r="I510" s="100"/>
      <c r="J510" s="100"/>
      <c r="K510" s="99"/>
      <c r="L510" s="101"/>
      <c r="M510" s="102"/>
      <c r="N510" s="101"/>
      <c r="O510" s="63" t="str">
        <f>IF(B510="","Form Number Error",IF(C510="","Payment Type Error",IF(H510="","Purchase Description Error",IF(I510="","Store or Vedor Error",IF(K510="","Card or Ckeck # Error",IF(L510="","Date Error",IF(J510="","Enter Correct Sub-Account",IF(M510="","Amount Error",IF(J510='Start-Up Information'!$B$13,"Complete",IF(J510='Start-Up Information'!$B$14,"Complete",IF(J510='Start-Up Information'!$B$15,"Complete",IF(J510='Start-Up Information'!$B$16,"Complete",IF(J510='Start-Up Information'!$B$17,"Complete",IF(J510='Start-Up Information'!$B$18,"Complete",IF(J510='Start-Up Information'!$B$19,"Complete",IF(J510='Start-Up Information'!$B$20,"Complete",IF(J510='Start-Up Information'!$B$21,"complete",IF(J510='Start-Up Information'!$B$22,"Complete",IF(J510='Start-Up Information'!$B$23,"Complete",IF(J510='Start-Up Information'!$B$24,"Complete",IF(J510='Start-Up Information'!$B$25,"Complete",IF(J510='Start-Up Information'!$B$26,"Complete",IF(J510='Start-Up Information'!$B$27,"Complete",IF(J510='Start-Up Information'!$B$28,"Complete",IF(J510='Start-Up Information'!$B$29,"Complete",IF(J510='Start-Up Information'!$B$30,"Complete",IF(J510='Start-Up Information'!$B$31,"Complete",IF(J510='Start-Up Information'!$B$32,"Complete",IF(J510='Start-Up Information'!$B$33,"Complete",IF(J510='Start-Up Information'!$B$34,"Complete",IF(J510='Start-Up Information'!$B$35,"Complete",IF(J510='Start-Up Information'!$B$36,"Complete",IF(J510='Start-Up Information'!$B$37,"Complete",IF(J510='Start-Up Information'!$B$38,"Complete",IF(J510='Start-Up Information'!$B$39,"Complete",IF(J510='Start-Up Information'!$B$40,"Complete",IF(J510='Start-Up Information'!$B$41,"Complete",IF(J510='Start-Up Information'!$B$42,"Complete",IF(J510='Start-Up Information'!$B$43,"Complete",IF(J510='Start-Up Information'!$B$44,"Complete",IF(J510='Start-Up Information'!$B$45,"Complete",IF(J510='Start-Up Information'!$B$46,"Complete",IF(J510='Start-Up Information'!$B$47,"Complete",IF(J510='Start-Up Information'!$B$48,"Complete",IF(LEFT(J510,5)="Split","Complete",IF(J510='Start-Up Information'!$B$49,"Complete",IF(J510='Start-Up Information'!$B$50,"Complete",IF(J510='Start-Up Information'!$B$51,"Complete",IF(J510='Start-Up Information'!$B$52,"Complete","Enter a Correct Sub-Account")))))))))))))))))))))))))))))))))))))))))))))))))</f>
        <v>Form Number Error</v>
      </c>
      <c r="P510" s="63" t="str">
        <f t="shared" si="15"/>
        <v>Pending</v>
      </c>
      <c r="Q510" s="62"/>
      <c r="R510" s="70">
        <f t="shared" si="16"/>
        <v>0</v>
      </c>
      <c r="S510" s="65"/>
      <c r="T510" s="91"/>
      <c r="U510" s="91"/>
      <c r="V510" s="91"/>
      <c r="W510" s="91"/>
      <c r="X510" s="91"/>
      <c r="Y510" s="91"/>
      <c r="Z510" s="91"/>
      <c r="AA510" s="91"/>
      <c r="AB510" s="91"/>
      <c r="AC510" s="91"/>
      <c r="AD510" s="91"/>
      <c r="AE510" s="91"/>
      <c r="AF510" s="91"/>
      <c r="AG510" s="91"/>
      <c r="AH510" s="91"/>
      <c r="AI510" s="91"/>
      <c r="AJ510" s="91"/>
      <c r="AK510" s="91"/>
      <c r="AL510" s="91"/>
      <c r="AM510" s="91"/>
      <c r="AN510" s="91"/>
      <c r="AO510" s="91"/>
      <c r="AP510" s="91"/>
      <c r="AQ510" s="91"/>
      <c r="AR510" s="91"/>
      <c r="AS510" s="91"/>
      <c r="AT510" s="91"/>
      <c r="AU510" s="91"/>
      <c r="AV510" s="91"/>
      <c r="AW510" s="91"/>
      <c r="AX510" s="91"/>
      <c r="AY510" s="91"/>
      <c r="AZ510" s="91"/>
      <c r="BA510" s="91"/>
      <c r="BB510" s="91"/>
      <c r="BC510" s="91"/>
      <c r="BD510" s="91"/>
      <c r="BE510" s="91"/>
      <c r="BF510" s="91"/>
      <c r="BG510" s="91"/>
    </row>
    <row r="511" spans="1:59" s="34" customFormat="1" ht="33" customHeight="1">
      <c r="A511" s="65"/>
      <c r="B511" s="99"/>
      <c r="C511" s="100"/>
      <c r="D511" s="100"/>
      <c r="E511" s="100"/>
      <c r="F511" s="100"/>
      <c r="G511" s="100"/>
      <c r="H511" s="100"/>
      <c r="I511" s="100"/>
      <c r="J511" s="100"/>
      <c r="K511" s="99"/>
      <c r="L511" s="101"/>
      <c r="M511" s="102"/>
      <c r="N511" s="101"/>
      <c r="O511" s="63" t="str">
        <f>IF(B511="","Form Number Error",IF(C511="","Payment Type Error",IF(H511="","Purchase Description Error",IF(I511="","Store or Vedor Error",IF(K511="","Card or Ckeck # Error",IF(L511="","Date Error",IF(J511="","Enter Correct Sub-Account",IF(M511="","Amount Error",IF(J511='Start-Up Information'!$B$13,"Complete",IF(J511='Start-Up Information'!$B$14,"Complete",IF(J511='Start-Up Information'!$B$15,"Complete",IF(J511='Start-Up Information'!$B$16,"Complete",IF(J511='Start-Up Information'!$B$17,"Complete",IF(J511='Start-Up Information'!$B$18,"Complete",IF(J511='Start-Up Information'!$B$19,"Complete",IF(J511='Start-Up Information'!$B$20,"Complete",IF(J511='Start-Up Information'!$B$21,"complete",IF(J511='Start-Up Information'!$B$22,"Complete",IF(J511='Start-Up Information'!$B$23,"Complete",IF(J511='Start-Up Information'!$B$24,"Complete",IF(J511='Start-Up Information'!$B$25,"Complete",IF(J511='Start-Up Information'!$B$26,"Complete",IF(J511='Start-Up Information'!$B$27,"Complete",IF(J511='Start-Up Information'!$B$28,"Complete",IF(J511='Start-Up Information'!$B$29,"Complete",IF(J511='Start-Up Information'!$B$30,"Complete",IF(J511='Start-Up Information'!$B$31,"Complete",IF(J511='Start-Up Information'!$B$32,"Complete",IF(J511='Start-Up Information'!$B$33,"Complete",IF(J511='Start-Up Information'!$B$34,"Complete",IF(J511='Start-Up Information'!$B$35,"Complete",IF(J511='Start-Up Information'!$B$36,"Complete",IF(J511='Start-Up Information'!$B$37,"Complete",IF(J511='Start-Up Information'!$B$38,"Complete",IF(J511='Start-Up Information'!$B$39,"Complete",IF(J511='Start-Up Information'!$B$40,"Complete",IF(J511='Start-Up Information'!$B$41,"Complete",IF(J511='Start-Up Information'!$B$42,"Complete",IF(J511='Start-Up Information'!$B$43,"Complete",IF(J511='Start-Up Information'!$B$44,"Complete",IF(J511='Start-Up Information'!$B$45,"Complete",IF(J511='Start-Up Information'!$B$46,"Complete",IF(J511='Start-Up Information'!$B$47,"Complete",IF(J511='Start-Up Information'!$B$48,"Complete",IF(LEFT(J511,5)="Split","Complete",IF(J511='Start-Up Information'!$B$49,"Complete",IF(J511='Start-Up Information'!$B$50,"Complete",IF(J511='Start-Up Information'!$B$51,"Complete",IF(J511='Start-Up Information'!$B$52,"Complete","Enter a Correct Sub-Account")))))))))))))))))))))))))))))))))))))))))))))))))</f>
        <v>Form Number Error</v>
      </c>
      <c r="P511" s="63" t="str">
        <f t="shared" si="15"/>
        <v>Pending</v>
      </c>
      <c r="Q511" s="62"/>
      <c r="R511" s="70">
        <f t="shared" si="16"/>
        <v>0</v>
      </c>
      <c r="S511" s="65"/>
      <c r="T511" s="91"/>
      <c r="U511" s="91"/>
      <c r="V511" s="91"/>
      <c r="W511" s="91"/>
      <c r="X511" s="91"/>
      <c r="Y511" s="91"/>
      <c r="Z511" s="91"/>
      <c r="AA511" s="91"/>
      <c r="AB511" s="91"/>
      <c r="AC511" s="91"/>
      <c r="AD511" s="91"/>
      <c r="AE511" s="91"/>
      <c r="AF511" s="91"/>
      <c r="AG511" s="91"/>
      <c r="AH511" s="91"/>
      <c r="AI511" s="91"/>
      <c r="AJ511" s="91"/>
      <c r="AK511" s="91"/>
      <c r="AL511" s="91"/>
      <c r="AM511" s="91"/>
      <c r="AN511" s="91"/>
      <c r="AO511" s="91"/>
      <c r="AP511" s="91"/>
      <c r="AQ511" s="91"/>
      <c r="AR511" s="91"/>
      <c r="AS511" s="91"/>
      <c r="AT511" s="91"/>
      <c r="AU511" s="91"/>
      <c r="AV511" s="91"/>
      <c r="AW511" s="91"/>
      <c r="AX511" s="91"/>
      <c r="AY511" s="91"/>
      <c r="AZ511" s="91"/>
      <c r="BA511" s="91"/>
      <c r="BB511" s="91"/>
      <c r="BC511" s="91"/>
      <c r="BD511" s="91"/>
      <c r="BE511" s="91"/>
      <c r="BF511" s="91"/>
      <c r="BG511" s="91"/>
    </row>
    <row r="512" spans="1:59" s="34" customFormat="1" ht="33" customHeight="1">
      <c r="A512" s="65"/>
      <c r="B512" s="99"/>
      <c r="C512" s="100"/>
      <c r="D512" s="100"/>
      <c r="E512" s="100"/>
      <c r="F512" s="100"/>
      <c r="G512" s="100"/>
      <c r="H512" s="100"/>
      <c r="I512" s="100"/>
      <c r="J512" s="100"/>
      <c r="K512" s="99"/>
      <c r="L512" s="101"/>
      <c r="M512" s="102"/>
      <c r="N512" s="101"/>
      <c r="O512" s="63" t="str">
        <f>IF(B512="","Form Number Error",IF(C512="","Payment Type Error",IF(H512="","Purchase Description Error",IF(I512="","Store or Vedor Error",IF(K512="","Card or Ckeck # Error",IF(L512="","Date Error",IF(J512="","Enter Correct Sub-Account",IF(M512="","Amount Error",IF(J512='Start-Up Information'!$B$13,"Complete",IF(J512='Start-Up Information'!$B$14,"Complete",IF(J512='Start-Up Information'!$B$15,"Complete",IF(J512='Start-Up Information'!$B$16,"Complete",IF(J512='Start-Up Information'!$B$17,"Complete",IF(J512='Start-Up Information'!$B$18,"Complete",IF(J512='Start-Up Information'!$B$19,"Complete",IF(J512='Start-Up Information'!$B$20,"Complete",IF(J512='Start-Up Information'!$B$21,"complete",IF(J512='Start-Up Information'!$B$22,"Complete",IF(J512='Start-Up Information'!$B$23,"Complete",IF(J512='Start-Up Information'!$B$24,"Complete",IF(J512='Start-Up Information'!$B$25,"Complete",IF(J512='Start-Up Information'!$B$26,"Complete",IF(J512='Start-Up Information'!$B$27,"Complete",IF(J512='Start-Up Information'!$B$28,"Complete",IF(J512='Start-Up Information'!$B$29,"Complete",IF(J512='Start-Up Information'!$B$30,"Complete",IF(J512='Start-Up Information'!$B$31,"Complete",IF(J512='Start-Up Information'!$B$32,"Complete",IF(J512='Start-Up Information'!$B$33,"Complete",IF(J512='Start-Up Information'!$B$34,"Complete",IF(J512='Start-Up Information'!$B$35,"Complete",IF(J512='Start-Up Information'!$B$36,"Complete",IF(J512='Start-Up Information'!$B$37,"Complete",IF(J512='Start-Up Information'!$B$38,"Complete",IF(J512='Start-Up Information'!$B$39,"Complete",IF(J512='Start-Up Information'!$B$40,"Complete",IF(J512='Start-Up Information'!$B$41,"Complete",IF(J512='Start-Up Information'!$B$42,"Complete",IF(J512='Start-Up Information'!$B$43,"Complete",IF(J512='Start-Up Information'!$B$44,"Complete",IF(J512='Start-Up Information'!$B$45,"Complete",IF(J512='Start-Up Information'!$B$46,"Complete",IF(J512='Start-Up Information'!$B$47,"Complete",IF(J512='Start-Up Information'!$B$48,"Complete",IF(LEFT(J512,5)="Split","Complete",IF(J512='Start-Up Information'!$B$49,"Complete",IF(J512='Start-Up Information'!$B$50,"Complete",IF(J512='Start-Up Information'!$B$51,"Complete",IF(J512='Start-Up Information'!$B$52,"Complete","Enter a Correct Sub-Account")))))))))))))))))))))))))))))))))))))))))))))))))</f>
        <v>Form Number Error</v>
      </c>
      <c r="P512" s="63" t="str">
        <f t="shared" si="15"/>
        <v>Pending</v>
      </c>
      <c r="Q512" s="62"/>
      <c r="R512" s="70">
        <f t="shared" si="16"/>
        <v>0</v>
      </c>
      <c r="S512" s="65"/>
      <c r="T512" s="91"/>
      <c r="U512" s="91"/>
      <c r="V512" s="91"/>
      <c r="W512" s="91"/>
      <c r="X512" s="91"/>
      <c r="Y512" s="91"/>
      <c r="Z512" s="91"/>
      <c r="AA512" s="91"/>
      <c r="AB512" s="91"/>
      <c r="AC512" s="91"/>
      <c r="AD512" s="91"/>
      <c r="AE512" s="91"/>
      <c r="AF512" s="91"/>
      <c r="AG512" s="91"/>
      <c r="AH512" s="91"/>
      <c r="AI512" s="91"/>
      <c r="AJ512" s="91"/>
      <c r="AK512" s="91"/>
      <c r="AL512" s="91"/>
      <c r="AM512" s="91"/>
      <c r="AN512" s="91"/>
      <c r="AO512" s="91"/>
      <c r="AP512" s="91"/>
      <c r="AQ512" s="91"/>
      <c r="AR512" s="91"/>
      <c r="AS512" s="91"/>
      <c r="AT512" s="91"/>
      <c r="AU512" s="91"/>
      <c r="AV512" s="91"/>
      <c r="AW512" s="91"/>
      <c r="AX512" s="91"/>
      <c r="AY512" s="91"/>
      <c r="AZ512" s="91"/>
      <c r="BA512" s="91"/>
      <c r="BB512" s="91"/>
      <c r="BC512" s="91"/>
      <c r="BD512" s="91"/>
      <c r="BE512" s="91"/>
      <c r="BF512" s="91"/>
      <c r="BG512" s="91"/>
    </row>
    <row r="513" spans="1:59" s="34" customFormat="1" ht="33" customHeight="1">
      <c r="A513" s="65"/>
      <c r="B513" s="99"/>
      <c r="C513" s="100"/>
      <c r="D513" s="100"/>
      <c r="E513" s="100"/>
      <c r="F513" s="100"/>
      <c r="G513" s="100"/>
      <c r="H513" s="100"/>
      <c r="I513" s="100"/>
      <c r="J513" s="100"/>
      <c r="K513" s="99"/>
      <c r="L513" s="101"/>
      <c r="M513" s="102"/>
      <c r="N513" s="101"/>
      <c r="O513" s="63" t="str">
        <f>IF(B513="","Form Number Error",IF(C513="","Payment Type Error",IF(H513="","Purchase Description Error",IF(I513="","Store or Vedor Error",IF(K513="","Card or Ckeck # Error",IF(L513="","Date Error",IF(J513="","Enter Correct Sub-Account",IF(M513="","Amount Error",IF(J513='Start-Up Information'!$B$13,"Complete",IF(J513='Start-Up Information'!$B$14,"Complete",IF(J513='Start-Up Information'!$B$15,"Complete",IF(J513='Start-Up Information'!$B$16,"Complete",IF(J513='Start-Up Information'!$B$17,"Complete",IF(J513='Start-Up Information'!$B$18,"Complete",IF(J513='Start-Up Information'!$B$19,"Complete",IF(J513='Start-Up Information'!$B$20,"Complete",IF(J513='Start-Up Information'!$B$21,"complete",IF(J513='Start-Up Information'!$B$22,"Complete",IF(J513='Start-Up Information'!$B$23,"Complete",IF(J513='Start-Up Information'!$B$24,"Complete",IF(J513='Start-Up Information'!$B$25,"Complete",IF(J513='Start-Up Information'!$B$26,"Complete",IF(J513='Start-Up Information'!$B$27,"Complete",IF(J513='Start-Up Information'!$B$28,"Complete",IF(J513='Start-Up Information'!$B$29,"Complete",IF(J513='Start-Up Information'!$B$30,"Complete",IF(J513='Start-Up Information'!$B$31,"Complete",IF(J513='Start-Up Information'!$B$32,"Complete",IF(J513='Start-Up Information'!$B$33,"Complete",IF(J513='Start-Up Information'!$B$34,"Complete",IF(J513='Start-Up Information'!$B$35,"Complete",IF(J513='Start-Up Information'!$B$36,"Complete",IF(J513='Start-Up Information'!$B$37,"Complete",IF(J513='Start-Up Information'!$B$38,"Complete",IF(J513='Start-Up Information'!$B$39,"Complete",IF(J513='Start-Up Information'!$B$40,"Complete",IF(J513='Start-Up Information'!$B$41,"Complete",IF(J513='Start-Up Information'!$B$42,"Complete",IF(J513='Start-Up Information'!$B$43,"Complete",IF(J513='Start-Up Information'!$B$44,"Complete",IF(J513='Start-Up Information'!$B$45,"Complete",IF(J513='Start-Up Information'!$B$46,"Complete",IF(J513='Start-Up Information'!$B$47,"Complete",IF(J513='Start-Up Information'!$B$48,"Complete",IF(LEFT(J513,5)="Split","Complete",IF(J513='Start-Up Information'!$B$49,"Complete",IF(J513='Start-Up Information'!$B$50,"Complete",IF(J513='Start-Up Information'!$B$51,"Complete",IF(J513='Start-Up Information'!$B$52,"Complete","Enter a Correct Sub-Account")))))))))))))))))))))))))))))))))))))))))))))))))</f>
        <v>Form Number Error</v>
      </c>
      <c r="P513" s="63" t="str">
        <f t="shared" si="15"/>
        <v>Pending</v>
      </c>
      <c r="Q513" s="62"/>
      <c r="R513" s="70">
        <f t="shared" si="16"/>
        <v>0</v>
      </c>
      <c r="S513" s="65"/>
      <c r="T513" s="91"/>
      <c r="U513" s="91"/>
      <c r="V513" s="91"/>
      <c r="W513" s="91"/>
      <c r="X513" s="91"/>
      <c r="Y513" s="91"/>
      <c r="Z513" s="91"/>
      <c r="AA513" s="91"/>
      <c r="AB513" s="91"/>
      <c r="AC513" s="91"/>
      <c r="AD513" s="91"/>
      <c r="AE513" s="91"/>
      <c r="AF513" s="91"/>
      <c r="AG513" s="91"/>
      <c r="AH513" s="91"/>
      <c r="AI513" s="91"/>
      <c r="AJ513" s="91"/>
      <c r="AK513" s="91"/>
      <c r="AL513" s="91"/>
      <c r="AM513" s="91"/>
      <c r="AN513" s="91"/>
      <c r="AO513" s="91"/>
      <c r="AP513" s="91"/>
      <c r="AQ513" s="91"/>
      <c r="AR513" s="91"/>
      <c r="AS513" s="91"/>
      <c r="AT513" s="91"/>
      <c r="AU513" s="91"/>
      <c r="AV513" s="91"/>
      <c r="AW513" s="91"/>
      <c r="AX513" s="91"/>
      <c r="AY513" s="91"/>
      <c r="AZ513" s="91"/>
      <c r="BA513" s="91"/>
      <c r="BB513" s="91"/>
      <c r="BC513" s="91"/>
      <c r="BD513" s="91"/>
      <c r="BE513" s="91"/>
      <c r="BF513" s="91"/>
      <c r="BG513" s="91"/>
    </row>
    <row r="514" spans="1:59" s="34" customFormat="1" ht="33" customHeight="1">
      <c r="A514" s="65"/>
      <c r="B514" s="99"/>
      <c r="C514" s="100"/>
      <c r="D514" s="100"/>
      <c r="E514" s="100"/>
      <c r="F514" s="100"/>
      <c r="G514" s="100"/>
      <c r="H514" s="100"/>
      <c r="I514" s="100"/>
      <c r="J514" s="100"/>
      <c r="K514" s="99"/>
      <c r="L514" s="101"/>
      <c r="M514" s="102"/>
      <c r="N514" s="101"/>
      <c r="O514" s="63" t="str">
        <f>IF(B514="","Form Number Error",IF(C514="","Payment Type Error",IF(H514="","Purchase Description Error",IF(I514="","Store or Vedor Error",IF(K514="","Card or Ckeck # Error",IF(L514="","Date Error",IF(J514="","Enter Correct Sub-Account",IF(M514="","Amount Error",IF(J514='Start-Up Information'!$B$13,"Complete",IF(J514='Start-Up Information'!$B$14,"Complete",IF(J514='Start-Up Information'!$B$15,"Complete",IF(J514='Start-Up Information'!$B$16,"Complete",IF(J514='Start-Up Information'!$B$17,"Complete",IF(J514='Start-Up Information'!$B$18,"Complete",IF(J514='Start-Up Information'!$B$19,"Complete",IF(J514='Start-Up Information'!$B$20,"Complete",IF(J514='Start-Up Information'!$B$21,"complete",IF(J514='Start-Up Information'!$B$22,"Complete",IF(J514='Start-Up Information'!$B$23,"Complete",IF(J514='Start-Up Information'!$B$24,"Complete",IF(J514='Start-Up Information'!$B$25,"Complete",IF(J514='Start-Up Information'!$B$26,"Complete",IF(J514='Start-Up Information'!$B$27,"Complete",IF(J514='Start-Up Information'!$B$28,"Complete",IF(J514='Start-Up Information'!$B$29,"Complete",IF(J514='Start-Up Information'!$B$30,"Complete",IF(J514='Start-Up Information'!$B$31,"Complete",IF(J514='Start-Up Information'!$B$32,"Complete",IF(J514='Start-Up Information'!$B$33,"Complete",IF(J514='Start-Up Information'!$B$34,"Complete",IF(J514='Start-Up Information'!$B$35,"Complete",IF(J514='Start-Up Information'!$B$36,"Complete",IF(J514='Start-Up Information'!$B$37,"Complete",IF(J514='Start-Up Information'!$B$38,"Complete",IF(J514='Start-Up Information'!$B$39,"Complete",IF(J514='Start-Up Information'!$B$40,"Complete",IF(J514='Start-Up Information'!$B$41,"Complete",IF(J514='Start-Up Information'!$B$42,"Complete",IF(J514='Start-Up Information'!$B$43,"Complete",IF(J514='Start-Up Information'!$B$44,"Complete",IF(J514='Start-Up Information'!$B$45,"Complete",IF(J514='Start-Up Information'!$B$46,"Complete",IF(J514='Start-Up Information'!$B$47,"Complete",IF(J514='Start-Up Information'!$B$48,"Complete",IF(LEFT(J514,5)="Split","Complete",IF(J514='Start-Up Information'!$B$49,"Complete",IF(J514='Start-Up Information'!$B$50,"Complete",IF(J514='Start-Up Information'!$B$51,"Complete",IF(J514='Start-Up Information'!$B$52,"Complete","Enter a Correct Sub-Account")))))))))))))))))))))))))))))))))))))))))))))))))</f>
        <v>Form Number Error</v>
      </c>
      <c r="P514" s="63" t="str">
        <f t="shared" si="15"/>
        <v>Pending</v>
      </c>
      <c r="Q514" s="62"/>
      <c r="R514" s="70">
        <f t="shared" si="16"/>
        <v>0</v>
      </c>
      <c r="S514" s="65"/>
      <c r="T514" s="91"/>
      <c r="U514" s="91"/>
      <c r="V514" s="91"/>
      <c r="W514" s="91"/>
      <c r="X514" s="91"/>
      <c r="Y514" s="91"/>
      <c r="Z514" s="91"/>
      <c r="AA514" s="91"/>
      <c r="AB514" s="91"/>
      <c r="AC514" s="91"/>
      <c r="AD514" s="91"/>
      <c r="AE514" s="91"/>
      <c r="AF514" s="91"/>
      <c r="AG514" s="91"/>
      <c r="AH514" s="91"/>
      <c r="AI514" s="91"/>
      <c r="AJ514" s="91"/>
      <c r="AK514" s="91"/>
      <c r="AL514" s="91"/>
      <c r="AM514" s="91"/>
      <c r="AN514" s="91"/>
      <c r="AO514" s="91"/>
      <c r="AP514" s="91"/>
      <c r="AQ514" s="91"/>
      <c r="AR514" s="91"/>
      <c r="AS514" s="91"/>
      <c r="AT514" s="91"/>
      <c r="AU514" s="91"/>
      <c r="AV514" s="91"/>
      <c r="AW514" s="91"/>
      <c r="AX514" s="91"/>
      <c r="AY514" s="91"/>
      <c r="AZ514" s="91"/>
      <c r="BA514" s="91"/>
      <c r="BB514" s="91"/>
      <c r="BC514" s="91"/>
      <c r="BD514" s="91"/>
      <c r="BE514" s="91"/>
      <c r="BF514" s="91"/>
      <c r="BG514" s="91"/>
    </row>
    <row r="515" spans="1:59" s="34" customFormat="1" ht="33" customHeight="1">
      <c r="A515" s="65"/>
      <c r="B515" s="99"/>
      <c r="C515" s="100"/>
      <c r="D515" s="100"/>
      <c r="E515" s="100"/>
      <c r="F515" s="100"/>
      <c r="G515" s="100"/>
      <c r="H515" s="100"/>
      <c r="I515" s="100"/>
      <c r="J515" s="100"/>
      <c r="K515" s="99"/>
      <c r="L515" s="101"/>
      <c r="M515" s="102"/>
      <c r="N515" s="101"/>
      <c r="O515" s="63" t="str">
        <f>IF(B515="","Form Number Error",IF(C515="","Payment Type Error",IF(H515="","Purchase Description Error",IF(I515="","Store or Vedor Error",IF(K515="","Card or Ckeck # Error",IF(L515="","Date Error",IF(J515="","Enter Correct Sub-Account",IF(M515="","Amount Error",IF(J515='Start-Up Information'!$B$13,"Complete",IF(J515='Start-Up Information'!$B$14,"Complete",IF(J515='Start-Up Information'!$B$15,"Complete",IF(J515='Start-Up Information'!$B$16,"Complete",IF(J515='Start-Up Information'!$B$17,"Complete",IF(J515='Start-Up Information'!$B$18,"Complete",IF(J515='Start-Up Information'!$B$19,"Complete",IF(J515='Start-Up Information'!$B$20,"Complete",IF(J515='Start-Up Information'!$B$21,"complete",IF(J515='Start-Up Information'!$B$22,"Complete",IF(J515='Start-Up Information'!$B$23,"Complete",IF(J515='Start-Up Information'!$B$24,"Complete",IF(J515='Start-Up Information'!$B$25,"Complete",IF(J515='Start-Up Information'!$B$26,"Complete",IF(J515='Start-Up Information'!$B$27,"Complete",IF(J515='Start-Up Information'!$B$28,"Complete",IF(J515='Start-Up Information'!$B$29,"Complete",IF(J515='Start-Up Information'!$B$30,"Complete",IF(J515='Start-Up Information'!$B$31,"Complete",IF(J515='Start-Up Information'!$B$32,"Complete",IF(J515='Start-Up Information'!$B$33,"Complete",IF(J515='Start-Up Information'!$B$34,"Complete",IF(J515='Start-Up Information'!$B$35,"Complete",IF(J515='Start-Up Information'!$B$36,"Complete",IF(J515='Start-Up Information'!$B$37,"Complete",IF(J515='Start-Up Information'!$B$38,"Complete",IF(J515='Start-Up Information'!$B$39,"Complete",IF(J515='Start-Up Information'!$B$40,"Complete",IF(J515='Start-Up Information'!$B$41,"Complete",IF(J515='Start-Up Information'!$B$42,"Complete",IF(J515='Start-Up Information'!$B$43,"Complete",IF(J515='Start-Up Information'!$B$44,"Complete",IF(J515='Start-Up Information'!$B$45,"Complete",IF(J515='Start-Up Information'!$B$46,"Complete",IF(J515='Start-Up Information'!$B$47,"Complete",IF(J515='Start-Up Information'!$B$48,"Complete",IF(LEFT(J515,5)="Split","Complete",IF(J515='Start-Up Information'!$B$49,"Complete",IF(J515='Start-Up Information'!$B$50,"Complete",IF(J515='Start-Up Information'!$B$51,"Complete",IF(J515='Start-Up Information'!$B$52,"Complete","Enter a Correct Sub-Account")))))))))))))))))))))))))))))))))))))))))))))))))</f>
        <v>Form Number Error</v>
      </c>
      <c r="P515" s="63" t="str">
        <f t="shared" si="15"/>
        <v>Pending</v>
      </c>
      <c r="Q515" s="62"/>
      <c r="R515" s="70">
        <f t="shared" si="16"/>
        <v>0</v>
      </c>
      <c r="S515" s="65"/>
      <c r="T515" s="91"/>
      <c r="U515" s="91"/>
      <c r="V515" s="91"/>
      <c r="W515" s="91"/>
      <c r="X515" s="91"/>
      <c r="Y515" s="91"/>
      <c r="Z515" s="91"/>
      <c r="AA515" s="91"/>
      <c r="AB515" s="91"/>
      <c r="AC515" s="91"/>
      <c r="AD515" s="91"/>
      <c r="AE515" s="91"/>
      <c r="AF515" s="91"/>
      <c r="AG515" s="91"/>
      <c r="AH515" s="91"/>
      <c r="AI515" s="91"/>
      <c r="AJ515" s="91"/>
      <c r="AK515" s="91"/>
      <c r="AL515" s="91"/>
      <c r="AM515" s="91"/>
      <c r="AN515" s="91"/>
      <c r="AO515" s="91"/>
      <c r="AP515" s="91"/>
      <c r="AQ515" s="91"/>
      <c r="AR515" s="91"/>
      <c r="AS515" s="91"/>
      <c r="AT515" s="91"/>
      <c r="AU515" s="91"/>
      <c r="AV515" s="91"/>
      <c r="AW515" s="91"/>
      <c r="AX515" s="91"/>
      <c r="AY515" s="91"/>
      <c r="AZ515" s="91"/>
      <c r="BA515" s="91"/>
      <c r="BB515" s="91"/>
      <c r="BC515" s="91"/>
      <c r="BD515" s="91"/>
      <c r="BE515" s="91"/>
      <c r="BF515" s="91"/>
      <c r="BG515" s="91"/>
    </row>
    <row r="516" spans="1:59" s="34" customFormat="1" ht="33" customHeight="1">
      <c r="A516" s="65"/>
      <c r="B516" s="99"/>
      <c r="C516" s="100"/>
      <c r="D516" s="100"/>
      <c r="E516" s="100"/>
      <c r="F516" s="100"/>
      <c r="G516" s="100"/>
      <c r="H516" s="100"/>
      <c r="I516" s="100"/>
      <c r="J516" s="100"/>
      <c r="K516" s="99"/>
      <c r="L516" s="101"/>
      <c r="M516" s="102"/>
      <c r="N516" s="101"/>
      <c r="O516" s="63" t="str">
        <f>IF(B516="","Form Number Error",IF(C516="","Payment Type Error",IF(H516="","Purchase Description Error",IF(I516="","Store or Vedor Error",IF(K516="","Card or Ckeck # Error",IF(L516="","Date Error",IF(J516="","Enter Correct Sub-Account",IF(M516="","Amount Error",IF(J516='Start-Up Information'!$B$13,"Complete",IF(J516='Start-Up Information'!$B$14,"Complete",IF(J516='Start-Up Information'!$B$15,"Complete",IF(J516='Start-Up Information'!$B$16,"Complete",IF(J516='Start-Up Information'!$B$17,"Complete",IF(J516='Start-Up Information'!$B$18,"Complete",IF(J516='Start-Up Information'!$B$19,"Complete",IF(J516='Start-Up Information'!$B$20,"Complete",IF(J516='Start-Up Information'!$B$21,"complete",IF(J516='Start-Up Information'!$B$22,"Complete",IF(J516='Start-Up Information'!$B$23,"Complete",IF(J516='Start-Up Information'!$B$24,"Complete",IF(J516='Start-Up Information'!$B$25,"Complete",IF(J516='Start-Up Information'!$B$26,"Complete",IF(J516='Start-Up Information'!$B$27,"Complete",IF(J516='Start-Up Information'!$B$28,"Complete",IF(J516='Start-Up Information'!$B$29,"Complete",IF(J516='Start-Up Information'!$B$30,"Complete",IF(J516='Start-Up Information'!$B$31,"Complete",IF(J516='Start-Up Information'!$B$32,"Complete",IF(J516='Start-Up Information'!$B$33,"Complete",IF(J516='Start-Up Information'!$B$34,"Complete",IF(J516='Start-Up Information'!$B$35,"Complete",IF(J516='Start-Up Information'!$B$36,"Complete",IF(J516='Start-Up Information'!$B$37,"Complete",IF(J516='Start-Up Information'!$B$38,"Complete",IF(J516='Start-Up Information'!$B$39,"Complete",IF(J516='Start-Up Information'!$B$40,"Complete",IF(J516='Start-Up Information'!$B$41,"Complete",IF(J516='Start-Up Information'!$B$42,"Complete",IF(J516='Start-Up Information'!$B$43,"Complete",IF(J516='Start-Up Information'!$B$44,"Complete",IF(J516='Start-Up Information'!$B$45,"Complete",IF(J516='Start-Up Information'!$B$46,"Complete",IF(J516='Start-Up Information'!$B$47,"Complete",IF(J516='Start-Up Information'!$B$48,"Complete",IF(LEFT(J516,5)="Split","Complete",IF(J516='Start-Up Information'!$B$49,"Complete",IF(J516='Start-Up Information'!$B$50,"Complete",IF(J516='Start-Up Information'!$B$51,"Complete",IF(J516='Start-Up Information'!$B$52,"Complete","Enter a Correct Sub-Account")))))))))))))))))))))))))))))))))))))))))))))))))</f>
        <v>Form Number Error</v>
      </c>
      <c r="P516" s="63" t="str">
        <f t="shared" si="15"/>
        <v>Pending</v>
      </c>
      <c r="Q516" s="62"/>
      <c r="R516" s="70">
        <f t="shared" si="16"/>
        <v>0</v>
      </c>
      <c r="S516" s="65"/>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1"/>
      <c r="AS516" s="91"/>
      <c r="AT516" s="91"/>
      <c r="AU516" s="91"/>
      <c r="AV516" s="91"/>
      <c r="AW516" s="91"/>
      <c r="AX516" s="91"/>
      <c r="AY516" s="91"/>
      <c r="AZ516" s="91"/>
      <c r="BA516" s="91"/>
      <c r="BB516" s="91"/>
      <c r="BC516" s="91"/>
      <c r="BD516" s="91"/>
      <c r="BE516" s="91"/>
      <c r="BF516" s="91"/>
      <c r="BG516" s="91"/>
    </row>
    <row r="517" spans="1:59" s="34" customFormat="1" ht="33" customHeight="1">
      <c r="A517" s="65"/>
      <c r="B517" s="99"/>
      <c r="C517" s="100"/>
      <c r="D517" s="100"/>
      <c r="E517" s="100"/>
      <c r="F517" s="100"/>
      <c r="G517" s="100"/>
      <c r="H517" s="100"/>
      <c r="I517" s="100"/>
      <c r="J517" s="100"/>
      <c r="K517" s="99"/>
      <c r="L517" s="101"/>
      <c r="M517" s="102"/>
      <c r="N517" s="101"/>
      <c r="O517" s="63" t="str">
        <f>IF(B517="","Form Number Error",IF(C517="","Payment Type Error",IF(H517="","Purchase Description Error",IF(I517="","Store or Vedor Error",IF(K517="","Card or Ckeck # Error",IF(L517="","Date Error",IF(J517="","Enter Correct Sub-Account",IF(M517="","Amount Error",IF(J517='Start-Up Information'!$B$13,"Complete",IF(J517='Start-Up Information'!$B$14,"Complete",IF(J517='Start-Up Information'!$B$15,"Complete",IF(J517='Start-Up Information'!$B$16,"Complete",IF(J517='Start-Up Information'!$B$17,"Complete",IF(J517='Start-Up Information'!$B$18,"Complete",IF(J517='Start-Up Information'!$B$19,"Complete",IF(J517='Start-Up Information'!$B$20,"Complete",IF(J517='Start-Up Information'!$B$21,"complete",IF(J517='Start-Up Information'!$B$22,"Complete",IF(J517='Start-Up Information'!$B$23,"Complete",IF(J517='Start-Up Information'!$B$24,"Complete",IF(J517='Start-Up Information'!$B$25,"Complete",IF(J517='Start-Up Information'!$B$26,"Complete",IF(J517='Start-Up Information'!$B$27,"Complete",IF(J517='Start-Up Information'!$B$28,"Complete",IF(J517='Start-Up Information'!$B$29,"Complete",IF(J517='Start-Up Information'!$B$30,"Complete",IF(J517='Start-Up Information'!$B$31,"Complete",IF(J517='Start-Up Information'!$B$32,"Complete",IF(J517='Start-Up Information'!$B$33,"Complete",IF(J517='Start-Up Information'!$B$34,"Complete",IF(J517='Start-Up Information'!$B$35,"Complete",IF(J517='Start-Up Information'!$B$36,"Complete",IF(J517='Start-Up Information'!$B$37,"Complete",IF(J517='Start-Up Information'!$B$38,"Complete",IF(J517='Start-Up Information'!$B$39,"Complete",IF(J517='Start-Up Information'!$B$40,"Complete",IF(J517='Start-Up Information'!$B$41,"Complete",IF(J517='Start-Up Information'!$B$42,"Complete",IF(J517='Start-Up Information'!$B$43,"Complete",IF(J517='Start-Up Information'!$B$44,"Complete",IF(J517='Start-Up Information'!$B$45,"Complete",IF(J517='Start-Up Information'!$B$46,"Complete",IF(J517='Start-Up Information'!$B$47,"Complete",IF(J517='Start-Up Information'!$B$48,"Complete",IF(LEFT(J517,5)="Split","Complete",IF(J517='Start-Up Information'!$B$49,"Complete",IF(J517='Start-Up Information'!$B$50,"Complete",IF(J517='Start-Up Information'!$B$51,"Complete",IF(J517='Start-Up Information'!$B$52,"Complete","Enter a Correct Sub-Account")))))))))))))))))))))))))))))))))))))))))))))))))</f>
        <v>Form Number Error</v>
      </c>
      <c r="P517" s="63" t="str">
        <f t="shared" si="15"/>
        <v>Pending</v>
      </c>
      <c r="Q517" s="62"/>
      <c r="R517" s="70">
        <f t="shared" si="16"/>
        <v>0</v>
      </c>
      <c r="S517" s="65"/>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1"/>
      <c r="AY517" s="91"/>
      <c r="AZ517" s="91"/>
      <c r="BA517" s="91"/>
      <c r="BB517" s="91"/>
      <c r="BC517" s="91"/>
      <c r="BD517" s="91"/>
      <c r="BE517" s="91"/>
      <c r="BF517" s="91"/>
      <c r="BG517" s="91"/>
    </row>
    <row r="518" spans="1:59" s="34" customFormat="1" ht="33" customHeight="1">
      <c r="A518" s="65"/>
      <c r="B518" s="99"/>
      <c r="C518" s="100"/>
      <c r="D518" s="100"/>
      <c r="E518" s="100"/>
      <c r="F518" s="100"/>
      <c r="G518" s="100"/>
      <c r="H518" s="100"/>
      <c r="I518" s="100"/>
      <c r="J518" s="100"/>
      <c r="K518" s="99"/>
      <c r="L518" s="101"/>
      <c r="M518" s="102"/>
      <c r="N518" s="101"/>
      <c r="O518" s="63" t="str">
        <f>IF(B518="","Form Number Error",IF(C518="","Payment Type Error",IF(H518="","Purchase Description Error",IF(I518="","Store or Vedor Error",IF(K518="","Card or Ckeck # Error",IF(L518="","Date Error",IF(J518="","Enter Correct Sub-Account",IF(M518="","Amount Error",IF(J518='Start-Up Information'!$B$13,"Complete",IF(J518='Start-Up Information'!$B$14,"Complete",IF(J518='Start-Up Information'!$B$15,"Complete",IF(J518='Start-Up Information'!$B$16,"Complete",IF(J518='Start-Up Information'!$B$17,"Complete",IF(J518='Start-Up Information'!$B$18,"Complete",IF(J518='Start-Up Information'!$B$19,"Complete",IF(J518='Start-Up Information'!$B$20,"Complete",IF(J518='Start-Up Information'!$B$21,"complete",IF(J518='Start-Up Information'!$B$22,"Complete",IF(J518='Start-Up Information'!$B$23,"Complete",IF(J518='Start-Up Information'!$B$24,"Complete",IF(J518='Start-Up Information'!$B$25,"Complete",IF(J518='Start-Up Information'!$B$26,"Complete",IF(J518='Start-Up Information'!$B$27,"Complete",IF(J518='Start-Up Information'!$B$28,"Complete",IF(J518='Start-Up Information'!$B$29,"Complete",IF(J518='Start-Up Information'!$B$30,"Complete",IF(J518='Start-Up Information'!$B$31,"Complete",IF(J518='Start-Up Information'!$B$32,"Complete",IF(J518='Start-Up Information'!$B$33,"Complete",IF(J518='Start-Up Information'!$B$34,"Complete",IF(J518='Start-Up Information'!$B$35,"Complete",IF(J518='Start-Up Information'!$B$36,"Complete",IF(J518='Start-Up Information'!$B$37,"Complete",IF(J518='Start-Up Information'!$B$38,"Complete",IF(J518='Start-Up Information'!$B$39,"Complete",IF(J518='Start-Up Information'!$B$40,"Complete",IF(J518='Start-Up Information'!$B$41,"Complete",IF(J518='Start-Up Information'!$B$42,"Complete",IF(J518='Start-Up Information'!$B$43,"Complete",IF(J518='Start-Up Information'!$B$44,"Complete",IF(J518='Start-Up Information'!$B$45,"Complete",IF(J518='Start-Up Information'!$B$46,"Complete",IF(J518='Start-Up Information'!$B$47,"Complete",IF(J518='Start-Up Information'!$B$48,"Complete",IF(LEFT(J518,5)="Split","Complete",IF(J518='Start-Up Information'!$B$49,"Complete",IF(J518='Start-Up Information'!$B$50,"Complete",IF(J518='Start-Up Information'!$B$51,"Complete",IF(J518='Start-Up Information'!$B$52,"Complete","Enter a Correct Sub-Account")))))))))))))))))))))))))))))))))))))))))))))))))</f>
        <v>Form Number Error</v>
      </c>
      <c r="P518" s="63" t="str">
        <f t="shared" si="15"/>
        <v>Pending</v>
      </c>
      <c r="Q518" s="62"/>
      <c r="R518" s="70">
        <f t="shared" si="16"/>
        <v>0</v>
      </c>
      <c r="S518" s="65"/>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1"/>
      <c r="AY518" s="91"/>
      <c r="AZ518" s="91"/>
      <c r="BA518" s="91"/>
      <c r="BB518" s="91"/>
      <c r="BC518" s="91"/>
      <c r="BD518" s="91"/>
      <c r="BE518" s="91"/>
      <c r="BF518" s="91"/>
      <c r="BG518" s="91"/>
    </row>
    <row r="519" spans="1:59" s="34" customFormat="1" ht="33" customHeight="1">
      <c r="A519" s="65"/>
      <c r="B519" s="99"/>
      <c r="C519" s="100"/>
      <c r="D519" s="100"/>
      <c r="E519" s="100"/>
      <c r="F519" s="100"/>
      <c r="G519" s="100"/>
      <c r="H519" s="100"/>
      <c r="I519" s="100"/>
      <c r="J519" s="100"/>
      <c r="K519" s="99"/>
      <c r="L519" s="101"/>
      <c r="M519" s="102"/>
      <c r="N519" s="101"/>
      <c r="O519" s="63" t="str">
        <f>IF(B519="","Form Number Error",IF(C519="","Payment Type Error",IF(H519="","Purchase Description Error",IF(I519="","Store or Vedor Error",IF(K519="","Card or Ckeck # Error",IF(L519="","Date Error",IF(J519="","Enter Correct Sub-Account",IF(M519="","Amount Error",IF(J519='Start-Up Information'!$B$13,"Complete",IF(J519='Start-Up Information'!$B$14,"Complete",IF(J519='Start-Up Information'!$B$15,"Complete",IF(J519='Start-Up Information'!$B$16,"Complete",IF(J519='Start-Up Information'!$B$17,"Complete",IF(J519='Start-Up Information'!$B$18,"Complete",IF(J519='Start-Up Information'!$B$19,"Complete",IF(J519='Start-Up Information'!$B$20,"Complete",IF(J519='Start-Up Information'!$B$21,"complete",IF(J519='Start-Up Information'!$B$22,"Complete",IF(J519='Start-Up Information'!$B$23,"Complete",IF(J519='Start-Up Information'!$B$24,"Complete",IF(J519='Start-Up Information'!$B$25,"Complete",IF(J519='Start-Up Information'!$B$26,"Complete",IF(J519='Start-Up Information'!$B$27,"Complete",IF(J519='Start-Up Information'!$B$28,"Complete",IF(J519='Start-Up Information'!$B$29,"Complete",IF(J519='Start-Up Information'!$B$30,"Complete",IF(J519='Start-Up Information'!$B$31,"Complete",IF(J519='Start-Up Information'!$B$32,"Complete",IF(J519='Start-Up Information'!$B$33,"Complete",IF(J519='Start-Up Information'!$B$34,"Complete",IF(J519='Start-Up Information'!$B$35,"Complete",IF(J519='Start-Up Information'!$B$36,"Complete",IF(J519='Start-Up Information'!$B$37,"Complete",IF(J519='Start-Up Information'!$B$38,"Complete",IF(J519='Start-Up Information'!$B$39,"Complete",IF(J519='Start-Up Information'!$B$40,"Complete",IF(J519='Start-Up Information'!$B$41,"Complete",IF(J519='Start-Up Information'!$B$42,"Complete",IF(J519='Start-Up Information'!$B$43,"Complete",IF(J519='Start-Up Information'!$B$44,"Complete",IF(J519='Start-Up Information'!$B$45,"Complete",IF(J519='Start-Up Information'!$B$46,"Complete",IF(J519='Start-Up Information'!$B$47,"Complete",IF(J519='Start-Up Information'!$B$48,"Complete",IF(LEFT(J519,5)="Split","Complete",IF(J519='Start-Up Information'!$B$49,"Complete",IF(J519='Start-Up Information'!$B$50,"Complete",IF(J519='Start-Up Information'!$B$51,"Complete",IF(J519='Start-Up Information'!$B$52,"Complete","Enter a Correct Sub-Account")))))))))))))))))))))))))))))))))))))))))))))))))</f>
        <v>Form Number Error</v>
      </c>
      <c r="P519" s="63" t="str">
        <f t="shared" ref="P519:P582" si="17">IF(N519="","Pending","Cleared")</f>
        <v>Pending</v>
      </c>
      <c r="Q519" s="62"/>
      <c r="R519" s="70">
        <f t="shared" si="16"/>
        <v>0</v>
      </c>
      <c r="S519" s="65"/>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c r="AP519" s="91"/>
      <c r="AQ519" s="91"/>
      <c r="AR519" s="91"/>
      <c r="AS519" s="91"/>
      <c r="AT519" s="91"/>
      <c r="AU519" s="91"/>
      <c r="AV519" s="91"/>
      <c r="AW519" s="91"/>
      <c r="AX519" s="91"/>
      <c r="AY519" s="91"/>
      <c r="AZ519" s="91"/>
      <c r="BA519" s="91"/>
      <c r="BB519" s="91"/>
      <c r="BC519" s="91"/>
      <c r="BD519" s="91"/>
      <c r="BE519" s="91"/>
      <c r="BF519" s="91"/>
      <c r="BG519" s="91"/>
    </row>
    <row r="520" spans="1:59" s="34" customFormat="1" ht="33" customHeight="1">
      <c r="A520" s="65"/>
      <c r="B520" s="99"/>
      <c r="C520" s="100"/>
      <c r="D520" s="100"/>
      <c r="E520" s="100"/>
      <c r="F520" s="100"/>
      <c r="G520" s="100"/>
      <c r="H520" s="100"/>
      <c r="I520" s="100"/>
      <c r="J520" s="100"/>
      <c r="K520" s="99"/>
      <c r="L520" s="101"/>
      <c r="M520" s="102"/>
      <c r="N520" s="101"/>
      <c r="O520" s="63" t="str">
        <f>IF(B520="","Form Number Error",IF(C520="","Payment Type Error",IF(H520="","Purchase Description Error",IF(I520="","Store or Vedor Error",IF(K520="","Card or Ckeck # Error",IF(L520="","Date Error",IF(J520="","Enter Correct Sub-Account",IF(M520="","Amount Error",IF(J520='Start-Up Information'!$B$13,"Complete",IF(J520='Start-Up Information'!$B$14,"Complete",IF(J520='Start-Up Information'!$B$15,"Complete",IF(J520='Start-Up Information'!$B$16,"Complete",IF(J520='Start-Up Information'!$B$17,"Complete",IF(J520='Start-Up Information'!$B$18,"Complete",IF(J520='Start-Up Information'!$B$19,"Complete",IF(J520='Start-Up Information'!$B$20,"Complete",IF(J520='Start-Up Information'!$B$21,"complete",IF(J520='Start-Up Information'!$B$22,"Complete",IF(J520='Start-Up Information'!$B$23,"Complete",IF(J520='Start-Up Information'!$B$24,"Complete",IF(J520='Start-Up Information'!$B$25,"Complete",IF(J520='Start-Up Information'!$B$26,"Complete",IF(J520='Start-Up Information'!$B$27,"Complete",IF(J520='Start-Up Information'!$B$28,"Complete",IF(J520='Start-Up Information'!$B$29,"Complete",IF(J520='Start-Up Information'!$B$30,"Complete",IF(J520='Start-Up Information'!$B$31,"Complete",IF(J520='Start-Up Information'!$B$32,"Complete",IF(J520='Start-Up Information'!$B$33,"Complete",IF(J520='Start-Up Information'!$B$34,"Complete",IF(J520='Start-Up Information'!$B$35,"Complete",IF(J520='Start-Up Information'!$B$36,"Complete",IF(J520='Start-Up Information'!$B$37,"Complete",IF(J520='Start-Up Information'!$B$38,"Complete",IF(J520='Start-Up Information'!$B$39,"Complete",IF(J520='Start-Up Information'!$B$40,"Complete",IF(J520='Start-Up Information'!$B$41,"Complete",IF(J520='Start-Up Information'!$B$42,"Complete",IF(J520='Start-Up Information'!$B$43,"Complete",IF(J520='Start-Up Information'!$B$44,"Complete",IF(J520='Start-Up Information'!$B$45,"Complete",IF(J520='Start-Up Information'!$B$46,"Complete",IF(J520='Start-Up Information'!$B$47,"Complete",IF(J520='Start-Up Information'!$B$48,"Complete",IF(LEFT(J520,5)="Split","Complete",IF(J520='Start-Up Information'!$B$49,"Complete",IF(J520='Start-Up Information'!$B$50,"Complete",IF(J520='Start-Up Information'!$B$51,"Complete",IF(J520='Start-Up Information'!$B$52,"Complete","Enter a Correct Sub-Account")))))))))))))))))))))))))))))))))))))))))))))))))</f>
        <v>Form Number Error</v>
      </c>
      <c r="P520" s="63" t="str">
        <f t="shared" si="17"/>
        <v>Pending</v>
      </c>
      <c r="Q520" s="62"/>
      <c r="R520" s="70">
        <f t="shared" ref="R520:R583" si="18">IF(AND(IF(LEFT(J520,5)="Split",M520-SUM(T520:BG520),0)&gt;0,IF(LEFT(J520,5)="Split",M520-SUM(T520:BG520),0)&lt;0.01),0,IF(LEFT(J520,5)="Split",M520-SUM(T520:BG520),0))</f>
        <v>0</v>
      </c>
      <c r="S520" s="65"/>
      <c r="T520" s="91"/>
      <c r="U520" s="91"/>
      <c r="V520" s="91"/>
      <c r="W520" s="91"/>
      <c r="X520" s="91"/>
      <c r="Y520" s="91"/>
      <c r="Z520" s="91"/>
      <c r="AA520" s="91"/>
      <c r="AB520" s="91"/>
      <c r="AC520" s="91"/>
      <c r="AD520" s="91"/>
      <c r="AE520" s="91"/>
      <c r="AF520" s="91"/>
      <c r="AG520" s="91"/>
      <c r="AH520" s="91"/>
      <c r="AI520" s="91"/>
      <c r="AJ520" s="91"/>
      <c r="AK520" s="91"/>
      <c r="AL520" s="91"/>
      <c r="AM520" s="91"/>
      <c r="AN520" s="91"/>
      <c r="AO520" s="91"/>
      <c r="AP520" s="91"/>
      <c r="AQ520" s="91"/>
      <c r="AR520" s="91"/>
      <c r="AS520" s="91"/>
      <c r="AT520" s="91"/>
      <c r="AU520" s="91"/>
      <c r="AV520" s="91"/>
      <c r="AW520" s="91"/>
      <c r="AX520" s="91"/>
      <c r="AY520" s="91"/>
      <c r="AZ520" s="91"/>
      <c r="BA520" s="91"/>
      <c r="BB520" s="91"/>
      <c r="BC520" s="91"/>
      <c r="BD520" s="91"/>
      <c r="BE520" s="91"/>
      <c r="BF520" s="91"/>
      <c r="BG520" s="91"/>
    </row>
    <row r="521" spans="1:59" s="34" customFormat="1" ht="33" customHeight="1">
      <c r="A521" s="65"/>
      <c r="B521" s="99"/>
      <c r="C521" s="100"/>
      <c r="D521" s="100"/>
      <c r="E521" s="100"/>
      <c r="F521" s="100"/>
      <c r="G521" s="100"/>
      <c r="H521" s="100"/>
      <c r="I521" s="100"/>
      <c r="J521" s="100"/>
      <c r="K521" s="99"/>
      <c r="L521" s="101"/>
      <c r="M521" s="102"/>
      <c r="N521" s="101"/>
      <c r="O521" s="63" t="str">
        <f>IF(B521="","Form Number Error",IF(C521="","Payment Type Error",IF(H521="","Purchase Description Error",IF(I521="","Store or Vedor Error",IF(K521="","Card or Ckeck # Error",IF(L521="","Date Error",IF(J521="","Enter Correct Sub-Account",IF(M521="","Amount Error",IF(J521='Start-Up Information'!$B$13,"Complete",IF(J521='Start-Up Information'!$B$14,"Complete",IF(J521='Start-Up Information'!$B$15,"Complete",IF(J521='Start-Up Information'!$B$16,"Complete",IF(J521='Start-Up Information'!$B$17,"Complete",IF(J521='Start-Up Information'!$B$18,"Complete",IF(J521='Start-Up Information'!$B$19,"Complete",IF(J521='Start-Up Information'!$B$20,"Complete",IF(J521='Start-Up Information'!$B$21,"complete",IF(J521='Start-Up Information'!$B$22,"Complete",IF(J521='Start-Up Information'!$B$23,"Complete",IF(J521='Start-Up Information'!$B$24,"Complete",IF(J521='Start-Up Information'!$B$25,"Complete",IF(J521='Start-Up Information'!$B$26,"Complete",IF(J521='Start-Up Information'!$B$27,"Complete",IF(J521='Start-Up Information'!$B$28,"Complete",IF(J521='Start-Up Information'!$B$29,"Complete",IF(J521='Start-Up Information'!$B$30,"Complete",IF(J521='Start-Up Information'!$B$31,"Complete",IF(J521='Start-Up Information'!$B$32,"Complete",IF(J521='Start-Up Information'!$B$33,"Complete",IF(J521='Start-Up Information'!$B$34,"Complete",IF(J521='Start-Up Information'!$B$35,"Complete",IF(J521='Start-Up Information'!$B$36,"Complete",IF(J521='Start-Up Information'!$B$37,"Complete",IF(J521='Start-Up Information'!$B$38,"Complete",IF(J521='Start-Up Information'!$B$39,"Complete",IF(J521='Start-Up Information'!$B$40,"Complete",IF(J521='Start-Up Information'!$B$41,"Complete",IF(J521='Start-Up Information'!$B$42,"Complete",IF(J521='Start-Up Information'!$B$43,"Complete",IF(J521='Start-Up Information'!$B$44,"Complete",IF(J521='Start-Up Information'!$B$45,"Complete",IF(J521='Start-Up Information'!$B$46,"Complete",IF(J521='Start-Up Information'!$B$47,"Complete",IF(J521='Start-Up Information'!$B$48,"Complete",IF(LEFT(J521,5)="Split","Complete",IF(J521='Start-Up Information'!$B$49,"Complete",IF(J521='Start-Up Information'!$B$50,"Complete",IF(J521='Start-Up Information'!$B$51,"Complete",IF(J521='Start-Up Information'!$B$52,"Complete","Enter a Correct Sub-Account")))))))))))))))))))))))))))))))))))))))))))))))))</f>
        <v>Form Number Error</v>
      </c>
      <c r="P521" s="63" t="str">
        <f t="shared" si="17"/>
        <v>Pending</v>
      </c>
      <c r="Q521" s="62"/>
      <c r="R521" s="70">
        <f t="shared" si="18"/>
        <v>0</v>
      </c>
      <c r="S521" s="65"/>
      <c r="T521" s="91"/>
      <c r="U521" s="91"/>
      <c r="V521" s="91"/>
      <c r="W521" s="91"/>
      <c r="X521" s="91"/>
      <c r="Y521" s="91"/>
      <c r="Z521" s="91"/>
      <c r="AA521" s="91"/>
      <c r="AB521" s="91"/>
      <c r="AC521" s="91"/>
      <c r="AD521" s="91"/>
      <c r="AE521" s="91"/>
      <c r="AF521" s="91"/>
      <c r="AG521" s="91"/>
      <c r="AH521" s="91"/>
      <c r="AI521" s="91"/>
      <c r="AJ521" s="91"/>
      <c r="AK521" s="91"/>
      <c r="AL521" s="91"/>
      <c r="AM521" s="91"/>
      <c r="AN521" s="91"/>
      <c r="AO521" s="91"/>
      <c r="AP521" s="91"/>
      <c r="AQ521" s="91"/>
      <c r="AR521" s="91"/>
      <c r="AS521" s="91"/>
      <c r="AT521" s="91"/>
      <c r="AU521" s="91"/>
      <c r="AV521" s="91"/>
      <c r="AW521" s="91"/>
      <c r="AX521" s="91"/>
      <c r="AY521" s="91"/>
      <c r="AZ521" s="91"/>
      <c r="BA521" s="91"/>
      <c r="BB521" s="91"/>
      <c r="BC521" s="91"/>
      <c r="BD521" s="91"/>
      <c r="BE521" s="91"/>
      <c r="BF521" s="91"/>
      <c r="BG521" s="91"/>
    </row>
    <row r="522" spans="1:59" s="34" customFormat="1" ht="33" customHeight="1">
      <c r="A522" s="65"/>
      <c r="B522" s="99"/>
      <c r="C522" s="100"/>
      <c r="D522" s="100"/>
      <c r="E522" s="100"/>
      <c r="F522" s="100"/>
      <c r="G522" s="100"/>
      <c r="H522" s="100"/>
      <c r="I522" s="100"/>
      <c r="J522" s="100"/>
      <c r="K522" s="99"/>
      <c r="L522" s="101"/>
      <c r="M522" s="102"/>
      <c r="N522" s="101"/>
      <c r="O522" s="63" t="str">
        <f>IF(B522="","Form Number Error",IF(C522="","Payment Type Error",IF(H522="","Purchase Description Error",IF(I522="","Store or Vedor Error",IF(K522="","Card or Ckeck # Error",IF(L522="","Date Error",IF(J522="","Enter Correct Sub-Account",IF(M522="","Amount Error",IF(J522='Start-Up Information'!$B$13,"Complete",IF(J522='Start-Up Information'!$B$14,"Complete",IF(J522='Start-Up Information'!$B$15,"Complete",IF(J522='Start-Up Information'!$B$16,"Complete",IF(J522='Start-Up Information'!$B$17,"Complete",IF(J522='Start-Up Information'!$B$18,"Complete",IF(J522='Start-Up Information'!$B$19,"Complete",IF(J522='Start-Up Information'!$B$20,"Complete",IF(J522='Start-Up Information'!$B$21,"complete",IF(J522='Start-Up Information'!$B$22,"Complete",IF(J522='Start-Up Information'!$B$23,"Complete",IF(J522='Start-Up Information'!$B$24,"Complete",IF(J522='Start-Up Information'!$B$25,"Complete",IF(J522='Start-Up Information'!$B$26,"Complete",IF(J522='Start-Up Information'!$B$27,"Complete",IF(J522='Start-Up Information'!$B$28,"Complete",IF(J522='Start-Up Information'!$B$29,"Complete",IF(J522='Start-Up Information'!$B$30,"Complete",IF(J522='Start-Up Information'!$B$31,"Complete",IF(J522='Start-Up Information'!$B$32,"Complete",IF(J522='Start-Up Information'!$B$33,"Complete",IF(J522='Start-Up Information'!$B$34,"Complete",IF(J522='Start-Up Information'!$B$35,"Complete",IF(J522='Start-Up Information'!$B$36,"Complete",IF(J522='Start-Up Information'!$B$37,"Complete",IF(J522='Start-Up Information'!$B$38,"Complete",IF(J522='Start-Up Information'!$B$39,"Complete",IF(J522='Start-Up Information'!$B$40,"Complete",IF(J522='Start-Up Information'!$B$41,"Complete",IF(J522='Start-Up Information'!$B$42,"Complete",IF(J522='Start-Up Information'!$B$43,"Complete",IF(J522='Start-Up Information'!$B$44,"Complete",IF(J522='Start-Up Information'!$B$45,"Complete",IF(J522='Start-Up Information'!$B$46,"Complete",IF(J522='Start-Up Information'!$B$47,"Complete",IF(J522='Start-Up Information'!$B$48,"Complete",IF(LEFT(J522,5)="Split","Complete",IF(J522='Start-Up Information'!$B$49,"Complete",IF(J522='Start-Up Information'!$B$50,"Complete",IF(J522='Start-Up Information'!$B$51,"Complete",IF(J522='Start-Up Information'!$B$52,"Complete","Enter a Correct Sub-Account")))))))))))))))))))))))))))))))))))))))))))))))))</f>
        <v>Form Number Error</v>
      </c>
      <c r="P522" s="63" t="str">
        <f t="shared" si="17"/>
        <v>Pending</v>
      </c>
      <c r="Q522" s="62"/>
      <c r="R522" s="70">
        <f t="shared" si="18"/>
        <v>0</v>
      </c>
      <c r="S522" s="65"/>
      <c r="T522" s="91"/>
      <c r="U522" s="91"/>
      <c r="V522" s="91"/>
      <c r="W522" s="91"/>
      <c r="X522" s="91"/>
      <c r="Y522" s="91"/>
      <c r="Z522" s="91"/>
      <c r="AA522" s="91"/>
      <c r="AB522" s="91"/>
      <c r="AC522" s="91"/>
      <c r="AD522" s="91"/>
      <c r="AE522" s="91"/>
      <c r="AF522" s="91"/>
      <c r="AG522" s="91"/>
      <c r="AH522" s="91"/>
      <c r="AI522" s="91"/>
      <c r="AJ522" s="91"/>
      <c r="AK522" s="91"/>
      <c r="AL522" s="91"/>
      <c r="AM522" s="91"/>
      <c r="AN522" s="91"/>
      <c r="AO522" s="91"/>
      <c r="AP522" s="91"/>
      <c r="AQ522" s="91"/>
      <c r="AR522" s="91"/>
      <c r="AS522" s="91"/>
      <c r="AT522" s="91"/>
      <c r="AU522" s="91"/>
      <c r="AV522" s="91"/>
      <c r="AW522" s="91"/>
      <c r="AX522" s="91"/>
      <c r="AY522" s="91"/>
      <c r="AZ522" s="91"/>
      <c r="BA522" s="91"/>
      <c r="BB522" s="91"/>
      <c r="BC522" s="91"/>
      <c r="BD522" s="91"/>
      <c r="BE522" s="91"/>
      <c r="BF522" s="91"/>
      <c r="BG522" s="91"/>
    </row>
    <row r="523" spans="1:59" s="34" customFormat="1" ht="33" customHeight="1">
      <c r="A523" s="65"/>
      <c r="B523" s="99"/>
      <c r="C523" s="100"/>
      <c r="D523" s="100"/>
      <c r="E523" s="100"/>
      <c r="F523" s="100"/>
      <c r="G523" s="100"/>
      <c r="H523" s="100"/>
      <c r="I523" s="100"/>
      <c r="J523" s="100"/>
      <c r="K523" s="99"/>
      <c r="L523" s="101"/>
      <c r="M523" s="102"/>
      <c r="N523" s="101"/>
      <c r="O523" s="63" t="str">
        <f>IF(B523="","Form Number Error",IF(C523="","Payment Type Error",IF(H523="","Purchase Description Error",IF(I523="","Store or Vedor Error",IF(K523="","Card or Ckeck # Error",IF(L523="","Date Error",IF(J523="","Enter Correct Sub-Account",IF(M523="","Amount Error",IF(J523='Start-Up Information'!$B$13,"Complete",IF(J523='Start-Up Information'!$B$14,"Complete",IF(J523='Start-Up Information'!$B$15,"Complete",IF(J523='Start-Up Information'!$B$16,"Complete",IF(J523='Start-Up Information'!$B$17,"Complete",IF(J523='Start-Up Information'!$B$18,"Complete",IF(J523='Start-Up Information'!$B$19,"Complete",IF(J523='Start-Up Information'!$B$20,"Complete",IF(J523='Start-Up Information'!$B$21,"complete",IF(J523='Start-Up Information'!$B$22,"Complete",IF(J523='Start-Up Information'!$B$23,"Complete",IF(J523='Start-Up Information'!$B$24,"Complete",IF(J523='Start-Up Information'!$B$25,"Complete",IF(J523='Start-Up Information'!$B$26,"Complete",IF(J523='Start-Up Information'!$B$27,"Complete",IF(J523='Start-Up Information'!$B$28,"Complete",IF(J523='Start-Up Information'!$B$29,"Complete",IF(J523='Start-Up Information'!$B$30,"Complete",IF(J523='Start-Up Information'!$B$31,"Complete",IF(J523='Start-Up Information'!$B$32,"Complete",IF(J523='Start-Up Information'!$B$33,"Complete",IF(J523='Start-Up Information'!$B$34,"Complete",IF(J523='Start-Up Information'!$B$35,"Complete",IF(J523='Start-Up Information'!$B$36,"Complete",IF(J523='Start-Up Information'!$B$37,"Complete",IF(J523='Start-Up Information'!$B$38,"Complete",IF(J523='Start-Up Information'!$B$39,"Complete",IF(J523='Start-Up Information'!$B$40,"Complete",IF(J523='Start-Up Information'!$B$41,"Complete",IF(J523='Start-Up Information'!$B$42,"Complete",IF(J523='Start-Up Information'!$B$43,"Complete",IF(J523='Start-Up Information'!$B$44,"Complete",IF(J523='Start-Up Information'!$B$45,"Complete",IF(J523='Start-Up Information'!$B$46,"Complete",IF(J523='Start-Up Information'!$B$47,"Complete",IF(J523='Start-Up Information'!$B$48,"Complete",IF(LEFT(J523,5)="Split","Complete",IF(J523='Start-Up Information'!$B$49,"Complete",IF(J523='Start-Up Information'!$B$50,"Complete",IF(J523='Start-Up Information'!$B$51,"Complete",IF(J523='Start-Up Information'!$B$52,"Complete","Enter a Correct Sub-Account")))))))))))))))))))))))))))))))))))))))))))))))))</f>
        <v>Form Number Error</v>
      </c>
      <c r="P523" s="63" t="str">
        <f t="shared" si="17"/>
        <v>Pending</v>
      </c>
      <c r="Q523" s="62"/>
      <c r="R523" s="70">
        <f t="shared" si="18"/>
        <v>0</v>
      </c>
      <c r="S523" s="65"/>
      <c r="T523" s="91"/>
      <c r="U523" s="91"/>
      <c r="V523" s="91"/>
      <c r="W523" s="91"/>
      <c r="X523" s="91"/>
      <c r="Y523" s="91"/>
      <c r="Z523" s="91"/>
      <c r="AA523" s="91"/>
      <c r="AB523" s="91"/>
      <c r="AC523" s="91"/>
      <c r="AD523" s="91"/>
      <c r="AE523" s="91"/>
      <c r="AF523" s="91"/>
      <c r="AG523" s="91"/>
      <c r="AH523" s="91"/>
      <c r="AI523" s="91"/>
      <c r="AJ523" s="91"/>
      <c r="AK523" s="91"/>
      <c r="AL523" s="91"/>
      <c r="AM523" s="91"/>
      <c r="AN523" s="91"/>
      <c r="AO523" s="91"/>
      <c r="AP523" s="91"/>
      <c r="AQ523" s="91"/>
      <c r="AR523" s="91"/>
      <c r="AS523" s="91"/>
      <c r="AT523" s="91"/>
      <c r="AU523" s="91"/>
      <c r="AV523" s="91"/>
      <c r="AW523" s="91"/>
      <c r="AX523" s="91"/>
      <c r="AY523" s="91"/>
      <c r="AZ523" s="91"/>
      <c r="BA523" s="91"/>
      <c r="BB523" s="91"/>
      <c r="BC523" s="91"/>
      <c r="BD523" s="91"/>
      <c r="BE523" s="91"/>
      <c r="BF523" s="91"/>
      <c r="BG523" s="91"/>
    </row>
    <row r="524" spans="1:59" s="34" customFormat="1" ht="33" customHeight="1">
      <c r="A524" s="65"/>
      <c r="B524" s="99"/>
      <c r="C524" s="100"/>
      <c r="D524" s="100"/>
      <c r="E524" s="100"/>
      <c r="F524" s="100"/>
      <c r="G524" s="100"/>
      <c r="H524" s="100"/>
      <c r="I524" s="100"/>
      <c r="J524" s="100"/>
      <c r="K524" s="99"/>
      <c r="L524" s="101"/>
      <c r="M524" s="102"/>
      <c r="N524" s="101"/>
      <c r="O524" s="63" t="str">
        <f>IF(B524="","Form Number Error",IF(C524="","Payment Type Error",IF(H524="","Purchase Description Error",IF(I524="","Store or Vedor Error",IF(K524="","Card or Ckeck # Error",IF(L524="","Date Error",IF(J524="","Enter Correct Sub-Account",IF(M524="","Amount Error",IF(J524='Start-Up Information'!$B$13,"Complete",IF(J524='Start-Up Information'!$B$14,"Complete",IF(J524='Start-Up Information'!$B$15,"Complete",IF(J524='Start-Up Information'!$B$16,"Complete",IF(J524='Start-Up Information'!$B$17,"Complete",IF(J524='Start-Up Information'!$B$18,"Complete",IF(J524='Start-Up Information'!$B$19,"Complete",IF(J524='Start-Up Information'!$B$20,"Complete",IF(J524='Start-Up Information'!$B$21,"complete",IF(J524='Start-Up Information'!$B$22,"Complete",IF(J524='Start-Up Information'!$B$23,"Complete",IF(J524='Start-Up Information'!$B$24,"Complete",IF(J524='Start-Up Information'!$B$25,"Complete",IF(J524='Start-Up Information'!$B$26,"Complete",IF(J524='Start-Up Information'!$B$27,"Complete",IF(J524='Start-Up Information'!$B$28,"Complete",IF(J524='Start-Up Information'!$B$29,"Complete",IF(J524='Start-Up Information'!$B$30,"Complete",IF(J524='Start-Up Information'!$B$31,"Complete",IF(J524='Start-Up Information'!$B$32,"Complete",IF(J524='Start-Up Information'!$B$33,"Complete",IF(J524='Start-Up Information'!$B$34,"Complete",IF(J524='Start-Up Information'!$B$35,"Complete",IF(J524='Start-Up Information'!$B$36,"Complete",IF(J524='Start-Up Information'!$B$37,"Complete",IF(J524='Start-Up Information'!$B$38,"Complete",IF(J524='Start-Up Information'!$B$39,"Complete",IF(J524='Start-Up Information'!$B$40,"Complete",IF(J524='Start-Up Information'!$B$41,"Complete",IF(J524='Start-Up Information'!$B$42,"Complete",IF(J524='Start-Up Information'!$B$43,"Complete",IF(J524='Start-Up Information'!$B$44,"Complete",IF(J524='Start-Up Information'!$B$45,"Complete",IF(J524='Start-Up Information'!$B$46,"Complete",IF(J524='Start-Up Information'!$B$47,"Complete",IF(J524='Start-Up Information'!$B$48,"Complete",IF(LEFT(J524,5)="Split","Complete",IF(J524='Start-Up Information'!$B$49,"Complete",IF(J524='Start-Up Information'!$B$50,"Complete",IF(J524='Start-Up Information'!$B$51,"Complete",IF(J524='Start-Up Information'!$B$52,"Complete","Enter a Correct Sub-Account")))))))))))))))))))))))))))))))))))))))))))))))))</f>
        <v>Form Number Error</v>
      </c>
      <c r="P524" s="63" t="str">
        <f t="shared" si="17"/>
        <v>Pending</v>
      </c>
      <c r="Q524" s="62"/>
      <c r="R524" s="70">
        <f t="shared" si="18"/>
        <v>0</v>
      </c>
      <c r="S524" s="65"/>
      <c r="T524" s="91"/>
      <c r="U524" s="91"/>
      <c r="V524" s="91"/>
      <c r="W524" s="91"/>
      <c r="X524" s="91"/>
      <c r="Y524" s="91"/>
      <c r="Z524" s="91"/>
      <c r="AA524" s="91"/>
      <c r="AB524" s="91"/>
      <c r="AC524" s="91"/>
      <c r="AD524" s="91"/>
      <c r="AE524" s="91"/>
      <c r="AF524" s="91"/>
      <c r="AG524" s="91"/>
      <c r="AH524" s="91"/>
      <c r="AI524" s="91"/>
      <c r="AJ524" s="91"/>
      <c r="AK524" s="91"/>
      <c r="AL524" s="91"/>
      <c r="AM524" s="91"/>
      <c r="AN524" s="91"/>
      <c r="AO524" s="91"/>
      <c r="AP524" s="91"/>
      <c r="AQ524" s="91"/>
      <c r="AR524" s="91"/>
      <c r="AS524" s="91"/>
      <c r="AT524" s="91"/>
      <c r="AU524" s="91"/>
      <c r="AV524" s="91"/>
      <c r="AW524" s="91"/>
      <c r="AX524" s="91"/>
      <c r="AY524" s="91"/>
      <c r="AZ524" s="91"/>
      <c r="BA524" s="91"/>
      <c r="BB524" s="91"/>
      <c r="BC524" s="91"/>
      <c r="BD524" s="91"/>
      <c r="BE524" s="91"/>
      <c r="BF524" s="91"/>
      <c r="BG524" s="91"/>
    </row>
    <row r="525" spans="1:59" s="34" customFormat="1" ht="33" customHeight="1">
      <c r="A525" s="65"/>
      <c r="B525" s="99"/>
      <c r="C525" s="100"/>
      <c r="D525" s="100"/>
      <c r="E525" s="100"/>
      <c r="F525" s="100"/>
      <c r="G525" s="100"/>
      <c r="H525" s="100"/>
      <c r="I525" s="100"/>
      <c r="J525" s="100"/>
      <c r="K525" s="99"/>
      <c r="L525" s="101"/>
      <c r="M525" s="102"/>
      <c r="N525" s="101"/>
      <c r="O525" s="63" t="str">
        <f>IF(B525="","Form Number Error",IF(C525="","Payment Type Error",IF(H525="","Purchase Description Error",IF(I525="","Store or Vedor Error",IF(K525="","Card or Ckeck # Error",IF(L525="","Date Error",IF(J525="","Enter Correct Sub-Account",IF(M525="","Amount Error",IF(J525='Start-Up Information'!$B$13,"Complete",IF(J525='Start-Up Information'!$B$14,"Complete",IF(J525='Start-Up Information'!$B$15,"Complete",IF(J525='Start-Up Information'!$B$16,"Complete",IF(J525='Start-Up Information'!$B$17,"Complete",IF(J525='Start-Up Information'!$B$18,"Complete",IF(J525='Start-Up Information'!$B$19,"Complete",IF(J525='Start-Up Information'!$B$20,"Complete",IF(J525='Start-Up Information'!$B$21,"complete",IF(J525='Start-Up Information'!$B$22,"Complete",IF(J525='Start-Up Information'!$B$23,"Complete",IF(J525='Start-Up Information'!$B$24,"Complete",IF(J525='Start-Up Information'!$B$25,"Complete",IF(J525='Start-Up Information'!$B$26,"Complete",IF(J525='Start-Up Information'!$B$27,"Complete",IF(J525='Start-Up Information'!$B$28,"Complete",IF(J525='Start-Up Information'!$B$29,"Complete",IF(J525='Start-Up Information'!$B$30,"Complete",IF(J525='Start-Up Information'!$B$31,"Complete",IF(J525='Start-Up Information'!$B$32,"Complete",IF(J525='Start-Up Information'!$B$33,"Complete",IF(J525='Start-Up Information'!$B$34,"Complete",IF(J525='Start-Up Information'!$B$35,"Complete",IF(J525='Start-Up Information'!$B$36,"Complete",IF(J525='Start-Up Information'!$B$37,"Complete",IF(J525='Start-Up Information'!$B$38,"Complete",IF(J525='Start-Up Information'!$B$39,"Complete",IF(J525='Start-Up Information'!$B$40,"Complete",IF(J525='Start-Up Information'!$B$41,"Complete",IF(J525='Start-Up Information'!$B$42,"Complete",IF(J525='Start-Up Information'!$B$43,"Complete",IF(J525='Start-Up Information'!$B$44,"Complete",IF(J525='Start-Up Information'!$B$45,"Complete",IF(J525='Start-Up Information'!$B$46,"Complete",IF(J525='Start-Up Information'!$B$47,"Complete",IF(J525='Start-Up Information'!$B$48,"Complete",IF(LEFT(J525,5)="Split","Complete",IF(J525='Start-Up Information'!$B$49,"Complete",IF(J525='Start-Up Information'!$B$50,"Complete",IF(J525='Start-Up Information'!$B$51,"Complete",IF(J525='Start-Up Information'!$B$52,"Complete","Enter a Correct Sub-Account")))))))))))))))))))))))))))))))))))))))))))))))))</f>
        <v>Form Number Error</v>
      </c>
      <c r="P525" s="63" t="str">
        <f t="shared" si="17"/>
        <v>Pending</v>
      </c>
      <c r="Q525" s="62"/>
      <c r="R525" s="70">
        <f t="shared" si="18"/>
        <v>0</v>
      </c>
      <c r="S525" s="65"/>
      <c r="T525" s="91"/>
      <c r="U525" s="91"/>
      <c r="V525" s="91"/>
      <c r="W525" s="91"/>
      <c r="X525" s="91"/>
      <c r="Y525" s="91"/>
      <c r="Z525" s="91"/>
      <c r="AA525" s="91"/>
      <c r="AB525" s="91"/>
      <c r="AC525" s="91"/>
      <c r="AD525" s="91"/>
      <c r="AE525" s="91"/>
      <c r="AF525" s="91"/>
      <c r="AG525" s="91"/>
      <c r="AH525" s="91"/>
      <c r="AI525" s="91"/>
      <c r="AJ525" s="91"/>
      <c r="AK525" s="91"/>
      <c r="AL525" s="91"/>
      <c r="AM525" s="91"/>
      <c r="AN525" s="91"/>
      <c r="AO525" s="91"/>
      <c r="AP525" s="91"/>
      <c r="AQ525" s="91"/>
      <c r="AR525" s="91"/>
      <c r="AS525" s="91"/>
      <c r="AT525" s="91"/>
      <c r="AU525" s="91"/>
      <c r="AV525" s="91"/>
      <c r="AW525" s="91"/>
      <c r="AX525" s="91"/>
      <c r="AY525" s="91"/>
      <c r="AZ525" s="91"/>
      <c r="BA525" s="91"/>
      <c r="BB525" s="91"/>
      <c r="BC525" s="91"/>
      <c r="BD525" s="91"/>
      <c r="BE525" s="91"/>
      <c r="BF525" s="91"/>
      <c r="BG525" s="91"/>
    </row>
    <row r="526" spans="1:59" s="34" customFormat="1" ht="33" customHeight="1">
      <c r="A526" s="65"/>
      <c r="B526" s="99"/>
      <c r="C526" s="100"/>
      <c r="D526" s="100"/>
      <c r="E526" s="100"/>
      <c r="F526" s="100"/>
      <c r="G526" s="100"/>
      <c r="H526" s="100"/>
      <c r="I526" s="100"/>
      <c r="J526" s="100"/>
      <c r="K526" s="99"/>
      <c r="L526" s="101"/>
      <c r="M526" s="102"/>
      <c r="N526" s="101"/>
      <c r="O526" s="63" t="str">
        <f>IF(B526="","Form Number Error",IF(C526="","Payment Type Error",IF(H526="","Purchase Description Error",IF(I526="","Store or Vedor Error",IF(K526="","Card or Ckeck # Error",IF(L526="","Date Error",IF(J526="","Enter Correct Sub-Account",IF(M526="","Amount Error",IF(J526='Start-Up Information'!$B$13,"Complete",IF(J526='Start-Up Information'!$B$14,"Complete",IF(J526='Start-Up Information'!$B$15,"Complete",IF(J526='Start-Up Information'!$B$16,"Complete",IF(J526='Start-Up Information'!$B$17,"Complete",IF(J526='Start-Up Information'!$B$18,"Complete",IF(J526='Start-Up Information'!$B$19,"Complete",IF(J526='Start-Up Information'!$B$20,"Complete",IF(J526='Start-Up Information'!$B$21,"complete",IF(J526='Start-Up Information'!$B$22,"Complete",IF(J526='Start-Up Information'!$B$23,"Complete",IF(J526='Start-Up Information'!$B$24,"Complete",IF(J526='Start-Up Information'!$B$25,"Complete",IF(J526='Start-Up Information'!$B$26,"Complete",IF(J526='Start-Up Information'!$B$27,"Complete",IF(J526='Start-Up Information'!$B$28,"Complete",IF(J526='Start-Up Information'!$B$29,"Complete",IF(J526='Start-Up Information'!$B$30,"Complete",IF(J526='Start-Up Information'!$B$31,"Complete",IF(J526='Start-Up Information'!$B$32,"Complete",IF(J526='Start-Up Information'!$B$33,"Complete",IF(J526='Start-Up Information'!$B$34,"Complete",IF(J526='Start-Up Information'!$B$35,"Complete",IF(J526='Start-Up Information'!$B$36,"Complete",IF(J526='Start-Up Information'!$B$37,"Complete",IF(J526='Start-Up Information'!$B$38,"Complete",IF(J526='Start-Up Information'!$B$39,"Complete",IF(J526='Start-Up Information'!$B$40,"Complete",IF(J526='Start-Up Information'!$B$41,"Complete",IF(J526='Start-Up Information'!$B$42,"Complete",IF(J526='Start-Up Information'!$B$43,"Complete",IF(J526='Start-Up Information'!$B$44,"Complete",IF(J526='Start-Up Information'!$B$45,"Complete",IF(J526='Start-Up Information'!$B$46,"Complete",IF(J526='Start-Up Information'!$B$47,"Complete",IF(J526='Start-Up Information'!$B$48,"Complete",IF(LEFT(J526,5)="Split","Complete",IF(J526='Start-Up Information'!$B$49,"Complete",IF(J526='Start-Up Information'!$B$50,"Complete",IF(J526='Start-Up Information'!$B$51,"Complete",IF(J526='Start-Up Information'!$B$52,"Complete","Enter a Correct Sub-Account")))))))))))))))))))))))))))))))))))))))))))))))))</f>
        <v>Form Number Error</v>
      </c>
      <c r="P526" s="63" t="str">
        <f t="shared" si="17"/>
        <v>Pending</v>
      </c>
      <c r="Q526" s="62"/>
      <c r="R526" s="70">
        <f t="shared" si="18"/>
        <v>0</v>
      </c>
      <c r="S526" s="65"/>
      <c r="T526" s="91"/>
      <c r="U526" s="91"/>
      <c r="V526" s="91"/>
      <c r="W526" s="91"/>
      <c r="X526" s="91"/>
      <c r="Y526" s="91"/>
      <c r="Z526" s="91"/>
      <c r="AA526" s="91"/>
      <c r="AB526" s="91"/>
      <c r="AC526" s="91"/>
      <c r="AD526" s="91"/>
      <c r="AE526" s="91"/>
      <c r="AF526" s="91"/>
      <c r="AG526" s="91"/>
      <c r="AH526" s="91"/>
      <c r="AI526" s="91"/>
      <c r="AJ526" s="91"/>
      <c r="AK526" s="91"/>
      <c r="AL526" s="91"/>
      <c r="AM526" s="91"/>
      <c r="AN526" s="91"/>
      <c r="AO526" s="91"/>
      <c r="AP526" s="91"/>
      <c r="AQ526" s="91"/>
      <c r="AR526" s="91"/>
      <c r="AS526" s="91"/>
      <c r="AT526" s="91"/>
      <c r="AU526" s="91"/>
      <c r="AV526" s="91"/>
      <c r="AW526" s="91"/>
      <c r="AX526" s="91"/>
      <c r="AY526" s="91"/>
      <c r="AZ526" s="91"/>
      <c r="BA526" s="91"/>
      <c r="BB526" s="91"/>
      <c r="BC526" s="91"/>
      <c r="BD526" s="91"/>
      <c r="BE526" s="91"/>
      <c r="BF526" s="91"/>
      <c r="BG526" s="91"/>
    </row>
    <row r="527" spans="1:59" s="34" customFormat="1" ht="33" customHeight="1">
      <c r="A527" s="65"/>
      <c r="B527" s="99"/>
      <c r="C527" s="100"/>
      <c r="D527" s="100"/>
      <c r="E527" s="100"/>
      <c r="F527" s="100"/>
      <c r="G527" s="100"/>
      <c r="H527" s="100"/>
      <c r="I527" s="100"/>
      <c r="J527" s="100"/>
      <c r="K527" s="99"/>
      <c r="L527" s="101"/>
      <c r="M527" s="102"/>
      <c r="N527" s="101"/>
      <c r="O527" s="63" t="str">
        <f>IF(B527="","Form Number Error",IF(C527="","Payment Type Error",IF(H527="","Purchase Description Error",IF(I527="","Store or Vedor Error",IF(K527="","Card or Ckeck # Error",IF(L527="","Date Error",IF(J527="","Enter Correct Sub-Account",IF(M527="","Amount Error",IF(J527='Start-Up Information'!$B$13,"Complete",IF(J527='Start-Up Information'!$B$14,"Complete",IF(J527='Start-Up Information'!$B$15,"Complete",IF(J527='Start-Up Information'!$B$16,"Complete",IF(J527='Start-Up Information'!$B$17,"Complete",IF(J527='Start-Up Information'!$B$18,"Complete",IF(J527='Start-Up Information'!$B$19,"Complete",IF(J527='Start-Up Information'!$B$20,"Complete",IF(J527='Start-Up Information'!$B$21,"complete",IF(J527='Start-Up Information'!$B$22,"Complete",IF(J527='Start-Up Information'!$B$23,"Complete",IF(J527='Start-Up Information'!$B$24,"Complete",IF(J527='Start-Up Information'!$B$25,"Complete",IF(J527='Start-Up Information'!$B$26,"Complete",IF(J527='Start-Up Information'!$B$27,"Complete",IF(J527='Start-Up Information'!$B$28,"Complete",IF(J527='Start-Up Information'!$B$29,"Complete",IF(J527='Start-Up Information'!$B$30,"Complete",IF(J527='Start-Up Information'!$B$31,"Complete",IF(J527='Start-Up Information'!$B$32,"Complete",IF(J527='Start-Up Information'!$B$33,"Complete",IF(J527='Start-Up Information'!$B$34,"Complete",IF(J527='Start-Up Information'!$B$35,"Complete",IF(J527='Start-Up Information'!$B$36,"Complete",IF(J527='Start-Up Information'!$B$37,"Complete",IF(J527='Start-Up Information'!$B$38,"Complete",IF(J527='Start-Up Information'!$B$39,"Complete",IF(J527='Start-Up Information'!$B$40,"Complete",IF(J527='Start-Up Information'!$B$41,"Complete",IF(J527='Start-Up Information'!$B$42,"Complete",IF(J527='Start-Up Information'!$B$43,"Complete",IF(J527='Start-Up Information'!$B$44,"Complete",IF(J527='Start-Up Information'!$B$45,"Complete",IF(J527='Start-Up Information'!$B$46,"Complete",IF(J527='Start-Up Information'!$B$47,"Complete",IF(J527='Start-Up Information'!$B$48,"Complete",IF(LEFT(J527,5)="Split","Complete",IF(J527='Start-Up Information'!$B$49,"Complete",IF(J527='Start-Up Information'!$B$50,"Complete",IF(J527='Start-Up Information'!$B$51,"Complete",IF(J527='Start-Up Information'!$B$52,"Complete","Enter a Correct Sub-Account")))))))))))))))))))))))))))))))))))))))))))))))))</f>
        <v>Form Number Error</v>
      </c>
      <c r="P527" s="63" t="str">
        <f t="shared" si="17"/>
        <v>Pending</v>
      </c>
      <c r="Q527" s="62"/>
      <c r="R527" s="70">
        <f t="shared" si="18"/>
        <v>0</v>
      </c>
      <c r="S527" s="65"/>
      <c r="T527" s="91"/>
      <c r="U527" s="91"/>
      <c r="V527" s="91"/>
      <c r="W527" s="91"/>
      <c r="X527" s="91"/>
      <c r="Y527" s="91"/>
      <c r="Z527" s="91"/>
      <c r="AA527" s="91"/>
      <c r="AB527" s="91"/>
      <c r="AC527" s="91"/>
      <c r="AD527" s="91"/>
      <c r="AE527" s="91"/>
      <c r="AF527" s="91"/>
      <c r="AG527" s="91"/>
      <c r="AH527" s="91"/>
      <c r="AI527" s="91"/>
      <c r="AJ527" s="91"/>
      <c r="AK527" s="91"/>
      <c r="AL527" s="91"/>
      <c r="AM527" s="91"/>
      <c r="AN527" s="91"/>
      <c r="AO527" s="91"/>
      <c r="AP527" s="91"/>
      <c r="AQ527" s="91"/>
      <c r="AR527" s="91"/>
      <c r="AS527" s="91"/>
      <c r="AT527" s="91"/>
      <c r="AU527" s="91"/>
      <c r="AV527" s="91"/>
      <c r="AW527" s="91"/>
      <c r="AX527" s="91"/>
      <c r="AY527" s="91"/>
      <c r="AZ527" s="91"/>
      <c r="BA527" s="91"/>
      <c r="BB527" s="91"/>
      <c r="BC527" s="91"/>
      <c r="BD527" s="91"/>
      <c r="BE527" s="91"/>
      <c r="BF527" s="91"/>
      <c r="BG527" s="91"/>
    </row>
    <row r="528" spans="1:59" s="34" customFormat="1" ht="33" customHeight="1">
      <c r="A528" s="65"/>
      <c r="B528" s="99"/>
      <c r="C528" s="100"/>
      <c r="D528" s="100"/>
      <c r="E528" s="100"/>
      <c r="F528" s="100"/>
      <c r="G528" s="100"/>
      <c r="H528" s="100"/>
      <c r="I528" s="100"/>
      <c r="J528" s="100"/>
      <c r="K528" s="99"/>
      <c r="L528" s="101"/>
      <c r="M528" s="102"/>
      <c r="N528" s="101"/>
      <c r="O528" s="63" t="str">
        <f>IF(B528="","Form Number Error",IF(C528="","Payment Type Error",IF(H528="","Purchase Description Error",IF(I528="","Store or Vedor Error",IF(K528="","Card or Ckeck # Error",IF(L528="","Date Error",IF(J528="","Enter Correct Sub-Account",IF(M528="","Amount Error",IF(J528='Start-Up Information'!$B$13,"Complete",IF(J528='Start-Up Information'!$B$14,"Complete",IF(J528='Start-Up Information'!$B$15,"Complete",IF(J528='Start-Up Information'!$B$16,"Complete",IF(J528='Start-Up Information'!$B$17,"Complete",IF(J528='Start-Up Information'!$B$18,"Complete",IF(J528='Start-Up Information'!$B$19,"Complete",IF(J528='Start-Up Information'!$B$20,"Complete",IF(J528='Start-Up Information'!$B$21,"complete",IF(J528='Start-Up Information'!$B$22,"Complete",IF(J528='Start-Up Information'!$B$23,"Complete",IF(J528='Start-Up Information'!$B$24,"Complete",IF(J528='Start-Up Information'!$B$25,"Complete",IF(J528='Start-Up Information'!$B$26,"Complete",IF(J528='Start-Up Information'!$B$27,"Complete",IF(J528='Start-Up Information'!$B$28,"Complete",IF(J528='Start-Up Information'!$B$29,"Complete",IF(J528='Start-Up Information'!$B$30,"Complete",IF(J528='Start-Up Information'!$B$31,"Complete",IF(J528='Start-Up Information'!$B$32,"Complete",IF(J528='Start-Up Information'!$B$33,"Complete",IF(J528='Start-Up Information'!$B$34,"Complete",IF(J528='Start-Up Information'!$B$35,"Complete",IF(J528='Start-Up Information'!$B$36,"Complete",IF(J528='Start-Up Information'!$B$37,"Complete",IF(J528='Start-Up Information'!$B$38,"Complete",IF(J528='Start-Up Information'!$B$39,"Complete",IF(J528='Start-Up Information'!$B$40,"Complete",IF(J528='Start-Up Information'!$B$41,"Complete",IF(J528='Start-Up Information'!$B$42,"Complete",IF(J528='Start-Up Information'!$B$43,"Complete",IF(J528='Start-Up Information'!$B$44,"Complete",IF(J528='Start-Up Information'!$B$45,"Complete",IF(J528='Start-Up Information'!$B$46,"Complete",IF(J528='Start-Up Information'!$B$47,"Complete",IF(J528='Start-Up Information'!$B$48,"Complete",IF(LEFT(J528,5)="Split","Complete",IF(J528='Start-Up Information'!$B$49,"Complete",IF(J528='Start-Up Information'!$B$50,"Complete",IF(J528='Start-Up Information'!$B$51,"Complete",IF(J528='Start-Up Information'!$B$52,"Complete","Enter a Correct Sub-Account")))))))))))))))))))))))))))))))))))))))))))))))))</f>
        <v>Form Number Error</v>
      </c>
      <c r="P528" s="63" t="str">
        <f t="shared" si="17"/>
        <v>Pending</v>
      </c>
      <c r="Q528" s="62"/>
      <c r="R528" s="70">
        <f t="shared" si="18"/>
        <v>0</v>
      </c>
      <c r="S528" s="65"/>
      <c r="T528" s="91"/>
      <c r="U528" s="91"/>
      <c r="V528" s="91"/>
      <c r="W528" s="91"/>
      <c r="X528" s="91"/>
      <c r="Y528" s="91"/>
      <c r="Z528" s="91"/>
      <c r="AA528" s="91"/>
      <c r="AB528" s="91"/>
      <c r="AC528" s="91"/>
      <c r="AD528" s="91"/>
      <c r="AE528" s="91"/>
      <c r="AF528" s="91"/>
      <c r="AG528" s="91"/>
      <c r="AH528" s="91"/>
      <c r="AI528" s="91"/>
      <c r="AJ528" s="91"/>
      <c r="AK528" s="91"/>
      <c r="AL528" s="91"/>
      <c r="AM528" s="91"/>
      <c r="AN528" s="91"/>
      <c r="AO528" s="91"/>
      <c r="AP528" s="91"/>
      <c r="AQ528" s="91"/>
      <c r="AR528" s="91"/>
      <c r="AS528" s="91"/>
      <c r="AT528" s="91"/>
      <c r="AU528" s="91"/>
      <c r="AV528" s="91"/>
      <c r="AW528" s="91"/>
      <c r="AX528" s="91"/>
      <c r="AY528" s="91"/>
      <c r="AZ528" s="91"/>
      <c r="BA528" s="91"/>
      <c r="BB528" s="91"/>
      <c r="BC528" s="91"/>
      <c r="BD528" s="91"/>
      <c r="BE528" s="91"/>
      <c r="BF528" s="91"/>
      <c r="BG528" s="91"/>
    </row>
    <row r="529" spans="1:59" s="34" customFormat="1" ht="33" customHeight="1">
      <c r="A529" s="65"/>
      <c r="B529" s="99"/>
      <c r="C529" s="100"/>
      <c r="D529" s="100"/>
      <c r="E529" s="100"/>
      <c r="F529" s="100"/>
      <c r="G529" s="100"/>
      <c r="H529" s="100"/>
      <c r="I529" s="100"/>
      <c r="J529" s="100"/>
      <c r="K529" s="99"/>
      <c r="L529" s="101"/>
      <c r="M529" s="102"/>
      <c r="N529" s="101"/>
      <c r="O529" s="63" t="str">
        <f>IF(B529="","Form Number Error",IF(C529="","Payment Type Error",IF(H529="","Purchase Description Error",IF(I529="","Store or Vedor Error",IF(K529="","Card or Ckeck # Error",IF(L529="","Date Error",IF(J529="","Enter Correct Sub-Account",IF(M529="","Amount Error",IF(J529='Start-Up Information'!$B$13,"Complete",IF(J529='Start-Up Information'!$B$14,"Complete",IF(J529='Start-Up Information'!$B$15,"Complete",IF(J529='Start-Up Information'!$B$16,"Complete",IF(J529='Start-Up Information'!$B$17,"Complete",IF(J529='Start-Up Information'!$B$18,"Complete",IF(J529='Start-Up Information'!$B$19,"Complete",IF(J529='Start-Up Information'!$B$20,"Complete",IF(J529='Start-Up Information'!$B$21,"complete",IF(J529='Start-Up Information'!$B$22,"Complete",IF(J529='Start-Up Information'!$B$23,"Complete",IF(J529='Start-Up Information'!$B$24,"Complete",IF(J529='Start-Up Information'!$B$25,"Complete",IF(J529='Start-Up Information'!$B$26,"Complete",IF(J529='Start-Up Information'!$B$27,"Complete",IF(J529='Start-Up Information'!$B$28,"Complete",IF(J529='Start-Up Information'!$B$29,"Complete",IF(J529='Start-Up Information'!$B$30,"Complete",IF(J529='Start-Up Information'!$B$31,"Complete",IF(J529='Start-Up Information'!$B$32,"Complete",IF(J529='Start-Up Information'!$B$33,"Complete",IF(J529='Start-Up Information'!$B$34,"Complete",IF(J529='Start-Up Information'!$B$35,"Complete",IF(J529='Start-Up Information'!$B$36,"Complete",IF(J529='Start-Up Information'!$B$37,"Complete",IF(J529='Start-Up Information'!$B$38,"Complete",IF(J529='Start-Up Information'!$B$39,"Complete",IF(J529='Start-Up Information'!$B$40,"Complete",IF(J529='Start-Up Information'!$B$41,"Complete",IF(J529='Start-Up Information'!$B$42,"Complete",IF(J529='Start-Up Information'!$B$43,"Complete",IF(J529='Start-Up Information'!$B$44,"Complete",IF(J529='Start-Up Information'!$B$45,"Complete",IF(J529='Start-Up Information'!$B$46,"Complete",IF(J529='Start-Up Information'!$B$47,"Complete",IF(J529='Start-Up Information'!$B$48,"Complete",IF(LEFT(J529,5)="Split","Complete",IF(J529='Start-Up Information'!$B$49,"Complete",IF(J529='Start-Up Information'!$B$50,"Complete",IF(J529='Start-Up Information'!$B$51,"Complete",IF(J529='Start-Up Information'!$B$52,"Complete","Enter a Correct Sub-Account")))))))))))))))))))))))))))))))))))))))))))))))))</f>
        <v>Form Number Error</v>
      </c>
      <c r="P529" s="63" t="str">
        <f t="shared" si="17"/>
        <v>Pending</v>
      </c>
      <c r="Q529" s="62"/>
      <c r="R529" s="70">
        <f t="shared" si="18"/>
        <v>0</v>
      </c>
      <c r="S529" s="65"/>
      <c r="T529" s="91"/>
      <c r="U529" s="91"/>
      <c r="V529" s="91"/>
      <c r="W529" s="91"/>
      <c r="X529" s="91"/>
      <c r="Y529" s="91"/>
      <c r="Z529" s="91"/>
      <c r="AA529" s="91"/>
      <c r="AB529" s="91"/>
      <c r="AC529" s="91"/>
      <c r="AD529" s="91"/>
      <c r="AE529" s="91"/>
      <c r="AF529" s="91"/>
      <c r="AG529" s="91"/>
      <c r="AH529" s="91"/>
      <c r="AI529" s="91"/>
      <c r="AJ529" s="91"/>
      <c r="AK529" s="91"/>
      <c r="AL529" s="91"/>
      <c r="AM529" s="91"/>
      <c r="AN529" s="91"/>
      <c r="AO529" s="91"/>
      <c r="AP529" s="91"/>
      <c r="AQ529" s="91"/>
      <c r="AR529" s="91"/>
      <c r="AS529" s="91"/>
      <c r="AT529" s="91"/>
      <c r="AU529" s="91"/>
      <c r="AV529" s="91"/>
      <c r="AW529" s="91"/>
      <c r="AX529" s="91"/>
      <c r="AY529" s="91"/>
      <c r="AZ529" s="91"/>
      <c r="BA529" s="91"/>
      <c r="BB529" s="91"/>
      <c r="BC529" s="91"/>
      <c r="BD529" s="91"/>
      <c r="BE529" s="91"/>
      <c r="BF529" s="91"/>
      <c r="BG529" s="91"/>
    </row>
    <row r="530" spans="1:59" s="34" customFormat="1" ht="33" customHeight="1">
      <c r="A530" s="65"/>
      <c r="B530" s="99"/>
      <c r="C530" s="100"/>
      <c r="D530" s="100"/>
      <c r="E530" s="100"/>
      <c r="F530" s="100"/>
      <c r="G530" s="100"/>
      <c r="H530" s="100"/>
      <c r="I530" s="100"/>
      <c r="J530" s="100"/>
      <c r="K530" s="99"/>
      <c r="L530" s="101"/>
      <c r="M530" s="102"/>
      <c r="N530" s="101"/>
      <c r="O530" s="63" t="str">
        <f>IF(B530="","Form Number Error",IF(C530="","Payment Type Error",IF(H530="","Purchase Description Error",IF(I530="","Store or Vedor Error",IF(K530="","Card or Ckeck # Error",IF(L530="","Date Error",IF(J530="","Enter Correct Sub-Account",IF(M530="","Amount Error",IF(J530='Start-Up Information'!$B$13,"Complete",IF(J530='Start-Up Information'!$B$14,"Complete",IF(J530='Start-Up Information'!$B$15,"Complete",IF(J530='Start-Up Information'!$B$16,"Complete",IF(J530='Start-Up Information'!$B$17,"Complete",IF(J530='Start-Up Information'!$B$18,"Complete",IF(J530='Start-Up Information'!$B$19,"Complete",IF(J530='Start-Up Information'!$B$20,"Complete",IF(J530='Start-Up Information'!$B$21,"complete",IF(J530='Start-Up Information'!$B$22,"Complete",IF(J530='Start-Up Information'!$B$23,"Complete",IF(J530='Start-Up Information'!$B$24,"Complete",IF(J530='Start-Up Information'!$B$25,"Complete",IF(J530='Start-Up Information'!$B$26,"Complete",IF(J530='Start-Up Information'!$B$27,"Complete",IF(J530='Start-Up Information'!$B$28,"Complete",IF(J530='Start-Up Information'!$B$29,"Complete",IF(J530='Start-Up Information'!$B$30,"Complete",IF(J530='Start-Up Information'!$B$31,"Complete",IF(J530='Start-Up Information'!$B$32,"Complete",IF(J530='Start-Up Information'!$B$33,"Complete",IF(J530='Start-Up Information'!$B$34,"Complete",IF(J530='Start-Up Information'!$B$35,"Complete",IF(J530='Start-Up Information'!$B$36,"Complete",IF(J530='Start-Up Information'!$B$37,"Complete",IF(J530='Start-Up Information'!$B$38,"Complete",IF(J530='Start-Up Information'!$B$39,"Complete",IF(J530='Start-Up Information'!$B$40,"Complete",IF(J530='Start-Up Information'!$B$41,"Complete",IF(J530='Start-Up Information'!$B$42,"Complete",IF(J530='Start-Up Information'!$B$43,"Complete",IF(J530='Start-Up Information'!$B$44,"Complete",IF(J530='Start-Up Information'!$B$45,"Complete",IF(J530='Start-Up Information'!$B$46,"Complete",IF(J530='Start-Up Information'!$B$47,"Complete",IF(J530='Start-Up Information'!$B$48,"Complete",IF(LEFT(J530,5)="Split","Complete",IF(J530='Start-Up Information'!$B$49,"Complete",IF(J530='Start-Up Information'!$B$50,"Complete",IF(J530='Start-Up Information'!$B$51,"Complete",IF(J530='Start-Up Information'!$B$52,"Complete","Enter a Correct Sub-Account")))))))))))))))))))))))))))))))))))))))))))))))))</f>
        <v>Form Number Error</v>
      </c>
      <c r="P530" s="63" t="str">
        <f t="shared" si="17"/>
        <v>Pending</v>
      </c>
      <c r="Q530" s="62"/>
      <c r="R530" s="70">
        <f t="shared" si="18"/>
        <v>0</v>
      </c>
      <c r="S530" s="65"/>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1"/>
      <c r="AS530" s="91"/>
      <c r="AT530" s="91"/>
      <c r="AU530" s="91"/>
      <c r="AV530" s="91"/>
      <c r="AW530" s="91"/>
      <c r="AX530" s="91"/>
      <c r="AY530" s="91"/>
      <c r="AZ530" s="91"/>
      <c r="BA530" s="91"/>
      <c r="BB530" s="91"/>
      <c r="BC530" s="91"/>
      <c r="BD530" s="91"/>
      <c r="BE530" s="91"/>
      <c r="BF530" s="91"/>
      <c r="BG530" s="91"/>
    </row>
    <row r="531" spans="1:59" s="34" customFormat="1" ht="33" customHeight="1">
      <c r="A531" s="65"/>
      <c r="B531" s="99"/>
      <c r="C531" s="100"/>
      <c r="D531" s="100"/>
      <c r="E531" s="100"/>
      <c r="F531" s="100"/>
      <c r="G531" s="100"/>
      <c r="H531" s="100"/>
      <c r="I531" s="100"/>
      <c r="J531" s="100"/>
      <c r="K531" s="99"/>
      <c r="L531" s="101"/>
      <c r="M531" s="102"/>
      <c r="N531" s="101"/>
      <c r="O531" s="63" t="str">
        <f>IF(B531="","Form Number Error",IF(C531="","Payment Type Error",IF(H531="","Purchase Description Error",IF(I531="","Store or Vedor Error",IF(K531="","Card or Ckeck # Error",IF(L531="","Date Error",IF(J531="","Enter Correct Sub-Account",IF(M531="","Amount Error",IF(J531='Start-Up Information'!$B$13,"Complete",IF(J531='Start-Up Information'!$B$14,"Complete",IF(J531='Start-Up Information'!$B$15,"Complete",IF(J531='Start-Up Information'!$B$16,"Complete",IF(J531='Start-Up Information'!$B$17,"Complete",IF(J531='Start-Up Information'!$B$18,"Complete",IF(J531='Start-Up Information'!$B$19,"Complete",IF(J531='Start-Up Information'!$B$20,"Complete",IF(J531='Start-Up Information'!$B$21,"complete",IF(J531='Start-Up Information'!$B$22,"Complete",IF(J531='Start-Up Information'!$B$23,"Complete",IF(J531='Start-Up Information'!$B$24,"Complete",IF(J531='Start-Up Information'!$B$25,"Complete",IF(J531='Start-Up Information'!$B$26,"Complete",IF(J531='Start-Up Information'!$B$27,"Complete",IF(J531='Start-Up Information'!$B$28,"Complete",IF(J531='Start-Up Information'!$B$29,"Complete",IF(J531='Start-Up Information'!$B$30,"Complete",IF(J531='Start-Up Information'!$B$31,"Complete",IF(J531='Start-Up Information'!$B$32,"Complete",IF(J531='Start-Up Information'!$B$33,"Complete",IF(J531='Start-Up Information'!$B$34,"Complete",IF(J531='Start-Up Information'!$B$35,"Complete",IF(J531='Start-Up Information'!$B$36,"Complete",IF(J531='Start-Up Information'!$B$37,"Complete",IF(J531='Start-Up Information'!$B$38,"Complete",IF(J531='Start-Up Information'!$B$39,"Complete",IF(J531='Start-Up Information'!$B$40,"Complete",IF(J531='Start-Up Information'!$B$41,"Complete",IF(J531='Start-Up Information'!$B$42,"Complete",IF(J531='Start-Up Information'!$B$43,"Complete",IF(J531='Start-Up Information'!$B$44,"Complete",IF(J531='Start-Up Information'!$B$45,"Complete",IF(J531='Start-Up Information'!$B$46,"Complete",IF(J531='Start-Up Information'!$B$47,"Complete",IF(J531='Start-Up Information'!$B$48,"Complete",IF(LEFT(J531,5)="Split","Complete",IF(J531='Start-Up Information'!$B$49,"Complete",IF(J531='Start-Up Information'!$B$50,"Complete",IF(J531='Start-Up Information'!$B$51,"Complete",IF(J531='Start-Up Information'!$B$52,"Complete","Enter a Correct Sub-Account")))))))))))))))))))))))))))))))))))))))))))))))))</f>
        <v>Form Number Error</v>
      </c>
      <c r="P531" s="63" t="str">
        <f t="shared" si="17"/>
        <v>Pending</v>
      </c>
      <c r="Q531" s="62"/>
      <c r="R531" s="70">
        <f t="shared" si="18"/>
        <v>0</v>
      </c>
      <c r="S531" s="65"/>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1"/>
      <c r="AS531" s="91"/>
      <c r="AT531" s="91"/>
      <c r="AU531" s="91"/>
      <c r="AV531" s="91"/>
      <c r="AW531" s="91"/>
      <c r="AX531" s="91"/>
      <c r="AY531" s="91"/>
      <c r="AZ531" s="91"/>
      <c r="BA531" s="91"/>
      <c r="BB531" s="91"/>
      <c r="BC531" s="91"/>
      <c r="BD531" s="91"/>
      <c r="BE531" s="91"/>
      <c r="BF531" s="91"/>
      <c r="BG531" s="91"/>
    </row>
    <row r="532" spans="1:59" s="34" customFormat="1" ht="33" customHeight="1">
      <c r="A532" s="65"/>
      <c r="B532" s="99"/>
      <c r="C532" s="100"/>
      <c r="D532" s="100"/>
      <c r="E532" s="100"/>
      <c r="F532" s="100"/>
      <c r="G532" s="100"/>
      <c r="H532" s="100"/>
      <c r="I532" s="100"/>
      <c r="J532" s="100"/>
      <c r="K532" s="99"/>
      <c r="L532" s="101"/>
      <c r="M532" s="102"/>
      <c r="N532" s="101"/>
      <c r="O532" s="63" t="str">
        <f>IF(B532="","Form Number Error",IF(C532="","Payment Type Error",IF(H532="","Purchase Description Error",IF(I532="","Store or Vedor Error",IF(K532="","Card or Ckeck # Error",IF(L532="","Date Error",IF(J532="","Enter Correct Sub-Account",IF(M532="","Amount Error",IF(J532='Start-Up Information'!$B$13,"Complete",IF(J532='Start-Up Information'!$B$14,"Complete",IF(J532='Start-Up Information'!$B$15,"Complete",IF(J532='Start-Up Information'!$B$16,"Complete",IF(J532='Start-Up Information'!$B$17,"Complete",IF(J532='Start-Up Information'!$B$18,"Complete",IF(J532='Start-Up Information'!$B$19,"Complete",IF(J532='Start-Up Information'!$B$20,"Complete",IF(J532='Start-Up Information'!$B$21,"complete",IF(J532='Start-Up Information'!$B$22,"Complete",IF(J532='Start-Up Information'!$B$23,"Complete",IF(J532='Start-Up Information'!$B$24,"Complete",IF(J532='Start-Up Information'!$B$25,"Complete",IF(J532='Start-Up Information'!$B$26,"Complete",IF(J532='Start-Up Information'!$B$27,"Complete",IF(J532='Start-Up Information'!$B$28,"Complete",IF(J532='Start-Up Information'!$B$29,"Complete",IF(J532='Start-Up Information'!$B$30,"Complete",IF(J532='Start-Up Information'!$B$31,"Complete",IF(J532='Start-Up Information'!$B$32,"Complete",IF(J532='Start-Up Information'!$B$33,"Complete",IF(J532='Start-Up Information'!$B$34,"Complete",IF(J532='Start-Up Information'!$B$35,"Complete",IF(J532='Start-Up Information'!$B$36,"Complete",IF(J532='Start-Up Information'!$B$37,"Complete",IF(J532='Start-Up Information'!$B$38,"Complete",IF(J532='Start-Up Information'!$B$39,"Complete",IF(J532='Start-Up Information'!$B$40,"Complete",IF(J532='Start-Up Information'!$B$41,"Complete",IF(J532='Start-Up Information'!$B$42,"Complete",IF(J532='Start-Up Information'!$B$43,"Complete",IF(J532='Start-Up Information'!$B$44,"Complete",IF(J532='Start-Up Information'!$B$45,"Complete",IF(J532='Start-Up Information'!$B$46,"Complete",IF(J532='Start-Up Information'!$B$47,"Complete",IF(J532='Start-Up Information'!$B$48,"Complete",IF(LEFT(J532,5)="Split","Complete",IF(J532='Start-Up Information'!$B$49,"Complete",IF(J532='Start-Up Information'!$B$50,"Complete",IF(J532='Start-Up Information'!$B$51,"Complete",IF(J532='Start-Up Information'!$B$52,"Complete","Enter a Correct Sub-Account")))))))))))))))))))))))))))))))))))))))))))))))))</f>
        <v>Form Number Error</v>
      </c>
      <c r="P532" s="63" t="str">
        <f t="shared" si="17"/>
        <v>Pending</v>
      </c>
      <c r="Q532" s="62"/>
      <c r="R532" s="70">
        <f t="shared" si="18"/>
        <v>0</v>
      </c>
      <c r="S532" s="65"/>
      <c r="T532" s="91"/>
      <c r="U532" s="91"/>
      <c r="V532" s="91"/>
      <c r="W532" s="91"/>
      <c r="X532" s="91"/>
      <c r="Y532" s="91"/>
      <c r="Z532" s="91"/>
      <c r="AA532" s="91"/>
      <c r="AB532" s="91"/>
      <c r="AC532" s="91"/>
      <c r="AD532" s="91"/>
      <c r="AE532" s="91"/>
      <c r="AF532" s="91"/>
      <c r="AG532" s="91"/>
      <c r="AH532" s="91"/>
      <c r="AI532" s="91"/>
      <c r="AJ532" s="91"/>
      <c r="AK532" s="91"/>
      <c r="AL532" s="91"/>
      <c r="AM532" s="91"/>
      <c r="AN532" s="91"/>
      <c r="AO532" s="91"/>
      <c r="AP532" s="91"/>
      <c r="AQ532" s="91"/>
      <c r="AR532" s="91"/>
      <c r="AS532" s="91"/>
      <c r="AT532" s="91"/>
      <c r="AU532" s="91"/>
      <c r="AV532" s="91"/>
      <c r="AW532" s="91"/>
      <c r="AX532" s="91"/>
      <c r="AY532" s="91"/>
      <c r="AZ532" s="91"/>
      <c r="BA532" s="91"/>
      <c r="BB532" s="91"/>
      <c r="BC532" s="91"/>
      <c r="BD532" s="91"/>
      <c r="BE532" s="91"/>
      <c r="BF532" s="91"/>
      <c r="BG532" s="91"/>
    </row>
    <row r="533" spans="1:59" s="34" customFormat="1" ht="33" customHeight="1">
      <c r="A533" s="65"/>
      <c r="B533" s="99"/>
      <c r="C533" s="100"/>
      <c r="D533" s="100"/>
      <c r="E533" s="100"/>
      <c r="F533" s="100"/>
      <c r="G533" s="100"/>
      <c r="H533" s="100"/>
      <c r="I533" s="100"/>
      <c r="J533" s="100"/>
      <c r="K533" s="99"/>
      <c r="L533" s="101"/>
      <c r="M533" s="102"/>
      <c r="N533" s="101"/>
      <c r="O533" s="63" t="str">
        <f>IF(B533="","Form Number Error",IF(C533="","Payment Type Error",IF(H533="","Purchase Description Error",IF(I533="","Store or Vedor Error",IF(K533="","Card or Ckeck # Error",IF(L533="","Date Error",IF(J533="","Enter Correct Sub-Account",IF(M533="","Amount Error",IF(J533='Start-Up Information'!$B$13,"Complete",IF(J533='Start-Up Information'!$B$14,"Complete",IF(J533='Start-Up Information'!$B$15,"Complete",IF(J533='Start-Up Information'!$B$16,"Complete",IF(J533='Start-Up Information'!$B$17,"Complete",IF(J533='Start-Up Information'!$B$18,"Complete",IF(J533='Start-Up Information'!$B$19,"Complete",IF(J533='Start-Up Information'!$B$20,"Complete",IF(J533='Start-Up Information'!$B$21,"complete",IF(J533='Start-Up Information'!$B$22,"Complete",IF(J533='Start-Up Information'!$B$23,"Complete",IF(J533='Start-Up Information'!$B$24,"Complete",IF(J533='Start-Up Information'!$B$25,"Complete",IF(J533='Start-Up Information'!$B$26,"Complete",IF(J533='Start-Up Information'!$B$27,"Complete",IF(J533='Start-Up Information'!$B$28,"Complete",IF(J533='Start-Up Information'!$B$29,"Complete",IF(J533='Start-Up Information'!$B$30,"Complete",IF(J533='Start-Up Information'!$B$31,"Complete",IF(J533='Start-Up Information'!$B$32,"Complete",IF(J533='Start-Up Information'!$B$33,"Complete",IF(J533='Start-Up Information'!$B$34,"Complete",IF(J533='Start-Up Information'!$B$35,"Complete",IF(J533='Start-Up Information'!$B$36,"Complete",IF(J533='Start-Up Information'!$B$37,"Complete",IF(J533='Start-Up Information'!$B$38,"Complete",IF(J533='Start-Up Information'!$B$39,"Complete",IF(J533='Start-Up Information'!$B$40,"Complete",IF(J533='Start-Up Information'!$B$41,"Complete",IF(J533='Start-Up Information'!$B$42,"Complete",IF(J533='Start-Up Information'!$B$43,"Complete",IF(J533='Start-Up Information'!$B$44,"Complete",IF(J533='Start-Up Information'!$B$45,"Complete",IF(J533='Start-Up Information'!$B$46,"Complete",IF(J533='Start-Up Information'!$B$47,"Complete",IF(J533='Start-Up Information'!$B$48,"Complete",IF(LEFT(J533,5)="Split","Complete",IF(J533='Start-Up Information'!$B$49,"Complete",IF(J533='Start-Up Information'!$B$50,"Complete",IF(J533='Start-Up Information'!$B$51,"Complete",IF(J533='Start-Up Information'!$B$52,"Complete","Enter a Correct Sub-Account")))))))))))))))))))))))))))))))))))))))))))))))))</f>
        <v>Form Number Error</v>
      </c>
      <c r="P533" s="63" t="str">
        <f t="shared" si="17"/>
        <v>Pending</v>
      </c>
      <c r="Q533" s="62"/>
      <c r="R533" s="70">
        <f t="shared" si="18"/>
        <v>0</v>
      </c>
      <c r="S533" s="65"/>
      <c r="T533" s="91"/>
      <c r="U533" s="91"/>
      <c r="V533" s="91"/>
      <c r="W533" s="91"/>
      <c r="X533" s="91"/>
      <c r="Y533" s="91"/>
      <c r="Z533" s="91"/>
      <c r="AA533" s="91"/>
      <c r="AB533" s="91"/>
      <c r="AC533" s="91"/>
      <c r="AD533" s="91"/>
      <c r="AE533" s="91"/>
      <c r="AF533" s="91"/>
      <c r="AG533" s="91"/>
      <c r="AH533" s="91"/>
      <c r="AI533" s="91"/>
      <c r="AJ533" s="91"/>
      <c r="AK533" s="91"/>
      <c r="AL533" s="91"/>
      <c r="AM533" s="91"/>
      <c r="AN533" s="91"/>
      <c r="AO533" s="91"/>
      <c r="AP533" s="91"/>
      <c r="AQ533" s="91"/>
      <c r="AR533" s="91"/>
      <c r="AS533" s="91"/>
      <c r="AT533" s="91"/>
      <c r="AU533" s="91"/>
      <c r="AV533" s="91"/>
      <c r="AW533" s="91"/>
      <c r="AX533" s="91"/>
      <c r="AY533" s="91"/>
      <c r="AZ533" s="91"/>
      <c r="BA533" s="91"/>
      <c r="BB533" s="91"/>
      <c r="BC533" s="91"/>
      <c r="BD533" s="91"/>
      <c r="BE533" s="91"/>
      <c r="BF533" s="91"/>
      <c r="BG533" s="91"/>
    </row>
    <row r="534" spans="1:59" s="34" customFormat="1" ht="33" customHeight="1">
      <c r="A534" s="65"/>
      <c r="B534" s="99"/>
      <c r="C534" s="100"/>
      <c r="D534" s="100"/>
      <c r="E534" s="100"/>
      <c r="F534" s="100"/>
      <c r="G534" s="100"/>
      <c r="H534" s="100"/>
      <c r="I534" s="100"/>
      <c r="J534" s="100"/>
      <c r="K534" s="99"/>
      <c r="L534" s="101"/>
      <c r="M534" s="102"/>
      <c r="N534" s="101"/>
      <c r="O534" s="63" t="str">
        <f>IF(B534="","Form Number Error",IF(C534="","Payment Type Error",IF(H534="","Purchase Description Error",IF(I534="","Store or Vedor Error",IF(K534="","Card or Ckeck # Error",IF(L534="","Date Error",IF(J534="","Enter Correct Sub-Account",IF(M534="","Amount Error",IF(J534='Start-Up Information'!$B$13,"Complete",IF(J534='Start-Up Information'!$B$14,"Complete",IF(J534='Start-Up Information'!$B$15,"Complete",IF(J534='Start-Up Information'!$B$16,"Complete",IF(J534='Start-Up Information'!$B$17,"Complete",IF(J534='Start-Up Information'!$B$18,"Complete",IF(J534='Start-Up Information'!$B$19,"Complete",IF(J534='Start-Up Information'!$B$20,"Complete",IF(J534='Start-Up Information'!$B$21,"complete",IF(J534='Start-Up Information'!$B$22,"Complete",IF(J534='Start-Up Information'!$B$23,"Complete",IF(J534='Start-Up Information'!$B$24,"Complete",IF(J534='Start-Up Information'!$B$25,"Complete",IF(J534='Start-Up Information'!$B$26,"Complete",IF(J534='Start-Up Information'!$B$27,"Complete",IF(J534='Start-Up Information'!$B$28,"Complete",IF(J534='Start-Up Information'!$B$29,"Complete",IF(J534='Start-Up Information'!$B$30,"Complete",IF(J534='Start-Up Information'!$B$31,"Complete",IF(J534='Start-Up Information'!$B$32,"Complete",IF(J534='Start-Up Information'!$B$33,"Complete",IF(J534='Start-Up Information'!$B$34,"Complete",IF(J534='Start-Up Information'!$B$35,"Complete",IF(J534='Start-Up Information'!$B$36,"Complete",IF(J534='Start-Up Information'!$B$37,"Complete",IF(J534='Start-Up Information'!$B$38,"Complete",IF(J534='Start-Up Information'!$B$39,"Complete",IF(J534='Start-Up Information'!$B$40,"Complete",IF(J534='Start-Up Information'!$B$41,"Complete",IF(J534='Start-Up Information'!$B$42,"Complete",IF(J534='Start-Up Information'!$B$43,"Complete",IF(J534='Start-Up Information'!$B$44,"Complete",IF(J534='Start-Up Information'!$B$45,"Complete",IF(J534='Start-Up Information'!$B$46,"Complete",IF(J534='Start-Up Information'!$B$47,"Complete",IF(J534='Start-Up Information'!$B$48,"Complete",IF(LEFT(J534,5)="Split","Complete",IF(J534='Start-Up Information'!$B$49,"Complete",IF(J534='Start-Up Information'!$B$50,"Complete",IF(J534='Start-Up Information'!$B$51,"Complete",IF(J534='Start-Up Information'!$B$52,"Complete","Enter a Correct Sub-Account")))))))))))))))))))))))))))))))))))))))))))))))))</f>
        <v>Form Number Error</v>
      </c>
      <c r="P534" s="63" t="str">
        <f t="shared" si="17"/>
        <v>Pending</v>
      </c>
      <c r="Q534" s="62"/>
      <c r="R534" s="70">
        <f t="shared" si="18"/>
        <v>0</v>
      </c>
      <c r="S534" s="65"/>
      <c r="T534" s="91"/>
      <c r="U534" s="91"/>
      <c r="V534" s="91"/>
      <c r="W534" s="91"/>
      <c r="X534" s="91"/>
      <c r="Y534" s="91"/>
      <c r="Z534" s="91"/>
      <c r="AA534" s="91"/>
      <c r="AB534" s="91"/>
      <c r="AC534" s="91"/>
      <c r="AD534" s="91"/>
      <c r="AE534" s="91"/>
      <c r="AF534" s="91"/>
      <c r="AG534" s="91"/>
      <c r="AH534" s="91"/>
      <c r="AI534" s="91"/>
      <c r="AJ534" s="91"/>
      <c r="AK534" s="91"/>
      <c r="AL534" s="91"/>
      <c r="AM534" s="91"/>
      <c r="AN534" s="91"/>
      <c r="AO534" s="91"/>
      <c r="AP534" s="91"/>
      <c r="AQ534" s="91"/>
      <c r="AR534" s="91"/>
      <c r="AS534" s="91"/>
      <c r="AT534" s="91"/>
      <c r="AU534" s="91"/>
      <c r="AV534" s="91"/>
      <c r="AW534" s="91"/>
      <c r="AX534" s="91"/>
      <c r="AY534" s="91"/>
      <c r="AZ534" s="91"/>
      <c r="BA534" s="91"/>
      <c r="BB534" s="91"/>
      <c r="BC534" s="91"/>
      <c r="BD534" s="91"/>
      <c r="BE534" s="91"/>
      <c r="BF534" s="91"/>
      <c r="BG534" s="91"/>
    </row>
    <row r="535" spans="1:59" s="34" customFormat="1" ht="33" customHeight="1">
      <c r="A535" s="65"/>
      <c r="B535" s="99"/>
      <c r="C535" s="100"/>
      <c r="D535" s="100"/>
      <c r="E535" s="100"/>
      <c r="F535" s="100"/>
      <c r="G535" s="100"/>
      <c r="H535" s="100"/>
      <c r="I535" s="100"/>
      <c r="J535" s="100"/>
      <c r="K535" s="99"/>
      <c r="L535" s="101"/>
      <c r="M535" s="102"/>
      <c r="N535" s="101"/>
      <c r="O535" s="63" t="str">
        <f>IF(B535="","Form Number Error",IF(C535="","Payment Type Error",IF(H535="","Purchase Description Error",IF(I535="","Store or Vedor Error",IF(K535="","Card or Ckeck # Error",IF(L535="","Date Error",IF(J535="","Enter Correct Sub-Account",IF(M535="","Amount Error",IF(J535='Start-Up Information'!$B$13,"Complete",IF(J535='Start-Up Information'!$B$14,"Complete",IF(J535='Start-Up Information'!$B$15,"Complete",IF(J535='Start-Up Information'!$B$16,"Complete",IF(J535='Start-Up Information'!$B$17,"Complete",IF(J535='Start-Up Information'!$B$18,"Complete",IF(J535='Start-Up Information'!$B$19,"Complete",IF(J535='Start-Up Information'!$B$20,"Complete",IF(J535='Start-Up Information'!$B$21,"complete",IF(J535='Start-Up Information'!$B$22,"Complete",IF(J535='Start-Up Information'!$B$23,"Complete",IF(J535='Start-Up Information'!$B$24,"Complete",IF(J535='Start-Up Information'!$B$25,"Complete",IF(J535='Start-Up Information'!$B$26,"Complete",IF(J535='Start-Up Information'!$B$27,"Complete",IF(J535='Start-Up Information'!$B$28,"Complete",IF(J535='Start-Up Information'!$B$29,"Complete",IF(J535='Start-Up Information'!$B$30,"Complete",IF(J535='Start-Up Information'!$B$31,"Complete",IF(J535='Start-Up Information'!$B$32,"Complete",IF(J535='Start-Up Information'!$B$33,"Complete",IF(J535='Start-Up Information'!$B$34,"Complete",IF(J535='Start-Up Information'!$B$35,"Complete",IF(J535='Start-Up Information'!$B$36,"Complete",IF(J535='Start-Up Information'!$B$37,"Complete",IF(J535='Start-Up Information'!$B$38,"Complete",IF(J535='Start-Up Information'!$B$39,"Complete",IF(J535='Start-Up Information'!$B$40,"Complete",IF(J535='Start-Up Information'!$B$41,"Complete",IF(J535='Start-Up Information'!$B$42,"Complete",IF(J535='Start-Up Information'!$B$43,"Complete",IF(J535='Start-Up Information'!$B$44,"Complete",IF(J535='Start-Up Information'!$B$45,"Complete",IF(J535='Start-Up Information'!$B$46,"Complete",IF(J535='Start-Up Information'!$B$47,"Complete",IF(J535='Start-Up Information'!$B$48,"Complete",IF(LEFT(J535,5)="Split","Complete",IF(J535='Start-Up Information'!$B$49,"Complete",IF(J535='Start-Up Information'!$B$50,"Complete",IF(J535='Start-Up Information'!$B$51,"Complete",IF(J535='Start-Up Information'!$B$52,"Complete","Enter a Correct Sub-Account")))))))))))))))))))))))))))))))))))))))))))))))))</f>
        <v>Form Number Error</v>
      </c>
      <c r="P535" s="63" t="str">
        <f t="shared" si="17"/>
        <v>Pending</v>
      </c>
      <c r="Q535" s="62"/>
      <c r="R535" s="70">
        <f t="shared" si="18"/>
        <v>0</v>
      </c>
      <c r="S535" s="65"/>
      <c r="T535" s="91"/>
      <c r="U535" s="91"/>
      <c r="V535" s="91"/>
      <c r="W535" s="91"/>
      <c r="X535" s="91"/>
      <c r="Y535" s="91"/>
      <c r="Z535" s="91"/>
      <c r="AA535" s="91"/>
      <c r="AB535" s="91"/>
      <c r="AC535" s="91"/>
      <c r="AD535" s="91"/>
      <c r="AE535" s="91"/>
      <c r="AF535" s="91"/>
      <c r="AG535" s="91"/>
      <c r="AH535" s="91"/>
      <c r="AI535" s="91"/>
      <c r="AJ535" s="91"/>
      <c r="AK535" s="91"/>
      <c r="AL535" s="91"/>
      <c r="AM535" s="91"/>
      <c r="AN535" s="91"/>
      <c r="AO535" s="91"/>
      <c r="AP535" s="91"/>
      <c r="AQ535" s="91"/>
      <c r="AR535" s="91"/>
      <c r="AS535" s="91"/>
      <c r="AT535" s="91"/>
      <c r="AU535" s="91"/>
      <c r="AV535" s="91"/>
      <c r="AW535" s="91"/>
      <c r="AX535" s="91"/>
      <c r="AY535" s="91"/>
      <c r="AZ535" s="91"/>
      <c r="BA535" s="91"/>
      <c r="BB535" s="91"/>
      <c r="BC535" s="91"/>
      <c r="BD535" s="91"/>
      <c r="BE535" s="91"/>
      <c r="BF535" s="91"/>
      <c r="BG535" s="91"/>
    </row>
    <row r="536" spans="1:59" s="34" customFormat="1" ht="33" customHeight="1">
      <c r="A536" s="65"/>
      <c r="B536" s="99"/>
      <c r="C536" s="100"/>
      <c r="D536" s="100"/>
      <c r="E536" s="100"/>
      <c r="F536" s="100"/>
      <c r="G536" s="100"/>
      <c r="H536" s="100"/>
      <c r="I536" s="100"/>
      <c r="J536" s="100"/>
      <c r="K536" s="99"/>
      <c r="L536" s="101"/>
      <c r="M536" s="102"/>
      <c r="N536" s="101"/>
      <c r="O536" s="63" t="str">
        <f>IF(B536="","Form Number Error",IF(C536="","Payment Type Error",IF(H536="","Purchase Description Error",IF(I536="","Store or Vedor Error",IF(K536="","Card or Ckeck # Error",IF(L536="","Date Error",IF(J536="","Enter Correct Sub-Account",IF(M536="","Amount Error",IF(J536='Start-Up Information'!$B$13,"Complete",IF(J536='Start-Up Information'!$B$14,"Complete",IF(J536='Start-Up Information'!$B$15,"Complete",IF(J536='Start-Up Information'!$B$16,"Complete",IF(J536='Start-Up Information'!$B$17,"Complete",IF(J536='Start-Up Information'!$B$18,"Complete",IF(J536='Start-Up Information'!$B$19,"Complete",IF(J536='Start-Up Information'!$B$20,"Complete",IF(J536='Start-Up Information'!$B$21,"complete",IF(J536='Start-Up Information'!$B$22,"Complete",IF(J536='Start-Up Information'!$B$23,"Complete",IF(J536='Start-Up Information'!$B$24,"Complete",IF(J536='Start-Up Information'!$B$25,"Complete",IF(J536='Start-Up Information'!$B$26,"Complete",IF(J536='Start-Up Information'!$B$27,"Complete",IF(J536='Start-Up Information'!$B$28,"Complete",IF(J536='Start-Up Information'!$B$29,"Complete",IF(J536='Start-Up Information'!$B$30,"Complete",IF(J536='Start-Up Information'!$B$31,"Complete",IF(J536='Start-Up Information'!$B$32,"Complete",IF(J536='Start-Up Information'!$B$33,"Complete",IF(J536='Start-Up Information'!$B$34,"Complete",IF(J536='Start-Up Information'!$B$35,"Complete",IF(J536='Start-Up Information'!$B$36,"Complete",IF(J536='Start-Up Information'!$B$37,"Complete",IF(J536='Start-Up Information'!$B$38,"Complete",IF(J536='Start-Up Information'!$B$39,"Complete",IF(J536='Start-Up Information'!$B$40,"Complete",IF(J536='Start-Up Information'!$B$41,"Complete",IF(J536='Start-Up Information'!$B$42,"Complete",IF(J536='Start-Up Information'!$B$43,"Complete",IF(J536='Start-Up Information'!$B$44,"Complete",IF(J536='Start-Up Information'!$B$45,"Complete",IF(J536='Start-Up Information'!$B$46,"Complete",IF(J536='Start-Up Information'!$B$47,"Complete",IF(J536='Start-Up Information'!$B$48,"Complete",IF(LEFT(J536,5)="Split","Complete",IF(J536='Start-Up Information'!$B$49,"Complete",IF(J536='Start-Up Information'!$B$50,"Complete",IF(J536='Start-Up Information'!$B$51,"Complete",IF(J536='Start-Up Information'!$B$52,"Complete","Enter a Correct Sub-Account")))))))))))))))))))))))))))))))))))))))))))))))))</f>
        <v>Form Number Error</v>
      </c>
      <c r="P536" s="63" t="str">
        <f t="shared" si="17"/>
        <v>Pending</v>
      </c>
      <c r="Q536" s="62"/>
      <c r="R536" s="70">
        <f t="shared" si="18"/>
        <v>0</v>
      </c>
      <c r="S536" s="65"/>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91"/>
      <c r="AY536" s="91"/>
      <c r="AZ536" s="91"/>
      <c r="BA536" s="91"/>
      <c r="BB536" s="91"/>
      <c r="BC536" s="91"/>
      <c r="BD536" s="91"/>
      <c r="BE536" s="91"/>
      <c r="BF536" s="91"/>
      <c r="BG536" s="91"/>
    </row>
    <row r="537" spans="1:59" s="34" customFormat="1" ht="33" customHeight="1">
      <c r="A537" s="65"/>
      <c r="B537" s="99"/>
      <c r="C537" s="100"/>
      <c r="D537" s="100"/>
      <c r="E537" s="100"/>
      <c r="F537" s="100"/>
      <c r="G537" s="100"/>
      <c r="H537" s="100"/>
      <c r="I537" s="100"/>
      <c r="J537" s="100"/>
      <c r="K537" s="99"/>
      <c r="L537" s="101"/>
      <c r="M537" s="102"/>
      <c r="N537" s="101"/>
      <c r="O537" s="63" t="str">
        <f>IF(B537="","Form Number Error",IF(C537="","Payment Type Error",IF(H537="","Purchase Description Error",IF(I537="","Store or Vedor Error",IF(K537="","Card or Ckeck # Error",IF(L537="","Date Error",IF(J537="","Enter Correct Sub-Account",IF(M537="","Amount Error",IF(J537='Start-Up Information'!$B$13,"Complete",IF(J537='Start-Up Information'!$B$14,"Complete",IF(J537='Start-Up Information'!$B$15,"Complete",IF(J537='Start-Up Information'!$B$16,"Complete",IF(J537='Start-Up Information'!$B$17,"Complete",IF(J537='Start-Up Information'!$B$18,"Complete",IF(J537='Start-Up Information'!$B$19,"Complete",IF(J537='Start-Up Information'!$B$20,"Complete",IF(J537='Start-Up Information'!$B$21,"complete",IF(J537='Start-Up Information'!$B$22,"Complete",IF(J537='Start-Up Information'!$B$23,"Complete",IF(J537='Start-Up Information'!$B$24,"Complete",IF(J537='Start-Up Information'!$B$25,"Complete",IF(J537='Start-Up Information'!$B$26,"Complete",IF(J537='Start-Up Information'!$B$27,"Complete",IF(J537='Start-Up Information'!$B$28,"Complete",IF(J537='Start-Up Information'!$B$29,"Complete",IF(J537='Start-Up Information'!$B$30,"Complete",IF(J537='Start-Up Information'!$B$31,"Complete",IF(J537='Start-Up Information'!$B$32,"Complete",IF(J537='Start-Up Information'!$B$33,"Complete",IF(J537='Start-Up Information'!$B$34,"Complete",IF(J537='Start-Up Information'!$B$35,"Complete",IF(J537='Start-Up Information'!$B$36,"Complete",IF(J537='Start-Up Information'!$B$37,"Complete",IF(J537='Start-Up Information'!$B$38,"Complete",IF(J537='Start-Up Information'!$B$39,"Complete",IF(J537='Start-Up Information'!$B$40,"Complete",IF(J537='Start-Up Information'!$B$41,"Complete",IF(J537='Start-Up Information'!$B$42,"Complete",IF(J537='Start-Up Information'!$B$43,"Complete",IF(J537='Start-Up Information'!$B$44,"Complete",IF(J537='Start-Up Information'!$B$45,"Complete",IF(J537='Start-Up Information'!$B$46,"Complete",IF(J537='Start-Up Information'!$B$47,"Complete",IF(J537='Start-Up Information'!$B$48,"Complete",IF(LEFT(J537,5)="Split","Complete",IF(J537='Start-Up Information'!$B$49,"Complete",IF(J537='Start-Up Information'!$B$50,"Complete",IF(J537='Start-Up Information'!$B$51,"Complete",IF(J537='Start-Up Information'!$B$52,"Complete","Enter a Correct Sub-Account")))))))))))))))))))))))))))))))))))))))))))))))))</f>
        <v>Form Number Error</v>
      </c>
      <c r="P537" s="63" t="str">
        <f t="shared" si="17"/>
        <v>Pending</v>
      </c>
      <c r="Q537" s="62"/>
      <c r="R537" s="70">
        <f t="shared" si="18"/>
        <v>0</v>
      </c>
      <c r="S537" s="65"/>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c r="AP537" s="91"/>
      <c r="AQ537" s="91"/>
      <c r="AR537" s="91"/>
      <c r="AS537" s="91"/>
      <c r="AT537" s="91"/>
      <c r="AU537" s="91"/>
      <c r="AV537" s="91"/>
      <c r="AW537" s="91"/>
      <c r="AX537" s="91"/>
      <c r="AY537" s="91"/>
      <c r="AZ537" s="91"/>
      <c r="BA537" s="91"/>
      <c r="BB537" s="91"/>
      <c r="BC537" s="91"/>
      <c r="BD537" s="91"/>
      <c r="BE537" s="91"/>
      <c r="BF537" s="91"/>
      <c r="BG537" s="91"/>
    </row>
    <row r="538" spans="1:59" s="34" customFormat="1" ht="33" customHeight="1">
      <c r="A538" s="65"/>
      <c r="B538" s="99"/>
      <c r="C538" s="100"/>
      <c r="D538" s="100"/>
      <c r="E538" s="100"/>
      <c r="F538" s="100"/>
      <c r="G538" s="100"/>
      <c r="H538" s="100"/>
      <c r="I538" s="100"/>
      <c r="J538" s="100"/>
      <c r="K538" s="99"/>
      <c r="L538" s="101"/>
      <c r="M538" s="102"/>
      <c r="N538" s="101"/>
      <c r="O538" s="63" t="str">
        <f>IF(B538="","Form Number Error",IF(C538="","Payment Type Error",IF(H538="","Purchase Description Error",IF(I538="","Store or Vedor Error",IF(K538="","Card or Ckeck # Error",IF(L538="","Date Error",IF(J538="","Enter Correct Sub-Account",IF(M538="","Amount Error",IF(J538='Start-Up Information'!$B$13,"Complete",IF(J538='Start-Up Information'!$B$14,"Complete",IF(J538='Start-Up Information'!$B$15,"Complete",IF(J538='Start-Up Information'!$B$16,"Complete",IF(J538='Start-Up Information'!$B$17,"Complete",IF(J538='Start-Up Information'!$B$18,"Complete",IF(J538='Start-Up Information'!$B$19,"Complete",IF(J538='Start-Up Information'!$B$20,"Complete",IF(J538='Start-Up Information'!$B$21,"complete",IF(J538='Start-Up Information'!$B$22,"Complete",IF(J538='Start-Up Information'!$B$23,"Complete",IF(J538='Start-Up Information'!$B$24,"Complete",IF(J538='Start-Up Information'!$B$25,"Complete",IF(J538='Start-Up Information'!$B$26,"Complete",IF(J538='Start-Up Information'!$B$27,"Complete",IF(J538='Start-Up Information'!$B$28,"Complete",IF(J538='Start-Up Information'!$B$29,"Complete",IF(J538='Start-Up Information'!$B$30,"Complete",IF(J538='Start-Up Information'!$B$31,"Complete",IF(J538='Start-Up Information'!$B$32,"Complete",IF(J538='Start-Up Information'!$B$33,"Complete",IF(J538='Start-Up Information'!$B$34,"Complete",IF(J538='Start-Up Information'!$B$35,"Complete",IF(J538='Start-Up Information'!$B$36,"Complete",IF(J538='Start-Up Information'!$B$37,"Complete",IF(J538='Start-Up Information'!$B$38,"Complete",IF(J538='Start-Up Information'!$B$39,"Complete",IF(J538='Start-Up Information'!$B$40,"Complete",IF(J538='Start-Up Information'!$B$41,"Complete",IF(J538='Start-Up Information'!$B$42,"Complete",IF(J538='Start-Up Information'!$B$43,"Complete",IF(J538='Start-Up Information'!$B$44,"Complete",IF(J538='Start-Up Information'!$B$45,"Complete",IF(J538='Start-Up Information'!$B$46,"Complete",IF(J538='Start-Up Information'!$B$47,"Complete",IF(J538='Start-Up Information'!$B$48,"Complete",IF(LEFT(J538,5)="Split","Complete",IF(J538='Start-Up Information'!$B$49,"Complete",IF(J538='Start-Up Information'!$B$50,"Complete",IF(J538='Start-Up Information'!$B$51,"Complete",IF(J538='Start-Up Information'!$B$52,"Complete","Enter a Correct Sub-Account")))))))))))))))))))))))))))))))))))))))))))))))))</f>
        <v>Form Number Error</v>
      </c>
      <c r="P538" s="63" t="str">
        <f t="shared" si="17"/>
        <v>Pending</v>
      </c>
      <c r="Q538" s="62"/>
      <c r="R538" s="70">
        <f t="shared" si="18"/>
        <v>0</v>
      </c>
      <c r="S538" s="65"/>
      <c r="T538" s="91"/>
      <c r="U538" s="91"/>
      <c r="V538" s="91"/>
      <c r="W538" s="91"/>
      <c r="X538" s="91"/>
      <c r="Y538" s="91"/>
      <c r="Z538" s="91"/>
      <c r="AA538" s="91"/>
      <c r="AB538" s="91"/>
      <c r="AC538" s="91"/>
      <c r="AD538" s="91"/>
      <c r="AE538" s="91"/>
      <c r="AF538" s="91"/>
      <c r="AG538" s="91"/>
      <c r="AH538" s="91"/>
      <c r="AI538" s="91"/>
      <c r="AJ538" s="91"/>
      <c r="AK538" s="91"/>
      <c r="AL538" s="91"/>
      <c r="AM538" s="91"/>
      <c r="AN538" s="91"/>
      <c r="AO538" s="91"/>
      <c r="AP538" s="91"/>
      <c r="AQ538" s="91"/>
      <c r="AR538" s="91"/>
      <c r="AS538" s="91"/>
      <c r="AT538" s="91"/>
      <c r="AU538" s="91"/>
      <c r="AV538" s="91"/>
      <c r="AW538" s="91"/>
      <c r="AX538" s="91"/>
      <c r="AY538" s="91"/>
      <c r="AZ538" s="91"/>
      <c r="BA538" s="91"/>
      <c r="BB538" s="91"/>
      <c r="BC538" s="91"/>
      <c r="BD538" s="91"/>
      <c r="BE538" s="91"/>
      <c r="BF538" s="91"/>
      <c r="BG538" s="91"/>
    </row>
    <row r="539" spans="1:59" s="34" customFormat="1" ht="33" customHeight="1">
      <c r="A539" s="65"/>
      <c r="B539" s="99"/>
      <c r="C539" s="100"/>
      <c r="D539" s="100"/>
      <c r="E539" s="100"/>
      <c r="F539" s="100"/>
      <c r="G539" s="100"/>
      <c r="H539" s="100"/>
      <c r="I539" s="100"/>
      <c r="J539" s="100"/>
      <c r="K539" s="99"/>
      <c r="L539" s="101"/>
      <c r="M539" s="102"/>
      <c r="N539" s="101"/>
      <c r="O539" s="63" t="str">
        <f>IF(B539="","Form Number Error",IF(C539="","Payment Type Error",IF(H539="","Purchase Description Error",IF(I539="","Store or Vedor Error",IF(K539="","Card or Ckeck # Error",IF(L539="","Date Error",IF(J539="","Enter Correct Sub-Account",IF(M539="","Amount Error",IF(J539='Start-Up Information'!$B$13,"Complete",IF(J539='Start-Up Information'!$B$14,"Complete",IF(J539='Start-Up Information'!$B$15,"Complete",IF(J539='Start-Up Information'!$B$16,"Complete",IF(J539='Start-Up Information'!$B$17,"Complete",IF(J539='Start-Up Information'!$B$18,"Complete",IF(J539='Start-Up Information'!$B$19,"Complete",IF(J539='Start-Up Information'!$B$20,"Complete",IF(J539='Start-Up Information'!$B$21,"complete",IF(J539='Start-Up Information'!$B$22,"Complete",IF(J539='Start-Up Information'!$B$23,"Complete",IF(J539='Start-Up Information'!$B$24,"Complete",IF(J539='Start-Up Information'!$B$25,"Complete",IF(J539='Start-Up Information'!$B$26,"Complete",IF(J539='Start-Up Information'!$B$27,"Complete",IF(J539='Start-Up Information'!$B$28,"Complete",IF(J539='Start-Up Information'!$B$29,"Complete",IF(J539='Start-Up Information'!$B$30,"Complete",IF(J539='Start-Up Information'!$B$31,"Complete",IF(J539='Start-Up Information'!$B$32,"Complete",IF(J539='Start-Up Information'!$B$33,"Complete",IF(J539='Start-Up Information'!$B$34,"Complete",IF(J539='Start-Up Information'!$B$35,"Complete",IF(J539='Start-Up Information'!$B$36,"Complete",IF(J539='Start-Up Information'!$B$37,"Complete",IF(J539='Start-Up Information'!$B$38,"Complete",IF(J539='Start-Up Information'!$B$39,"Complete",IF(J539='Start-Up Information'!$B$40,"Complete",IF(J539='Start-Up Information'!$B$41,"Complete",IF(J539='Start-Up Information'!$B$42,"Complete",IF(J539='Start-Up Information'!$B$43,"Complete",IF(J539='Start-Up Information'!$B$44,"Complete",IF(J539='Start-Up Information'!$B$45,"Complete",IF(J539='Start-Up Information'!$B$46,"Complete",IF(J539='Start-Up Information'!$B$47,"Complete",IF(J539='Start-Up Information'!$B$48,"Complete",IF(LEFT(J539,5)="Split","Complete",IF(J539='Start-Up Information'!$B$49,"Complete",IF(J539='Start-Up Information'!$B$50,"Complete",IF(J539='Start-Up Information'!$B$51,"Complete",IF(J539='Start-Up Information'!$B$52,"Complete","Enter a Correct Sub-Account")))))))))))))))))))))))))))))))))))))))))))))))))</f>
        <v>Form Number Error</v>
      </c>
      <c r="P539" s="63" t="str">
        <f t="shared" si="17"/>
        <v>Pending</v>
      </c>
      <c r="Q539" s="62"/>
      <c r="R539" s="70">
        <f t="shared" si="18"/>
        <v>0</v>
      </c>
      <c r="S539" s="65"/>
      <c r="T539" s="91"/>
      <c r="U539" s="91"/>
      <c r="V539" s="91"/>
      <c r="W539" s="91"/>
      <c r="X539" s="91"/>
      <c r="Y539" s="91"/>
      <c r="Z539" s="91"/>
      <c r="AA539" s="91"/>
      <c r="AB539" s="91"/>
      <c r="AC539" s="91"/>
      <c r="AD539" s="91"/>
      <c r="AE539" s="91"/>
      <c r="AF539" s="91"/>
      <c r="AG539" s="91"/>
      <c r="AH539" s="91"/>
      <c r="AI539" s="91"/>
      <c r="AJ539" s="91"/>
      <c r="AK539" s="91"/>
      <c r="AL539" s="91"/>
      <c r="AM539" s="91"/>
      <c r="AN539" s="91"/>
      <c r="AO539" s="91"/>
      <c r="AP539" s="91"/>
      <c r="AQ539" s="91"/>
      <c r="AR539" s="91"/>
      <c r="AS539" s="91"/>
      <c r="AT539" s="91"/>
      <c r="AU539" s="91"/>
      <c r="AV539" s="91"/>
      <c r="AW539" s="91"/>
      <c r="AX539" s="91"/>
      <c r="AY539" s="91"/>
      <c r="AZ539" s="91"/>
      <c r="BA539" s="91"/>
      <c r="BB539" s="91"/>
      <c r="BC539" s="91"/>
      <c r="BD539" s="91"/>
      <c r="BE539" s="91"/>
      <c r="BF539" s="91"/>
      <c r="BG539" s="91"/>
    </row>
    <row r="540" spans="1:59" s="34" customFormat="1" ht="33" customHeight="1">
      <c r="A540" s="65"/>
      <c r="B540" s="99"/>
      <c r="C540" s="100"/>
      <c r="D540" s="100"/>
      <c r="E540" s="100"/>
      <c r="F540" s="100"/>
      <c r="G540" s="100"/>
      <c r="H540" s="100"/>
      <c r="I540" s="100"/>
      <c r="J540" s="100"/>
      <c r="K540" s="99"/>
      <c r="L540" s="101"/>
      <c r="M540" s="102"/>
      <c r="N540" s="101"/>
      <c r="O540" s="63" t="str">
        <f>IF(B540="","Form Number Error",IF(C540="","Payment Type Error",IF(H540="","Purchase Description Error",IF(I540="","Store or Vedor Error",IF(K540="","Card or Ckeck # Error",IF(L540="","Date Error",IF(J540="","Enter Correct Sub-Account",IF(M540="","Amount Error",IF(J540='Start-Up Information'!$B$13,"Complete",IF(J540='Start-Up Information'!$B$14,"Complete",IF(J540='Start-Up Information'!$B$15,"Complete",IF(J540='Start-Up Information'!$B$16,"Complete",IF(J540='Start-Up Information'!$B$17,"Complete",IF(J540='Start-Up Information'!$B$18,"Complete",IF(J540='Start-Up Information'!$B$19,"Complete",IF(J540='Start-Up Information'!$B$20,"Complete",IF(J540='Start-Up Information'!$B$21,"complete",IF(J540='Start-Up Information'!$B$22,"Complete",IF(J540='Start-Up Information'!$B$23,"Complete",IF(J540='Start-Up Information'!$B$24,"Complete",IF(J540='Start-Up Information'!$B$25,"Complete",IF(J540='Start-Up Information'!$B$26,"Complete",IF(J540='Start-Up Information'!$B$27,"Complete",IF(J540='Start-Up Information'!$B$28,"Complete",IF(J540='Start-Up Information'!$B$29,"Complete",IF(J540='Start-Up Information'!$B$30,"Complete",IF(J540='Start-Up Information'!$B$31,"Complete",IF(J540='Start-Up Information'!$B$32,"Complete",IF(J540='Start-Up Information'!$B$33,"Complete",IF(J540='Start-Up Information'!$B$34,"Complete",IF(J540='Start-Up Information'!$B$35,"Complete",IF(J540='Start-Up Information'!$B$36,"Complete",IF(J540='Start-Up Information'!$B$37,"Complete",IF(J540='Start-Up Information'!$B$38,"Complete",IF(J540='Start-Up Information'!$B$39,"Complete",IF(J540='Start-Up Information'!$B$40,"Complete",IF(J540='Start-Up Information'!$B$41,"Complete",IF(J540='Start-Up Information'!$B$42,"Complete",IF(J540='Start-Up Information'!$B$43,"Complete",IF(J540='Start-Up Information'!$B$44,"Complete",IF(J540='Start-Up Information'!$B$45,"Complete",IF(J540='Start-Up Information'!$B$46,"Complete",IF(J540='Start-Up Information'!$B$47,"Complete",IF(J540='Start-Up Information'!$B$48,"Complete",IF(LEFT(J540,5)="Split","Complete",IF(J540='Start-Up Information'!$B$49,"Complete",IF(J540='Start-Up Information'!$B$50,"Complete",IF(J540='Start-Up Information'!$B$51,"Complete",IF(J540='Start-Up Information'!$B$52,"Complete","Enter a Correct Sub-Account")))))))))))))))))))))))))))))))))))))))))))))))))</f>
        <v>Form Number Error</v>
      </c>
      <c r="P540" s="63" t="str">
        <f t="shared" si="17"/>
        <v>Pending</v>
      </c>
      <c r="Q540" s="62"/>
      <c r="R540" s="70">
        <f t="shared" si="18"/>
        <v>0</v>
      </c>
      <c r="S540" s="65"/>
      <c r="T540" s="91"/>
      <c r="U540" s="91"/>
      <c r="V540" s="91"/>
      <c r="W540" s="91"/>
      <c r="X540" s="91"/>
      <c r="Y540" s="91"/>
      <c r="Z540" s="91"/>
      <c r="AA540" s="91"/>
      <c r="AB540" s="91"/>
      <c r="AC540" s="91"/>
      <c r="AD540" s="91"/>
      <c r="AE540" s="91"/>
      <c r="AF540" s="91"/>
      <c r="AG540" s="91"/>
      <c r="AH540" s="91"/>
      <c r="AI540" s="91"/>
      <c r="AJ540" s="91"/>
      <c r="AK540" s="91"/>
      <c r="AL540" s="91"/>
      <c r="AM540" s="91"/>
      <c r="AN540" s="91"/>
      <c r="AO540" s="91"/>
      <c r="AP540" s="91"/>
      <c r="AQ540" s="91"/>
      <c r="AR540" s="91"/>
      <c r="AS540" s="91"/>
      <c r="AT540" s="91"/>
      <c r="AU540" s="91"/>
      <c r="AV540" s="91"/>
      <c r="AW540" s="91"/>
      <c r="AX540" s="91"/>
      <c r="AY540" s="91"/>
      <c r="AZ540" s="91"/>
      <c r="BA540" s="91"/>
      <c r="BB540" s="91"/>
      <c r="BC540" s="91"/>
      <c r="BD540" s="91"/>
      <c r="BE540" s="91"/>
      <c r="BF540" s="91"/>
      <c r="BG540" s="91"/>
    </row>
    <row r="541" spans="1:59" s="34" customFormat="1" ht="33" customHeight="1">
      <c r="A541" s="65"/>
      <c r="B541" s="99"/>
      <c r="C541" s="100"/>
      <c r="D541" s="100"/>
      <c r="E541" s="100"/>
      <c r="F541" s="100"/>
      <c r="G541" s="100"/>
      <c r="H541" s="100"/>
      <c r="I541" s="100"/>
      <c r="J541" s="100"/>
      <c r="K541" s="99"/>
      <c r="L541" s="101"/>
      <c r="M541" s="102"/>
      <c r="N541" s="101"/>
      <c r="O541" s="63" t="str">
        <f>IF(B541="","Form Number Error",IF(C541="","Payment Type Error",IF(H541="","Purchase Description Error",IF(I541="","Store or Vedor Error",IF(K541="","Card or Ckeck # Error",IF(L541="","Date Error",IF(J541="","Enter Correct Sub-Account",IF(M541="","Amount Error",IF(J541='Start-Up Information'!$B$13,"Complete",IF(J541='Start-Up Information'!$B$14,"Complete",IF(J541='Start-Up Information'!$B$15,"Complete",IF(J541='Start-Up Information'!$B$16,"Complete",IF(J541='Start-Up Information'!$B$17,"Complete",IF(J541='Start-Up Information'!$B$18,"Complete",IF(J541='Start-Up Information'!$B$19,"Complete",IF(J541='Start-Up Information'!$B$20,"Complete",IF(J541='Start-Up Information'!$B$21,"complete",IF(J541='Start-Up Information'!$B$22,"Complete",IF(J541='Start-Up Information'!$B$23,"Complete",IF(J541='Start-Up Information'!$B$24,"Complete",IF(J541='Start-Up Information'!$B$25,"Complete",IF(J541='Start-Up Information'!$B$26,"Complete",IF(J541='Start-Up Information'!$B$27,"Complete",IF(J541='Start-Up Information'!$B$28,"Complete",IF(J541='Start-Up Information'!$B$29,"Complete",IF(J541='Start-Up Information'!$B$30,"Complete",IF(J541='Start-Up Information'!$B$31,"Complete",IF(J541='Start-Up Information'!$B$32,"Complete",IF(J541='Start-Up Information'!$B$33,"Complete",IF(J541='Start-Up Information'!$B$34,"Complete",IF(J541='Start-Up Information'!$B$35,"Complete",IF(J541='Start-Up Information'!$B$36,"Complete",IF(J541='Start-Up Information'!$B$37,"Complete",IF(J541='Start-Up Information'!$B$38,"Complete",IF(J541='Start-Up Information'!$B$39,"Complete",IF(J541='Start-Up Information'!$B$40,"Complete",IF(J541='Start-Up Information'!$B$41,"Complete",IF(J541='Start-Up Information'!$B$42,"Complete",IF(J541='Start-Up Information'!$B$43,"Complete",IF(J541='Start-Up Information'!$B$44,"Complete",IF(J541='Start-Up Information'!$B$45,"Complete",IF(J541='Start-Up Information'!$B$46,"Complete",IF(J541='Start-Up Information'!$B$47,"Complete",IF(J541='Start-Up Information'!$B$48,"Complete",IF(LEFT(J541,5)="Split","Complete",IF(J541='Start-Up Information'!$B$49,"Complete",IF(J541='Start-Up Information'!$B$50,"Complete",IF(J541='Start-Up Information'!$B$51,"Complete",IF(J541='Start-Up Information'!$B$52,"Complete","Enter a Correct Sub-Account")))))))))))))))))))))))))))))))))))))))))))))))))</f>
        <v>Form Number Error</v>
      </c>
      <c r="P541" s="63" t="str">
        <f t="shared" si="17"/>
        <v>Pending</v>
      </c>
      <c r="Q541" s="62"/>
      <c r="R541" s="70">
        <f t="shared" si="18"/>
        <v>0</v>
      </c>
      <c r="S541" s="65"/>
      <c r="T541" s="91"/>
      <c r="U541" s="91"/>
      <c r="V541" s="91"/>
      <c r="W541" s="91"/>
      <c r="X541" s="91"/>
      <c r="Y541" s="91"/>
      <c r="Z541" s="91"/>
      <c r="AA541" s="91"/>
      <c r="AB541" s="91"/>
      <c r="AC541" s="91"/>
      <c r="AD541" s="91"/>
      <c r="AE541" s="91"/>
      <c r="AF541" s="91"/>
      <c r="AG541" s="91"/>
      <c r="AH541" s="91"/>
      <c r="AI541" s="91"/>
      <c r="AJ541" s="91"/>
      <c r="AK541" s="91"/>
      <c r="AL541" s="91"/>
      <c r="AM541" s="91"/>
      <c r="AN541" s="91"/>
      <c r="AO541" s="91"/>
      <c r="AP541" s="91"/>
      <c r="AQ541" s="91"/>
      <c r="AR541" s="91"/>
      <c r="AS541" s="91"/>
      <c r="AT541" s="91"/>
      <c r="AU541" s="91"/>
      <c r="AV541" s="91"/>
      <c r="AW541" s="91"/>
      <c r="AX541" s="91"/>
      <c r="AY541" s="91"/>
      <c r="AZ541" s="91"/>
      <c r="BA541" s="91"/>
      <c r="BB541" s="91"/>
      <c r="BC541" s="91"/>
      <c r="BD541" s="91"/>
      <c r="BE541" s="91"/>
      <c r="BF541" s="91"/>
      <c r="BG541" s="91"/>
    </row>
    <row r="542" spans="1:59" s="34" customFormat="1" ht="33" customHeight="1">
      <c r="A542" s="65"/>
      <c r="B542" s="99"/>
      <c r="C542" s="100"/>
      <c r="D542" s="100"/>
      <c r="E542" s="100"/>
      <c r="F542" s="100"/>
      <c r="G542" s="100"/>
      <c r="H542" s="100"/>
      <c r="I542" s="100"/>
      <c r="J542" s="100"/>
      <c r="K542" s="99"/>
      <c r="L542" s="101"/>
      <c r="M542" s="102"/>
      <c r="N542" s="101"/>
      <c r="O542" s="63" t="str">
        <f>IF(B542="","Form Number Error",IF(C542="","Payment Type Error",IF(H542="","Purchase Description Error",IF(I542="","Store or Vedor Error",IF(K542="","Card or Ckeck # Error",IF(L542="","Date Error",IF(J542="","Enter Correct Sub-Account",IF(M542="","Amount Error",IF(J542='Start-Up Information'!$B$13,"Complete",IF(J542='Start-Up Information'!$B$14,"Complete",IF(J542='Start-Up Information'!$B$15,"Complete",IF(J542='Start-Up Information'!$B$16,"Complete",IF(J542='Start-Up Information'!$B$17,"Complete",IF(J542='Start-Up Information'!$B$18,"Complete",IF(J542='Start-Up Information'!$B$19,"Complete",IF(J542='Start-Up Information'!$B$20,"Complete",IF(J542='Start-Up Information'!$B$21,"complete",IF(J542='Start-Up Information'!$B$22,"Complete",IF(J542='Start-Up Information'!$B$23,"Complete",IF(J542='Start-Up Information'!$B$24,"Complete",IF(J542='Start-Up Information'!$B$25,"Complete",IF(J542='Start-Up Information'!$B$26,"Complete",IF(J542='Start-Up Information'!$B$27,"Complete",IF(J542='Start-Up Information'!$B$28,"Complete",IF(J542='Start-Up Information'!$B$29,"Complete",IF(J542='Start-Up Information'!$B$30,"Complete",IF(J542='Start-Up Information'!$B$31,"Complete",IF(J542='Start-Up Information'!$B$32,"Complete",IF(J542='Start-Up Information'!$B$33,"Complete",IF(J542='Start-Up Information'!$B$34,"Complete",IF(J542='Start-Up Information'!$B$35,"Complete",IF(J542='Start-Up Information'!$B$36,"Complete",IF(J542='Start-Up Information'!$B$37,"Complete",IF(J542='Start-Up Information'!$B$38,"Complete",IF(J542='Start-Up Information'!$B$39,"Complete",IF(J542='Start-Up Information'!$B$40,"Complete",IF(J542='Start-Up Information'!$B$41,"Complete",IF(J542='Start-Up Information'!$B$42,"Complete",IF(J542='Start-Up Information'!$B$43,"Complete",IF(J542='Start-Up Information'!$B$44,"Complete",IF(J542='Start-Up Information'!$B$45,"Complete",IF(J542='Start-Up Information'!$B$46,"Complete",IF(J542='Start-Up Information'!$B$47,"Complete",IF(J542='Start-Up Information'!$B$48,"Complete",IF(LEFT(J542,5)="Split","Complete",IF(J542='Start-Up Information'!$B$49,"Complete",IF(J542='Start-Up Information'!$B$50,"Complete",IF(J542='Start-Up Information'!$B$51,"Complete",IF(J542='Start-Up Information'!$B$52,"Complete","Enter a Correct Sub-Account")))))))))))))))))))))))))))))))))))))))))))))))))</f>
        <v>Form Number Error</v>
      </c>
      <c r="P542" s="63" t="str">
        <f t="shared" si="17"/>
        <v>Pending</v>
      </c>
      <c r="Q542" s="62"/>
      <c r="R542" s="70">
        <f t="shared" si="18"/>
        <v>0</v>
      </c>
      <c r="S542" s="65"/>
      <c r="T542" s="91"/>
      <c r="U542" s="91"/>
      <c r="V542" s="91"/>
      <c r="W542" s="91"/>
      <c r="X542" s="91"/>
      <c r="Y542" s="91"/>
      <c r="Z542" s="91"/>
      <c r="AA542" s="91"/>
      <c r="AB542" s="91"/>
      <c r="AC542" s="91"/>
      <c r="AD542" s="91"/>
      <c r="AE542" s="91"/>
      <c r="AF542" s="91"/>
      <c r="AG542" s="91"/>
      <c r="AH542" s="91"/>
      <c r="AI542" s="91"/>
      <c r="AJ542" s="91"/>
      <c r="AK542" s="91"/>
      <c r="AL542" s="91"/>
      <c r="AM542" s="91"/>
      <c r="AN542" s="91"/>
      <c r="AO542" s="91"/>
      <c r="AP542" s="91"/>
      <c r="AQ542" s="91"/>
      <c r="AR542" s="91"/>
      <c r="AS542" s="91"/>
      <c r="AT542" s="91"/>
      <c r="AU542" s="91"/>
      <c r="AV542" s="91"/>
      <c r="AW542" s="91"/>
      <c r="AX542" s="91"/>
      <c r="AY542" s="91"/>
      <c r="AZ542" s="91"/>
      <c r="BA542" s="91"/>
      <c r="BB542" s="91"/>
      <c r="BC542" s="91"/>
      <c r="BD542" s="91"/>
      <c r="BE542" s="91"/>
      <c r="BF542" s="91"/>
      <c r="BG542" s="91"/>
    </row>
    <row r="543" spans="1:59" s="34" customFormat="1" ht="33" customHeight="1">
      <c r="A543" s="65"/>
      <c r="B543" s="99"/>
      <c r="C543" s="100"/>
      <c r="D543" s="100"/>
      <c r="E543" s="100"/>
      <c r="F543" s="100"/>
      <c r="G543" s="100"/>
      <c r="H543" s="100"/>
      <c r="I543" s="100"/>
      <c r="J543" s="100"/>
      <c r="K543" s="99"/>
      <c r="L543" s="101"/>
      <c r="M543" s="102"/>
      <c r="N543" s="101"/>
      <c r="O543" s="63" t="str">
        <f>IF(B543="","Form Number Error",IF(C543="","Payment Type Error",IF(H543="","Purchase Description Error",IF(I543="","Store or Vedor Error",IF(K543="","Card or Ckeck # Error",IF(L543="","Date Error",IF(J543="","Enter Correct Sub-Account",IF(M543="","Amount Error",IF(J543='Start-Up Information'!$B$13,"Complete",IF(J543='Start-Up Information'!$B$14,"Complete",IF(J543='Start-Up Information'!$B$15,"Complete",IF(J543='Start-Up Information'!$B$16,"Complete",IF(J543='Start-Up Information'!$B$17,"Complete",IF(J543='Start-Up Information'!$B$18,"Complete",IF(J543='Start-Up Information'!$B$19,"Complete",IF(J543='Start-Up Information'!$B$20,"Complete",IF(J543='Start-Up Information'!$B$21,"complete",IF(J543='Start-Up Information'!$B$22,"Complete",IF(J543='Start-Up Information'!$B$23,"Complete",IF(J543='Start-Up Information'!$B$24,"Complete",IF(J543='Start-Up Information'!$B$25,"Complete",IF(J543='Start-Up Information'!$B$26,"Complete",IF(J543='Start-Up Information'!$B$27,"Complete",IF(J543='Start-Up Information'!$B$28,"Complete",IF(J543='Start-Up Information'!$B$29,"Complete",IF(J543='Start-Up Information'!$B$30,"Complete",IF(J543='Start-Up Information'!$B$31,"Complete",IF(J543='Start-Up Information'!$B$32,"Complete",IF(J543='Start-Up Information'!$B$33,"Complete",IF(J543='Start-Up Information'!$B$34,"Complete",IF(J543='Start-Up Information'!$B$35,"Complete",IF(J543='Start-Up Information'!$B$36,"Complete",IF(J543='Start-Up Information'!$B$37,"Complete",IF(J543='Start-Up Information'!$B$38,"Complete",IF(J543='Start-Up Information'!$B$39,"Complete",IF(J543='Start-Up Information'!$B$40,"Complete",IF(J543='Start-Up Information'!$B$41,"Complete",IF(J543='Start-Up Information'!$B$42,"Complete",IF(J543='Start-Up Information'!$B$43,"Complete",IF(J543='Start-Up Information'!$B$44,"Complete",IF(J543='Start-Up Information'!$B$45,"Complete",IF(J543='Start-Up Information'!$B$46,"Complete",IF(J543='Start-Up Information'!$B$47,"Complete",IF(J543='Start-Up Information'!$B$48,"Complete",IF(LEFT(J543,5)="Split","Complete",IF(J543='Start-Up Information'!$B$49,"Complete",IF(J543='Start-Up Information'!$B$50,"Complete",IF(J543='Start-Up Information'!$B$51,"Complete",IF(J543='Start-Up Information'!$B$52,"Complete","Enter a Correct Sub-Account")))))))))))))))))))))))))))))))))))))))))))))))))</f>
        <v>Form Number Error</v>
      </c>
      <c r="P543" s="63" t="str">
        <f t="shared" si="17"/>
        <v>Pending</v>
      </c>
      <c r="Q543" s="62"/>
      <c r="R543" s="70">
        <f t="shared" si="18"/>
        <v>0</v>
      </c>
      <c r="S543" s="65"/>
      <c r="T543" s="91"/>
      <c r="U543" s="91"/>
      <c r="V543" s="91"/>
      <c r="W543" s="91"/>
      <c r="X543" s="91"/>
      <c r="Y543" s="91"/>
      <c r="Z543" s="91"/>
      <c r="AA543" s="91"/>
      <c r="AB543" s="91"/>
      <c r="AC543" s="91"/>
      <c r="AD543" s="91"/>
      <c r="AE543" s="91"/>
      <c r="AF543" s="91"/>
      <c r="AG543" s="91"/>
      <c r="AH543" s="91"/>
      <c r="AI543" s="91"/>
      <c r="AJ543" s="91"/>
      <c r="AK543" s="91"/>
      <c r="AL543" s="91"/>
      <c r="AM543" s="91"/>
      <c r="AN543" s="91"/>
      <c r="AO543" s="91"/>
      <c r="AP543" s="91"/>
      <c r="AQ543" s="91"/>
      <c r="AR543" s="91"/>
      <c r="AS543" s="91"/>
      <c r="AT543" s="91"/>
      <c r="AU543" s="91"/>
      <c r="AV543" s="91"/>
      <c r="AW543" s="91"/>
      <c r="AX543" s="91"/>
      <c r="AY543" s="91"/>
      <c r="AZ543" s="91"/>
      <c r="BA543" s="91"/>
      <c r="BB543" s="91"/>
      <c r="BC543" s="91"/>
      <c r="BD543" s="91"/>
      <c r="BE543" s="91"/>
      <c r="BF543" s="91"/>
      <c r="BG543" s="91"/>
    </row>
    <row r="544" spans="1:59" s="34" customFormat="1" ht="33" customHeight="1">
      <c r="A544" s="65"/>
      <c r="B544" s="99"/>
      <c r="C544" s="100"/>
      <c r="D544" s="100"/>
      <c r="E544" s="100"/>
      <c r="F544" s="100"/>
      <c r="G544" s="100"/>
      <c r="H544" s="100"/>
      <c r="I544" s="100"/>
      <c r="J544" s="100"/>
      <c r="K544" s="99"/>
      <c r="L544" s="101"/>
      <c r="M544" s="102"/>
      <c r="N544" s="101"/>
      <c r="O544" s="63" t="str">
        <f>IF(B544="","Form Number Error",IF(C544="","Payment Type Error",IF(H544="","Purchase Description Error",IF(I544="","Store or Vedor Error",IF(K544="","Card or Ckeck # Error",IF(L544="","Date Error",IF(J544="","Enter Correct Sub-Account",IF(M544="","Amount Error",IF(J544='Start-Up Information'!$B$13,"Complete",IF(J544='Start-Up Information'!$B$14,"Complete",IF(J544='Start-Up Information'!$B$15,"Complete",IF(J544='Start-Up Information'!$B$16,"Complete",IF(J544='Start-Up Information'!$B$17,"Complete",IF(J544='Start-Up Information'!$B$18,"Complete",IF(J544='Start-Up Information'!$B$19,"Complete",IF(J544='Start-Up Information'!$B$20,"Complete",IF(J544='Start-Up Information'!$B$21,"complete",IF(J544='Start-Up Information'!$B$22,"Complete",IF(J544='Start-Up Information'!$B$23,"Complete",IF(J544='Start-Up Information'!$B$24,"Complete",IF(J544='Start-Up Information'!$B$25,"Complete",IF(J544='Start-Up Information'!$B$26,"Complete",IF(J544='Start-Up Information'!$B$27,"Complete",IF(J544='Start-Up Information'!$B$28,"Complete",IF(J544='Start-Up Information'!$B$29,"Complete",IF(J544='Start-Up Information'!$B$30,"Complete",IF(J544='Start-Up Information'!$B$31,"Complete",IF(J544='Start-Up Information'!$B$32,"Complete",IF(J544='Start-Up Information'!$B$33,"Complete",IF(J544='Start-Up Information'!$B$34,"Complete",IF(J544='Start-Up Information'!$B$35,"Complete",IF(J544='Start-Up Information'!$B$36,"Complete",IF(J544='Start-Up Information'!$B$37,"Complete",IF(J544='Start-Up Information'!$B$38,"Complete",IF(J544='Start-Up Information'!$B$39,"Complete",IF(J544='Start-Up Information'!$B$40,"Complete",IF(J544='Start-Up Information'!$B$41,"Complete",IF(J544='Start-Up Information'!$B$42,"Complete",IF(J544='Start-Up Information'!$B$43,"Complete",IF(J544='Start-Up Information'!$B$44,"Complete",IF(J544='Start-Up Information'!$B$45,"Complete",IF(J544='Start-Up Information'!$B$46,"Complete",IF(J544='Start-Up Information'!$B$47,"Complete",IF(J544='Start-Up Information'!$B$48,"Complete",IF(LEFT(J544,5)="Split","Complete",IF(J544='Start-Up Information'!$B$49,"Complete",IF(J544='Start-Up Information'!$B$50,"Complete",IF(J544='Start-Up Information'!$B$51,"Complete",IF(J544='Start-Up Information'!$B$52,"Complete","Enter a Correct Sub-Account")))))))))))))))))))))))))))))))))))))))))))))))))</f>
        <v>Form Number Error</v>
      </c>
      <c r="P544" s="63" t="str">
        <f t="shared" si="17"/>
        <v>Pending</v>
      </c>
      <c r="Q544" s="62"/>
      <c r="R544" s="70">
        <f t="shared" si="18"/>
        <v>0</v>
      </c>
      <c r="S544" s="65"/>
      <c r="T544" s="91"/>
      <c r="U544" s="91"/>
      <c r="V544" s="91"/>
      <c r="W544" s="91"/>
      <c r="X544" s="91"/>
      <c r="Y544" s="91"/>
      <c r="Z544" s="91"/>
      <c r="AA544" s="91"/>
      <c r="AB544" s="91"/>
      <c r="AC544" s="91"/>
      <c r="AD544" s="91"/>
      <c r="AE544" s="91"/>
      <c r="AF544" s="91"/>
      <c r="AG544" s="91"/>
      <c r="AH544" s="91"/>
      <c r="AI544" s="91"/>
      <c r="AJ544" s="91"/>
      <c r="AK544" s="91"/>
      <c r="AL544" s="91"/>
      <c r="AM544" s="91"/>
      <c r="AN544" s="91"/>
      <c r="AO544" s="91"/>
      <c r="AP544" s="91"/>
      <c r="AQ544" s="91"/>
      <c r="AR544" s="91"/>
      <c r="AS544" s="91"/>
      <c r="AT544" s="91"/>
      <c r="AU544" s="91"/>
      <c r="AV544" s="91"/>
      <c r="AW544" s="91"/>
      <c r="AX544" s="91"/>
      <c r="AY544" s="91"/>
      <c r="AZ544" s="91"/>
      <c r="BA544" s="91"/>
      <c r="BB544" s="91"/>
      <c r="BC544" s="91"/>
      <c r="BD544" s="91"/>
      <c r="BE544" s="91"/>
      <c r="BF544" s="91"/>
      <c r="BG544" s="91"/>
    </row>
    <row r="545" spans="1:59" s="34" customFormat="1" ht="33" customHeight="1">
      <c r="A545" s="65"/>
      <c r="B545" s="99"/>
      <c r="C545" s="100"/>
      <c r="D545" s="100"/>
      <c r="E545" s="100"/>
      <c r="F545" s="100"/>
      <c r="G545" s="100"/>
      <c r="H545" s="100"/>
      <c r="I545" s="100"/>
      <c r="J545" s="100"/>
      <c r="K545" s="99"/>
      <c r="L545" s="101"/>
      <c r="M545" s="102"/>
      <c r="N545" s="101"/>
      <c r="O545" s="63" t="str">
        <f>IF(B545="","Form Number Error",IF(C545="","Payment Type Error",IF(H545="","Purchase Description Error",IF(I545="","Store or Vedor Error",IF(K545="","Card or Ckeck # Error",IF(L545="","Date Error",IF(J545="","Enter Correct Sub-Account",IF(M545="","Amount Error",IF(J545='Start-Up Information'!$B$13,"Complete",IF(J545='Start-Up Information'!$B$14,"Complete",IF(J545='Start-Up Information'!$B$15,"Complete",IF(J545='Start-Up Information'!$B$16,"Complete",IF(J545='Start-Up Information'!$B$17,"Complete",IF(J545='Start-Up Information'!$B$18,"Complete",IF(J545='Start-Up Information'!$B$19,"Complete",IF(J545='Start-Up Information'!$B$20,"Complete",IF(J545='Start-Up Information'!$B$21,"complete",IF(J545='Start-Up Information'!$B$22,"Complete",IF(J545='Start-Up Information'!$B$23,"Complete",IF(J545='Start-Up Information'!$B$24,"Complete",IF(J545='Start-Up Information'!$B$25,"Complete",IF(J545='Start-Up Information'!$B$26,"Complete",IF(J545='Start-Up Information'!$B$27,"Complete",IF(J545='Start-Up Information'!$B$28,"Complete",IF(J545='Start-Up Information'!$B$29,"Complete",IF(J545='Start-Up Information'!$B$30,"Complete",IF(J545='Start-Up Information'!$B$31,"Complete",IF(J545='Start-Up Information'!$B$32,"Complete",IF(J545='Start-Up Information'!$B$33,"Complete",IF(J545='Start-Up Information'!$B$34,"Complete",IF(J545='Start-Up Information'!$B$35,"Complete",IF(J545='Start-Up Information'!$B$36,"Complete",IF(J545='Start-Up Information'!$B$37,"Complete",IF(J545='Start-Up Information'!$B$38,"Complete",IF(J545='Start-Up Information'!$B$39,"Complete",IF(J545='Start-Up Information'!$B$40,"Complete",IF(J545='Start-Up Information'!$B$41,"Complete",IF(J545='Start-Up Information'!$B$42,"Complete",IF(J545='Start-Up Information'!$B$43,"Complete",IF(J545='Start-Up Information'!$B$44,"Complete",IF(J545='Start-Up Information'!$B$45,"Complete",IF(J545='Start-Up Information'!$B$46,"Complete",IF(J545='Start-Up Information'!$B$47,"Complete",IF(J545='Start-Up Information'!$B$48,"Complete",IF(LEFT(J545,5)="Split","Complete",IF(J545='Start-Up Information'!$B$49,"Complete",IF(J545='Start-Up Information'!$B$50,"Complete",IF(J545='Start-Up Information'!$B$51,"Complete",IF(J545='Start-Up Information'!$B$52,"Complete","Enter a Correct Sub-Account")))))))))))))))))))))))))))))))))))))))))))))))))</f>
        <v>Form Number Error</v>
      </c>
      <c r="P545" s="63" t="str">
        <f t="shared" si="17"/>
        <v>Pending</v>
      </c>
      <c r="Q545" s="62"/>
      <c r="R545" s="70">
        <f t="shared" si="18"/>
        <v>0</v>
      </c>
      <c r="S545" s="65"/>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c r="AP545" s="91"/>
      <c r="AQ545" s="91"/>
      <c r="AR545" s="91"/>
      <c r="AS545" s="91"/>
      <c r="AT545" s="91"/>
      <c r="AU545" s="91"/>
      <c r="AV545" s="91"/>
      <c r="AW545" s="91"/>
      <c r="AX545" s="91"/>
      <c r="AY545" s="91"/>
      <c r="AZ545" s="91"/>
      <c r="BA545" s="91"/>
      <c r="BB545" s="91"/>
      <c r="BC545" s="91"/>
      <c r="BD545" s="91"/>
      <c r="BE545" s="91"/>
      <c r="BF545" s="91"/>
      <c r="BG545" s="91"/>
    </row>
    <row r="546" spans="1:59" s="34" customFormat="1" ht="33" customHeight="1">
      <c r="A546" s="65"/>
      <c r="B546" s="99"/>
      <c r="C546" s="100"/>
      <c r="D546" s="100"/>
      <c r="E546" s="100"/>
      <c r="F546" s="100"/>
      <c r="G546" s="100"/>
      <c r="H546" s="100"/>
      <c r="I546" s="100"/>
      <c r="J546" s="100"/>
      <c r="K546" s="99"/>
      <c r="L546" s="101"/>
      <c r="M546" s="102"/>
      <c r="N546" s="101"/>
      <c r="O546" s="63" t="str">
        <f>IF(B546="","Form Number Error",IF(C546="","Payment Type Error",IF(H546="","Purchase Description Error",IF(I546="","Store or Vedor Error",IF(K546="","Card or Ckeck # Error",IF(L546="","Date Error",IF(J546="","Enter Correct Sub-Account",IF(M546="","Amount Error",IF(J546='Start-Up Information'!$B$13,"Complete",IF(J546='Start-Up Information'!$B$14,"Complete",IF(J546='Start-Up Information'!$B$15,"Complete",IF(J546='Start-Up Information'!$B$16,"Complete",IF(J546='Start-Up Information'!$B$17,"Complete",IF(J546='Start-Up Information'!$B$18,"Complete",IF(J546='Start-Up Information'!$B$19,"Complete",IF(J546='Start-Up Information'!$B$20,"Complete",IF(J546='Start-Up Information'!$B$21,"complete",IF(J546='Start-Up Information'!$B$22,"Complete",IF(J546='Start-Up Information'!$B$23,"Complete",IF(J546='Start-Up Information'!$B$24,"Complete",IF(J546='Start-Up Information'!$B$25,"Complete",IF(J546='Start-Up Information'!$B$26,"Complete",IF(J546='Start-Up Information'!$B$27,"Complete",IF(J546='Start-Up Information'!$B$28,"Complete",IF(J546='Start-Up Information'!$B$29,"Complete",IF(J546='Start-Up Information'!$B$30,"Complete",IF(J546='Start-Up Information'!$B$31,"Complete",IF(J546='Start-Up Information'!$B$32,"Complete",IF(J546='Start-Up Information'!$B$33,"Complete",IF(J546='Start-Up Information'!$B$34,"Complete",IF(J546='Start-Up Information'!$B$35,"Complete",IF(J546='Start-Up Information'!$B$36,"Complete",IF(J546='Start-Up Information'!$B$37,"Complete",IF(J546='Start-Up Information'!$B$38,"Complete",IF(J546='Start-Up Information'!$B$39,"Complete",IF(J546='Start-Up Information'!$B$40,"Complete",IF(J546='Start-Up Information'!$B$41,"Complete",IF(J546='Start-Up Information'!$B$42,"Complete",IF(J546='Start-Up Information'!$B$43,"Complete",IF(J546='Start-Up Information'!$B$44,"Complete",IF(J546='Start-Up Information'!$B$45,"Complete",IF(J546='Start-Up Information'!$B$46,"Complete",IF(J546='Start-Up Information'!$B$47,"Complete",IF(J546='Start-Up Information'!$B$48,"Complete",IF(LEFT(J546,5)="Split","Complete",IF(J546='Start-Up Information'!$B$49,"Complete",IF(J546='Start-Up Information'!$B$50,"Complete",IF(J546='Start-Up Information'!$B$51,"Complete",IF(J546='Start-Up Information'!$B$52,"Complete","Enter a Correct Sub-Account")))))))))))))))))))))))))))))))))))))))))))))))))</f>
        <v>Form Number Error</v>
      </c>
      <c r="P546" s="63" t="str">
        <f t="shared" si="17"/>
        <v>Pending</v>
      </c>
      <c r="Q546" s="62"/>
      <c r="R546" s="70">
        <f t="shared" si="18"/>
        <v>0</v>
      </c>
      <c r="S546" s="65"/>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c r="AP546" s="91"/>
      <c r="AQ546" s="91"/>
      <c r="AR546" s="91"/>
      <c r="AS546" s="91"/>
      <c r="AT546" s="91"/>
      <c r="AU546" s="91"/>
      <c r="AV546" s="91"/>
      <c r="AW546" s="91"/>
      <c r="AX546" s="91"/>
      <c r="AY546" s="91"/>
      <c r="AZ546" s="91"/>
      <c r="BA546" s="91"/>
      <c r="BB546" s="91"/>
      <c r="BC546" s="91"/>
      <c r="BD546" s="91"/>
      <c r="BE546" s="91"/>
      <c r="BF546" s="91"/>
      <c r="BG546" s="91"/>
    </row>
    <row r="547" spans="1:59" s="34" customFormat="1" ht="33" customHeight="1">
      <c r="A547" s="65"/>
      <c r="B547" s="99"/>
      <c r="C547" s="100"/>
      <c r="D547" s="100"/>
      <c r="E547" s="100"/>
      <c r="F547" s="100"/>
      <c r="G547" s="100"/>
      <c r="H547" s="100"/>
      <c r="I547" s="100"/>
      <c r="J547" s="100"/>
      <c r="K547" s="99"/>
      <c r="L547" s="101"/>
      <c r="M547" s="102"/>
      <c r="N547" s="101"/>
      <c r="O547" s="63" t="str">
        <f>IF(B547="","Form Number Error",IF(C547="","Payment Type Error",IF(H547="","Purchase Description Error",IF(I547="","Store or Vedor Error",IF(K547="","Card or Ckeck # Error",IF(L547="","Date Error",IF(J547="","Enter Correct Sub-Account",IF(M547="","Amount Error",IF(J547='Start-Up Information'!$B$13,"Complete",IF(J547='Start-Up Information'!$B$14,"Complete",IF(J547='Start-Up Information'!$B$15,"Complete",IF(J547='Start-Up Information'!$B$16,"Complete",IF(J547='Start-Up Information'!$B$17,"Complete",IF(J547='Start-Up Information'!$B$18,"Complete",IF(J547='Start-Up Information'!$B$19,"Complete",IF(J547='Start-Up Information'!$B$20,"Complete",IF(J547='Start-Up Information'!$B$21,"complete",IF(J547='Start-Up Information'!$B$22,"Complete",IF(J547='Start-Up Information'!$B$23,"Complete",IF(J547='Start-Up Information'!$B$24,"Complete",IF(J547='Start-Up Information'!$B$25,"Complete",IF(J547='Start-Up Information'!$B$26,"Complete",IF(J547='Start-Up Information'!$B$27,"Complete",IF(J547='Start-Up Information'!$B$28,"Complete",IF(J547='Start-Up Information'!$B$29,"Complete",IF(J547='Start-Up Information'!$B$30,"Complete",IF(J547='Start-Up Information'!$B$31,"Complete",IF(J547='Start-Up Information'!$B$32,"Complete",IF(J547='Start-Up Information'!$B$33,"Complete",IF(J547='Start-Up Information'!$B$34,"Complete",IF(J547='Start-Up Information'!$B$35,"Complete",IF(J547='Start-Up Information'!$B$36,"Complete",IF(J547='Start-Up Information'!$B$37,"Complete",IF(J547='Start-Up Information'!$B$38,"Complete",IF(J547='Start-Up Information'!$B$39,"Complete",IF(J547='Start-Up Information'!$B$40,"Complete",IF(J547='Start-Up Information'!$B$41,"Complete",IF(J547='Start-Up Information'!$B$42,"Complete",IF(J547='Start-Up Information'!$B$43,"Complete",IF(J547='Start-Up Information'!$B$44,"Complete",IF(J547='Start-Up Information'!$B$45,"Complete",IF(J547='Start-Up Information'!$B$46,"Complete",IF(J547='Start-Up Information'!$B$47,"Complete",IF(J547='Start-Up Information'!$B$48,"Complete",IF(LEFT(J547,5)="Split","Complete",IF(J547='Start-Up Information'!$B$49,"Complete",IF(J547='Start-Up Information'!$B$50,"Complete",IF(J547='Start-Up Information'!$B$51,"Complete",IF(J547='Start-Up Information'!$B$52,"Complete","Enter a Correct Sub-Account")))))))))))))))))))))))))))))))))))))))))))))))))</f>
        <v>Form Number Error</v>
      </c>
      <c r="P547" s="63" t="str">
        <f t="shared" si="17"/>
        <v>Pending</v>
      </c>
      <c r="Q547" s="62"/>
      <c r="R547" s="70">
        <f t="shared" si="18"/>
        <v>0</v>
      </c>
      <c r="S547" s="65"/>
      <c r="T547" s="91"/>
      <c r="U547" s="91"/>
      <c r="V547" s="91"/>
      <c r="W547" s="91"/>
      <c r="X547" s="91"/>
      <c r="Y547" s="91"/>
      <c r="Z547" s="91"/>
      <c r="AA547" s="91"/>
      <c r="AB547" s="91"/>
      <c r="AC547" s="91"/>
      <c r="AD547" s="91"/>
      <c r="AE547" s="91"/>
      <c r="AF547" s="91"/>
      <c r="AG547" s="91"/>
      <c r="AH547" s="91"/>
      <c r="AI547" s="91"/>
      <c r="AJ547" s="91"/>
      <c r="AK547" s="91"/>
      <c r="AL547" s="91"/>
      <c r="AM547" s="91"/>
      <c r="AN547" s="91"/>
      <c r="AO547" s="91"/>
      <c r="AP547" s="91"/>
      <c r="AQ547" s="91"/>
      <c r="AR547" s="91"/>
      <c r="AS547" s="91"/>
      <c r="AT547" s="91"/>
      <c r="AU547" s="91"/>
      <c r="AV547" s="91"/>
      <c r="AW547" s="91"/>
      <c r="AX547" s="91"/>
      <c r="AY547" s="91"/>
      <c r="AZ547" s="91"/>
      <c r="BA547" s="91"/>
      <c r="BB547" s="91"/>
      <c r="BC547" s="91"/>
      <c r="BD547" s="91"/>
      <c r="BE547" s="91"/>
      <c r="BF547" s="91"/>
      <c r="BG547" s="91"/>
    </row>
    <row r="548" spans="1:59" s="34" customFormat="1" ht="33" customHeight="1">
      <c r="A548" s="65"/>
      <c r="B548" s="99"/>
      <c r="C548" s="100"/>
      <c r="D548" s="100"/>
      <c r="E548" s="100"/>
      <c r="F548" s="100"/>
      <c r="G548" s="100"/>
      <c r="H548" s="100"/>
      <c r="I548" s="100"/>
      <c r="J548" s="100"/>
      <c r="K548" s="99"/>
      <c r="L548" s="101"/>
      <c r="M548" s="102"/>
      <c r="N548" s="101"/>
      <c r="O548" s="63" t="str">
        <f>IF(B548="","Form Number Error",IF(C548="","Payment Type Error",IF(H548="","Purchase Description Error",IF(I548="","Store or Vedor Error",IF(K548="","Card or Ckeck # Error",IF(L548="","Date Error",IF(J548="","Enter Correct Sub-Account",IF(M548="","Amount Error",IF(J548='Start-Up Information'!$B$13,"Complete",IF(J548='Start-Up Information'!$B$14,"Complete",IF(J548='Start-Up Information'!$B$15,"Complete",IF(J548='Start-Up Information'!$B$16,"Complete",IF(J548='Start-Up Information'!$B$17,"Complete",IF(J548='Start-Up Information'!$B$18,"Complete",IF(J548='Start-Up Information'!$B$19,"Complete",IF(J548='Start-Up Information'!$B$20,"Complete",IF(J548='Start-Up Information'!$B$21,"complete",IF(J548='Start-Up Information'!$B$22,"Complete",IF(J548='Start-Up Information'!$B$23,"Complete",IF(J548='Start-Up Information'!$B$24,"Complete",IF(J548='Start-Up Information'!$B$25,"Complete",IF(J548='Start-Up Information'!$B$26,"Complete",IF(J548='Start-Up Information'!$B$27,"Complete",IF(J548='Start-Up Information'!$B$28,"Complete",IF(J548='Start-Up Information'!$B$29,"Complete",IF(J548='Start-Up Information'!$B$30,"Complete",IF(J548='Start-Up Information'!$B$31,"Complete",IF(J548='Start-Up Information'!$B$32,"Complete",IF(J548='Start-Up Information'!$B$33,"Complete",IF(J548='Start-Up Information'!$B$34,"Complete",IF(J548='Start-Up Information'!$B$35,"Complete",IF(J548='Start-Up Information'!$B$36,"Complete",IF(J548='Start-Up Information'!$B$37,"Complete",IF(J548='Start-Up Information'!$B$38,"Complete",IF(J548='Start-Up Information'!$B$39,"Complete",IF(J548='Start-Up Information'!$B$40,"Complete",IF(J548='Start-Up Information'!$B$41,"Complete",IF(J548='Start-Up Information'!$B$42,"Complete",IF(J548='Start-Up Information'!$B$43,"Complete",IF(J548='Start-Up Information'!$B$44,"Complete",IF(J548='Start-Up Information'!$B$45,"Complete",IF(J548='Start-Up Information'!$B$46,"Complete",IF(J548='Start-Up Information'!$B$47,"Complete",IF(J548='Start-Up Information'!$B$48,"Complete",IF(LEFT(J548,5)="Split","Complete",IF(J548='Start-Up Information'!$B$49,"Complete",IF(J548='Start-Up Information'!$B$50,"Complete",IF(J548='Start-Up Information'!$B$51,"Complete",IF(J548='Start-Up Information'!$B$52,"Complete","Enter a Correct Sub-Account")))))))))))))))))))))))))))))))))))))))))))))))))</f>
        <v>Form Number Error</v>
      </c>
      <c r="P548" s="63" t="str">
        <f t="shared" si="17"/>
        <v>Pending</v>
      </c>
      <c r="Q548" s="62"/>
      <c r="R548" s="70">
        <f t="shared" si="18"/>
        <v>0</v>
      </c>
      <c r="S548" s="65"/>
      <c r="T548" s="91"/>
      <c r="U548" s="91"/>
      <c r="V548" s="91"/>
      <c r="W548" s="91"/>
      <c r="X548" s="91"/>
      <c r="Y548" s="91"/>
      <c r="Z548" s="91"/>
      <c r="AA548" s="91"/>
      <c r="AB548" s="91"/>
      <c r="AC548" s="91"/>
      <c r="AD548" s="91"/>
      <c r="AE548" s="91"/>
      <c r="AF548" s="91"/>
      <c r="AG548" s="91"/>
      <c r="AH548" s="91"/>
      <c r="AI548" s="91"/>
      <c r="AJ548" s="91"/>
      <c r="AK548" s="91"/>
      <c r="AL548" s="91"/>
      <c r="AM548" s="91"/>
      <c r="AN548" s="91"/>
      <c r="AO548" s="91"/>
      <c r="AP548" s="91"/>
      <c r="AQ548" s="91"/>
      <c r="AR548" s="91"/>
      <c r="AS548" s="91"/>
      <c r="AT548" s="91"/>
      <c r="AU548" s="91"/>
      <c r="AV548" s="91"/>
      <c r="AW548" s="91"/>
      <c r="AX548" s="91"/>
      <c r="AY548" s="91"/>
      <c r="AZ548" s="91"/>
      <c r="BA548" s="91"/>
      <c r="BB548" s="91"/>
      <c r="BC548" s="91"/>
      <c r="BD548" s="91"/>
      <c r="BE548" s="91"/>
      <c r="BF548" s="91"/>
      <c r="BG548" s="91"/>
    </row>
    <row r="549" spans="1:59" s="34" customFormat="1" ht="33" customHeight="1">
      <c r="A549" s="65"/>
      <c r="B549" s="99"/>
      <c r="C549" s="100"/>
      <c r="D549" s="100"/>
      <c r="E549" s="100"/>
      <c r="F549" s="100"/>
      <c r="G549" s="100"/>
      <c r="H549" s="100"/>
      <c r="I549" s="100"/>
      <c r="J549" s="100"/>
      <c r="K549" s="99"/>
      <c r="L549" s="101"/>
      <c r="M549" s="102"/>
      <c r="N549" s="101"/>
      <c r="O549" s="63" t="str">
        <f>IF(B549="","Form Number Error",IF(C549="","Payment Type Error",IF(H549="","Purchase Description Error",IF(I549="","Store or Vedor Error",IF(K549="","Card or Ckeck # Error",IF(L549="","Date Error",IF(J549="","Enter Correct Sub-Account",IF(M549="","Amount Error",IF(J549='Start-Up Information'!$B$13,"Complete",IF(J549='Start-Up Information'!$B$14,"Complete",IF(J549='Start-Up Information'!$B$15,"Complete",IF(J549='Start-Up Information'!$B$16,"Complete",IF(J549='Start-Up Information'!$B$17,"Complete",IF(J549='Start-Up Information'!$B$18,"Complete",IF(J549='Start-Up Information'!$B$19,"Complete",IF(J549='Start-Up Information'!$B$20,"Complete",IF(J549='Start-Up Information'!$B$21,"complete",IF(J549='Start-Up Information'!$B$22,"Complete",IF(J549='Start-Up Information'!$B$23,"Complete",IF(J549='Start-Up Information'!$B$24,"Complete",IF(J549='Start-Up Information'!$B$25,"Complete",IF(J549='Start-Up Information'!$B$26,"Complete",IF(J549='Start-Up Information'!$B$27,"Complete",IF(J549='Start-Up Information'!$B$28,"Complete",IF(J549='Start-Up Information'!$B$29,"Complete",IF(J549='Start-Up Information'!$B$30,"Complete",IF(J549='Start-Up Information'!$B$31,"Complete",IF(J549='Start-Up Information'!$B$32,"Complete",IF(J549='Start-Up Information'!$B$33,"Complete",IF(J549='Start-Up Information'!$B$34,"Complete",IF(J549='Start-Up Information'!$B$35,"Complete",IF(J549='Start-Up Information'!$B$36,"Complete",IF(J549='Start-Up Information'!$B$37,"Complete",IF(J549='Start-Up Information'!$B$38,"Complete",IF(J549='Start-Up Information'!$B$39,"Complete",IF(J549='Start-Up Information'!$B$40,"Complete",IF(J549='Start-Up Information'!$B$41,"Complete",IF(J549='Start-Up Information'!$B$42,"Complete",IF(J549='Start-Up Information'!$B$43,"Complete",IF(J549='Start-Up Information'!$B$44,"Complete",IF(J549='Start-Up Information'!$B$45,"Complete",IF(J549='Start-Up Information'!$B$46,"Complete",IF(J549='Start-Up Information'!$B$47,"Complete",IF(J549='Start-Up Information'!$B$48,"Complete",IF(LEFT(J549,5)="Split","Complete",IF(J549='Start-Up Information'!$B$49,"Complete",IF(J549='Start-Up Information'!$B$50,"Complete",IF(J549='Start-Up Information'!$B$51,"Complete",IF(J549='Start-Up Information'!$B$52,"Complete","Enter a Correct Sub-Account")))))))))))))))))))))))))))))))))))))))))))))))))</f>
        <v>Form Number Error</v>
      </c>
      <c r="P549" s="63" t="str">
        <f t="shared" si="17"/>
        <v>Pending</v>
      </c>
      <c r="Q549" s="62"/>
      <c r="R549" s="70">
        <f t="shared" si="18"/>
        <v>0</v>
      </c>
      <c r="S549" s="65"/>
      <c r="T549" s="91"/>
      <c r="U549" s="91"/>
      <c r="V549" s="91"/>
      <c r="W549" s="91"/>
      <c r="X549" s="91"/>
      <c r="Y549" s="91"/>
      <c r="Z549" s="91"/>
      <c r="AA549" s="91"/>
      <c r="AB549" s="91"/>
      <c r="AC549" s="91"/>
      <c r="AD549" s="91"/>
      <c r="AE549" s="91"/>
      <c r="AF549" s="91"/>
      <c r="AG549" s="91"/>
      <c r="AH549" s="91"/>
      <c r="AI549" s="91"/>
      <c r="AJ549" s="91"/>
      <c r="AK549" s="91"/>
      <c r="AL549" s="91"/>
      <c r="AM549" s="91"/>
      <c r="AN549" s="91"/>
      <c r="AO549" s="91"/>
      <c r="AP549" s="91"/>
      <c r="AQ549" s="91"/>
      <c r="AR549" s="91"/>
      <c r="AS549" s="91"/>
      <c r="AT549" s="91"/>
      <c r="AU549" s="91"/>
      <c r="AV549" s="91"/>
      <c r="AW549" s="91"/>
      <c r="AX549" s="91"/>
      <c r="AY549" s="91"/>
      <c r="AZ549" s="91"/>
      <c r="BA549" s="91"/>
      <c r="BB549" s="91"/>
      <c r="BC549" s="91"/>
      <c r="BD549" s="91"/>
      <c r="BE549" s="91"/>
      <c r="BF549" s="91"/>
      <c r="BG549" s="91"/>
    </row>
    <row r="550" spans="1:59" s="34" customFormat="1" ht="33" customHeight="1">
      <c r="A550" s="65"/>
      <c r="B550" s="99"/>
      <c r="C550" s="100"/>
      <c r="D550" s="100"/>
      <c r="E550" s="100"/>
      <c r="F550" s="100"/>
      <c r="G550" s="100"/>
      <c r="H550" s="100"/>
      <c r="I550" s="100"/>
      <c r="J550" s="100"/>
      <c r="K550" s="99"/>
      <c r="L550" s="101"/>
      <c r="M550" s="102"/>
      <c r="N550" s="101"/>
      <c r="O550" s="63" t="str">
        <f>IF(B550="","Form Number Error",IF(C550="","Payment Type Error",IF(H550="","Purchase Description Error",IF(I550="","Store or Vedor Error",IF(K550="","Card or Ckeck # Error",IF(L550="","Date Error",IF(J550="","Enter Correct Sub-Account",IF(M550="","Amount Error",IF(J550='Start-Up Information'!$B$13,"Complete",IF(J550='Start-Up Information'!$B$14,"Complete",IF(J550='Start-Up Information'!$B$15,"Complete",IF(J550='Start-Up Information'!$B$16,"Complete",IF(J550='Start-Up Information'!$B$17,"Complete",IF(J550='Start-Up Information'!$B$18,"Complete",IF(J550='Start-Up Information'!$B$19,"Complete",IF(J550='Start-Up Information'!$B$20,"Complete",IF(J550='Start-Up Information'!$B$21,"complete",IF(J550='Start-Up Information'!$B$22,"Complete",IF(J550='Start-Up Information'!$B$23,"Complete",IF(J550='Start-Up Information'!$B$24,"Complete",IF(J550='Start-Up Information'!$B$25,"Complete",IF(J550='Start-Up Information'!$B$26,"Complete",IF(J550='Start-Up Information'!$B$27,"Complete",IF(J550='Start-Up Information'!$B$28,"Complete",IF(J550='Start-Up Information'!$B$29,"Complete",IF(J550='Start-Up Information'!$B$30,"Complete",IF(J550='Start-Up Information'!$B$31,"Complete",IF(J550='Start-Up Information'!$B$32,"Complete",IF(J550='Start-Up Information'!$B$33,"Complete",IF(J550='Start-Up Information'!$B$34,"Complete",IF(J550='Start-Up Information'!$B$35,"Complete",IF(J550='Start-Up Information'!$B$36,"Complete",IF(J550='Start-Up Information'!$B$37,"Complete",IF(J550='Start-Up Information'!$B$38,"Complete",IF(J550='Start-Up Information'!$B$39,"Complete",IF(J550='Start-Up Information'!$B$40,"Complete",IF(J550='Start-Up Information'!$B$41,"Complete",IF(J550='Start-Up Information'!$B$42,"Complete",IF(J550='Start-Up Information'!$B$43,"Complete",IF(J550='Start-Up Information'!$B$44,"Complete",IF(J550='Start-Up Information'!$B$45,"Complete",IF(J550='Start-Up Information'!$B$46,"Complete",IF(J550='Start-Up Information'!$B$47,"Complete",IF(J550='Start-Up Information'!$B$48,"Complete",IF(LEFT(J550,5)="Split","Complete",IF(J550='Start-Up Information'!$B$49,"Complete",IF(J550='Start-Up Information'!$B$50,"Complete",IF(J550='Start-Up Information'!$B$51,"Complete",IF(J550='Start-Up Information'!$B$52,"Complete","Enter a Correct Sub-Account")))))))))))))))))))))))))))))))))))))))))))))))))</f>
        <v>Form Number Error</v>
      </c>
      <c r="P550" s="63" t="str">
        <f t="shared" si="17"/>
        <v>Pending</v>
      </c>
      <c r="Q550" s="62"/>
      <c r="R550" s="70">
        <f t="shared" si="18"/>
        <v>0</v>
      </c>
      <c r="S550" s="65"/>
      <c r="T550" s="91"/>
      <c r="U550" s="91"/>
      <c r="V550" s="91"/>
      <c r="W550" s="91"/>
      <c r="X550" s="91"/>
      <c r="Y550" s="91"/>
      <c r="Z550" s="91"/>
      <c r="AA550" s="91"/>
      <c r="AB550" s="91"/>
      <c r="AC550" s="91"/>
      <c r="AD550" s="91"/>
      <c r="AE550" s="91"/>
      <c r="AF550" s="91"/>
      <c r="AG550" s="91"/>
      <c r="AH550" s="91"/>
      <c r="AI550" s="91"/>
      <c r="AJ550" s="91"/>
      <c r="AK550" s="91"/>
      <c r="AL550" s="91"/>
      <c r="AM550" s="91"/>
      <c r="AN550" s="91"/>
      <c r="AO550" s="91"/>
      <c r="AP550" s="91"/>
      <c r="AQ550" s="91"/>
      <c r="AR550" s="91"/>
      <c r="AS550" s="91"/>
      <c r="AT550" s="91"/>
      <c r="AU550" s="91"/>
      <c r="AV550" s="91"/>
      <c r="AW550" s="91"/>
      <c r="AX550" s="91"/>
      <c r="AY550" s="91"/>
      <c r="AZ550" s="91"/>
      <c r="BA550" s="91"/>
      <c r="BB550" s="91"/>
      <c r="BC550" s="91"/>
      <c r="BD550" s="91"/>
      <c r="BE550" s="91"/>
      <c r="BF550" s="91"/>
      <c r="BG550" s="91"/>
    </row>
    <row r="551" spans="1:59" s="34" customFormat="1" ht="33" customHeight="1">
      <c r="A551" s="65"/>
      <c r="B551" s="99"/>
      <c r="C551" s="100"/>
      <c r="D551" s="100"/>
      <c r="E551" s="100"/>
      <c r="F551" s="100"/>
      <c r="G551" s="100"/>
      <c r="H551" s="100"/>
      <c r="I551" s="100"/>
      <c r="J551" s="100"/>
      <c r="K551" s="99"/>
      <c r="L551" s="101"/>
      <c r="M551" s="102"/>
      <c r="N551" s="101"/>
      <c r="O551" s="63" t="str">
        <f>IF(B551="","Form Number Error",IF(C551="","Payment Type Error",IF(H551="","Purchase Description Error",IF(I551="","Store or Vedor Error",IF(K551="","Card or Ckeck # Error",IF(L551="","Date Error",IF(J551="","Enter Correct Sub-Account",IF(M551="","Amount Error",IF(J551='Start-Up Information'!$B$13,"Complete",IF(J551='Start-Up Information'!$B$14,"Complete",IF(J551='Start-Up Information'!$B$15,"Complete",IF(J551='Start-Up Information'!$B$16,"Complete",IF(J551='Start-Up Information'!$B$17,"Complete",IF(J551='Start-Up Information'!$B$18,"Complete",IF(J551='Start-Up Information'!$B$19,"Complete",IF(J551='Start-Up Information'!$B$20,"Complete",IF(J551='Start-Up Information'!$B$21,"complete",IF(J551='Start-Up Information'!$B$22,"Complete",IF(J551='Start-Up Information'!$B$23,"Complete",IF(J551='Start-Up Information'!$B$24,"Complete",IF(J551='Start-Up Information'!$B$25,"Complete",IF(J551='Start-Up Information'!$B$26,"Complete",IF(J551='Start-Up Information'!$B$27,"Complete",IF(J551='Start-Up Information'!$B$28,"Complete",IF(J551='Start-Up Information'!$B$29,"Complete",IF(J551='Start-Up Information'!$B$30,"Complete",IF(J551='Start-Up Information'!$B$31,"Complete",IF(J551='Start-Up Information'!$B$32,"Complete",IF(J551='Start-Up Information'!$B$33,"Complete",IF(J551='Start-Up Information'!$B$34,"Complete",IF(J551='Start-Up Information'!$B$35,"Complete",IF(J551='Start-Up Information'!$B$36,"Complete",IF(J551='Start-Up Information'!$B$37,"Complete",IF(J551='Start-Up Information'!$B$38,"Complete",IF(J551='Start-Up Information'!$B$39,"Complete",IF(J551='Start-Up Information'!$B$40,"Complete",IF(J551='Start-Up Information'!$B$41,"Complete",IF(J551='Start-Up Information'!$B$42,"Complete",IF(J551='Start-Up Information'!$B$43,"Complete",IF(J551='Start-Up Information'!$B$44,"Complete",IF(J551='Start-Up Information'!$B$45,"Complete",IF(J551='Start-Up Information'!$B$46,"Complete",IF(J551='Start-Up Information'!$B$47,"Complete",IF(J551='Start-Up Information'!$B$48,"Complete",IF(LEFT(J551,5)="Split","Complete",IF(J551='Start-Up Information'!$B$49,"Complete",IF(J551='Start-Up Information'!$B$50,"Complete",IF(J551='Start-Up Information'!$B$51,"Complete",IF(J551='Start-Up Information'!$B$52,"Complete","Enter a Correct Sub-Account")))))))))))))))))))))))))))))))))))))))))))))))))</f>
        <v>Form Number Error</v>
      </c>
      <c r="P551" s="63" t="str">
        <f t="shared" si="17"/>
        <v>Pending</v>
      </c>
      <c r="Q551" s="62"/>
      <c r="R551" s="70">
        <f t="shared" si="18"/>
        <v>0</v>
      </c>
      <c r="S551" s="65"/>
      <c r="T551" s="91"/>
      <c r="U551" s="91"/>
      <c r="V551" s="91"/>
      <c r="W551" s="91"/>
      <c r="X551" s="91"/>
      <c r="Y551" s="91"/>
      <c r="Z551" s="91"/>
      <c r="AA551" s="91"/>
      <c r="AB551" s="91"/>
      <c r="AC551" s="91"/>
      <c r="AD551" s="91"/>
      <c r="AE551" s="91"/>
      <c r="AF551" s="91"/>
      <c r="AG551" s="91"/>
      <c r="AH551" s="91"/>
      <c r="AI551" s="91"/>
      <c r="AJ551" s="91"/>
      <c r="AK551" s="91"/>
      <c r="AL551" s="91"/>
      <c r="AM551" s="91"/>
      <c r="AN551" s="91"/>
      <c r="AO551" s="91"/>
      <c r="AP551" s="91"/>
      <c r="AQ551" s="91"/>
      <c r="AR551" s="91"/>
      <c r="AS551" s="91"/>
      <c r="AT551" s="91"/>
      <c r="AU551" s="91"/>
      <c r="AV551" s="91"/>
      <c r="AW551" s="91"/>
      <c r="AX551" s="91"/>
      <c r="AY551" s="91"/>
      <c r="AZ551" s="91"/>
      <c r="BA551" s="91"/>
      <c r="BB551" s="91"/>
      <c r="BC551" s="91"/>
      <c r="BD551" s="91"/>
      <c r="BE551" s="91"/>
      <c r="BF551" s="91"/>
      <c r="BG551" s="91"/>
    </row>
    <row r="552" spans="1:59" s="34" customFormat="1" ht="33" customHeight="1">
      <c r="A552" s="65"/>
      <c r="B552" s="99"/>
      <c r="C552" s="100"/>
      <c r="D552" s="100"/>
      <c r="E552" s="100"/>
      <c r="F552" s="100"/>
      <c r="G552" s="100"/>
      <c r="H552" s="100"/>
      <c r="I552" s="100"/>
      <c r="J552" s="100"/>
      <c r="K552" s="99"/>
      <c r="L552" s="101"/>
      <c r="M552" s="102"/>
      <c r="N552" s="101"/>
      <c r="O552" s="63" t="str">
        <f>IF(B552="","Form Number Error",IF(C552="","Payment Type Error",IF(H552="","Purchase Description Error",IF(I552="","Store or Vedor Error",IF(K552="","Card or Ckeck # Error",IF(L552="","Date Error",IF(J552="","Enter Correct Sub-Account",IF(M552="","Amount Error",IF(J552='Start-Up Information'!$B$13,"Complete",IF(J552='Start-Up Information'!$B$14,"Complete",IF(J552='Start-Up Information'!$B$15,"Complete",IF(J552='Start-Up Information'!$B$16,"Complete",IF(J552='Start-Up Information'!$B$17,"Complete",IF(J552='Start-Up Information'!$B$18,"Complete",IF(J552='Start-Up Information'!$B$19,"Complete",IF(J552='Start-Up Information'!$B$20,"Complete",IF(J552='Start-Up Information'!$B$21,"complete",IF(J552='Start-Up Information'!$B$22,"Complete",IF(J552='Start-Up Information'!$B$23,"Complete",IF(J552='Start-Up Information'!$B$24,"Complete",IF(J552='Start-Up Information'!$B$25,"Complete",IF(J552='Start-Up Information'!$B$26,"Complete",IF(J552='Start-Up Information'!$B$27,"Complete",IF(J552='Start-Up Information'!$B$28,"Complete",IF(J552='Start-Up Information'!$B$29,"Complete",IF(J552='Start-Up Information'!$B$30,"Complete",IF(J552='Start-Up Information'!$B$31,"Complete",IF(J552='Start-Up Information'!$B$32,"Complete",IF(J552='Start-Up Information'!$B$33,"Complete",IF(J552='Start-Up Information'!$B$34,"Complete",IF(J552='Start-Up Information'!$B$35,"Complete",IF(J552='Start-Up Information'!$B$36,"Complete",IF(J552='Start-Up Information'!$B$37,"Complete",IF(J552='Start-Up Information'!$B$38,"Complete",IF(J552='Start-Up Information'!$B$39,"Complete",IF(J552='Start-Up Information'!$B$40,"Complete",IF(J552='Start-Up Information'!$B$41,"Complete",IF(J552='Start-Up Information'!$B$42,"Complete",IF(J552='Start-Up Information'!$B$43,"Complete",IF(J552='Start-Up Information'!$B$44,"Complete",IF(J552='Start-Up Information'!$B$45,"Complete",IF(J552='Start-Up Information'!$B$46,"Complete",IF(J552='Start-Up Information'!$B$47,"Complete",IF(J552='Start-Up Information'!$B$48,"Complete",IF(LEFT(J552,5)="Split","Complete",IF(J552='Start-Up Information'!$B$49,"Complete",IF(J552='Start-Up Information'!$B$50,"Complete",IF(J552='Start-Up Information'!$B$51,"Complete",IF(J552='Start-Up Information'!$B$52,"Complete","Enter a Correct Sub-Account")))))))))))))))))))))))))))))))))))))))))))))))))</f>
        <v>Form Number Error</v>
      </c>
      <c r="P552" s="63" t="str">
        <f t="shared" si="17"/>
        <v>Pending</v>
      </c>
      <c r="Q552" s="62"/>
      <c r="R552" s="70">
        <f t="shared" si="18"/>
        <v>0</v>
      </c>
      <c r="S552" s="65"/>
      <c r="T552" s="91"/>
      <c r="U552" s="91"/>
      <c r="V552" s="91"/>
      <c r="W552" s="91"/>
      <c r="X552" s="91"/>
      <c r="Y552" s="91"/>
      <c r="Z552" s="91"/>
      <c r="AA552" s="91"/>
      <c r="AB552" s="91"/>
      <c r="AC552" s="91"/>
      <c r="AD552" s="91"/>
      <c r="AE552" s="91"/>
      <c r="AF552" s="91"/>
      <c r="AG552" s="91"/>
      <c r="AH552" s="91"/>
      <c r="AI552" s="91"/>
      <c r="AJ552" s="91"/>
      <c r="AK552" s="91"/>
      <c r="AL552" s="91"/>
      <c r="AM552" s="91"/>
      <c r="AN552" s="91"/>
      <c r="AO552" s="91"/>
      <c r="AP552" s="91"/>
      <c r="AQ552" s="91"/>
      <c r="AR552" s="91"/>
      <c r="AS552" s="91"/>
      <c r="AT552" s="91"/>
      <c r="AU552" s="91"/>
      <c r="AV552" s="91"/>
      <c r="AW552" s="91"/>
      <c r="AX552" s="91"/>
      <c r="AY552" s="91"/>
      <c r="AZ552" s="91"/>
      <c r="BA552" s="91"/>
      <c r="BB552" s="91"/>
      <c r="BC552" s="91"/>
      <c r="BD552" s="91"/>
      <c r="BE552" s="91"/>
      <c r="BF552" s="91"/>
      <c r="BG552" s="91"/>
    </row>
    <row r="553" spans="1:59" s="34" customFormat="1" ht="33" customHeight="1">
      <c r="A553" s="65"/>
      <c r="B553" s="99"/>
      <c r="C553" s="100"/>
      <c r="D553" s="100"/>
      <c r="E553" s="100"/>
      <c r="F553" s="100"/>
      <c r="G553" s="100"/>
      <c r="H553" s="100"/>
      <c r="I553" s="100"/>
      <c r="J553" s="100"/>
      <c r="K553" s="99"/>
      <c r="L553" s="101"/>
      <c r="M553" s="102"/>
      <c r="N553" s="101"/>
      <c r="O553" s="63" t="str">
        <f>IF(B553="","Form Number Error",IF(C553="","Payment Type Error",IF(H553="","Purchase Description Error",IF(I553="","Store or Vedor Error",IF(K553="","Card or Ckeck # Error",IF(L553="","Date Error",IF(J553="","Enter Correct Sub-Account",IF(M553="","Amount Error",IF(J553='Start-Up Information'!$B$13,"Complete",IF(J553='Start-Up Information'!$B$14,"Complete",IF(J553='Start-Up Information'!$B$15,"Complete",IF(J553='Start-Up Information'!$B$16,"Complete",IF(J553='Start-Up Information'!$B$17,"Complete",IF(J553='Start-Up Information'!$B$18,"Complete",IF(J553='Start-Up Information'!$B$19,"Complete",IF(J553='Start-Up Information'!$B$20,"Complete",IF(J553='Start-Up Information'!$B$21,"complete",IF(J553='Start-Up Information'!$B$22,"Complete",IF(J553='Start-Up Information'!$B$23,"Complete",IF(J553='Start-Up Information'!$B$24,"Complete",IF(J553='Start-Up Information'!$B$25,"Complete",IF(J553='Start-Up Information'!$B$26,"Complete",IF(J553='Start-Up Information'!$B$27,"Complete",IF(J553='Start-Up Information'!$B$28,"Complete",IF(J553='Start-Up Information'!$B$29,"Complete",IF(J553='Start-Up Information'!$B$30,"Complete",IF(J553='Start-Up Information'!$B$31,"Complete",IF(J553='Start-Up Information'!$B$32,"Complete",IF(J553='Start-Up Information'!$B$33,"Complete",IF(J553='Start-Up Information'!$B$34,"Complete",IF(J553='Start-Up Information'!$B$35,"Complete",IF(J553='Start-Up Information'!$B$36,"Complete",IF(J553='Start-Up Information'!$B$37,"Complete",IF(J553='Start-Up Information'!$B$38,"Complete",IF(J553='Start-Up Information'!$B$39,"Complete",IF(J553='Start-Up Information'!$B$40,"Complete",IF(J553='Start-Up Information'!$B$41,"Complete",IF(J553='Start-Up Information'!$B$42,"Complete",IF(J553='Start-Up Information'!$B$43,"Complete",IF(J553='Start-Up Information'!$B$44,"Complete",IF(J553='Start-Up Information'!$B$45,"Complete",IF(J553='Start-Up Information'!$B$46,"Complete",IF(J553='Start-Up Information'!$B$47,"Complete",IF(J553='Start-Up Information'!$B$48,"Complete",IF(LEFT(J553,5)="Split","Complete",IF(J553='Start-Up Information'!$B$49,"Complete",IF(J553='Start-Up Information'!$B$50,"Complete",IF(J553='Start-Up Information'!$B$51,"Complete",IF(J553='Start-Up Information'!$B$52,"Complete","Enter a Correct Sub-Account")))))))))))))))))))))))))))))))))))))))))))))))))</f>
        <v>Form Number Error</v>
      </c>
      <c r="P553" s="63" t="str">
        <f t="shared" si="17"/>
        <v>Pending</v>
      </c>
      <c r="Q553" s="62"/>
      <c r="R553" s="70">
        <f t="shared" si="18"/>
        <v>0</v>
      </c>
      <c r="S553" s="65"/>
      <c r="T553" s="91"/>
      <c r="U553" s="91"/>
      <c r="V553" s="91"/>
      <c r="W553" s="91"/>
      <c r="X553" s="91"/>
      <c r="Y553" s="91"/>
      <c r="Z553" s="91"/>
      <c r="AA553" s="91"/>
      <c r="AB553" s="91"/>
      <c r="AC553" s="91"/>
      <c r="AD553" s="91"/>
      <c r="AE553" s="91"/>
      <c r="AF553" s="91"/>
      <c r="AG553" s="91"/>
      <c r="AH553" s="91"/>
      <c r="AI553" s="91"/>
      <c r="AJ553" s="91"/>
      <c r="AK553" s="91"/>
      <c r="AL553" s="91"/>
      <c r="AM553" s="91"/>
      <c r="AN553" s="91"/>
      <c r="AO553" s="91"/>
      <c r="AP553" s="91"/>
      <c r="AQ553" s="91"/>
      <c r="AR553" s="91"/>
      <c r="AS553" s="91"/>
      <c r="AT553" s="91"/>
      <c r="AU553" s="91"/>
      <c r="AV553" s="91"/>
      <c r="AW553" s="91"/>
      <c r="AX553" s="91"/>
      <c r="AY553" s="91"/>
      <c r="AZ553" s="91"/>
      <c r="BA553" s="91"/>
      <c r="BB553" s="91"/>
      <c r="BC553" s="91"/>
      <c r="BD553" s="91"/>
      <c r="BE553" s="91"/>
      <c r="BF553" s="91"/>
      <c r="BG553" s="91"/>
    </row>
    <row r="554" spans="1:59" s="34" customFormat="1" ht="33" customHeight="1">
      <c r="A554" s="65"/>
      <c r="B554" s="99"/>
      <c r="C554" s="100"/>
      <c r="D554" s="100"/>
      <c r="E554" s="100"/>
      <c r="F554" s="100"/>
      <c r="G554" s="100"/>
      <c r="H554" s="100"/>
      <c r="I554" s="100"/>
      <c r="J554" s="100"/>
      <c r="K554" s="99"/>
      <c r="L554" s="101"/>
      <c r="M554" s="102"/>
      <c r="N554" s="101"/>
      <c r="O554" s="63" t="str">
        <f>IF(B554="","Form Number Error",IF(C554="","Payment Type Error",IF(H554="","Purchase Description Error",IF(I554="","Store or Vedor Error",IF(K554="","Card or Ckeck # Error",IF(L554="","Date Error",IF(J554="","Enter Correct Sub-Account",IF(M554="","Amount Error",IF(J554='Start-Up Information'!$B$13,"Complete",IF(J554='Start-Up Information'!$B$14,"Complete",IF(J554='Start-Up Information'!$B$15,"Complete",IF(J554='Start-Up Information'!$B$16,"Complete",IF(J554='Start-Up Information'!$B$17,"Complete",IF(J554='Start-Up Information'!$B$18,"Complete",IF(J554='Start-Up Information'!$B$19,"Complete",IF(J554='Start-Up Information'!$B$20,"Complete",IF(J554='Start-Up Information'!$B$21,"complete",IF(J554='Start-Up Information'!$B$22,"Complete",IF(J554='Start-Up Information'!$B$23,"Complete",IF(J554='Start-Up Information'!$B$24,"Complete",IF(J554='Start-Up Information'!$B$25,"Complete",IF(J554='Start-Up Information'!$B$26,"Complete",IF(J554='Start-Up Information'!$B$27,"Complete",IF(J554='Start-Up Information'!$B$28,"Complete",IF(J554='Start-Up Information'!$B$29,"Complete",IF(J554='Start-Up Information'!$B$30,"Complete",IF(J554='Start-Up Information'!$B$31,"Complete",IF(J554='Start-Up Information'!$B$32,"Complete",IF(J554='Start-Up Information'!$B$33,"Complete",IF(J554='Start-Up Information'!$B$34,"Complete",IF(J554='Start-Up Information'!$B$35,"Complete",IF(J554='Start-Up Information'!$B$36,"Complete",IF(J554='Start-Up Information'!$B$37,"Complete",IF(J554='Start-Up Information'!$B$38,"Complete",IF(J554='Start-Up Information'!$B$39,"Complete",IF(J554='Start-Up Information'!$B$40,"Complete",IF(J554='Start-Up Information'!$B$41,"Complete",IF(J554='Start-Up Information'!$B$42,"Complete",IF(J554='Start-Up Information'!$B$43,"Complete",IF(J554='Start-Up Information'!$B$44,"Complete",IF(J554='Start-Up Information'!$B$45,"Complete",IF(J554='Start-Up Information'!$B$46,"Complete",IF(J554='Start-Up Information'!$B$47,"Complete",IF(J554='Start-Up Information'!$B$48,"Complete",IF(LEFT(J554,5)="Split","Complete",IF(J554='Start-Up Information'!$B$49,"Complete",IF(J554='Start-Up Information'!$B$50,"Complete",IF(J554='Start-Up Information'!$B$51,"Complete",IF(J554='Start-Up Information'!$B$52,"Complete","Enter a Correct Sub-Account")))))))))))))))))))))))))))))))))))))))))))))))))</f>
        <v>Form Number Error</v>
      </c>
      <c r="P554" s="63" t="str">
        <f t="shared" si="17"/>
        <v>Pending</v>
      </c>
      <c r="Q554" s="62"/>
      <c r="R554" s="70">
        <f t="shared" si="18"/>
        <v>0</v>
      </c>
      <c r="S554" s="65"/>
      <c r="T554" s="91"/>
      <c r="U554" s="91"/>
      <c r="V554" s="91"/>
      <c r="W554" s="91"/>
      <c r="X554" s="91"/>
      <c r="Y554" s="91"/>
      <c r="Z554" s="91"/>
      <c r="AA554" s="91"/>
      <c r="AB554" s="91"/>
      <c r="AC554" s="91"/>
      <c r="AD554" s="91"/>
      <c r="AE554" s="91"/>
      <c r="AF554" s="91"/>
      <c r="AG554" s="91"/>
      <c r="AH554" s="91"/>
      <c r="AI554" s="91"/>
      <c r="AJ554" s="91"/>
      <c r="AK554" s="91"/>
      <c r="AL554" s="91"/>
      <c r="AM554" s="91"/>
      <c r="AN554" s="91"/>
      <c r="AO554" s="91"/>
      <c r="AP554" s="91"/>
      <c r="AQ554" s="91"/>
      <c r="AR554" s="91"/>
      <c r="AS554" s="91"/>
      <c r="AT554" s="91"/>
      <c r="AU554" s="91"/>
      <c r="AV554" s="91"/>
      <c r="AW554" s="91"/>
      <c r="AX554" s="91"/>
      <c r="AY554" s="91"/>
      <c r="AZ554" s="91"/>
      <c r="BA554" s="91"/>
      <c r="BB554" s="91"/>
      <c r="BC554" s="91"/>
      <c r="BD554" s="91"/>
      <c r="BE554" s="91"/>
      <c r="BF554" s="91"/>
      <c r="BG554" s="91"/>
    </row>
    <row r="555" spans="1:59" s="34" customFormat="1" ht="33" customHeight="1">
      <c r="A555" s="65"/>
      <c r="B555" s="99"/>
      <c r="C555" s="100"/>
      <c r="D555" s="100"/>
      <c r="E555" s="100"/>
      <c r="F555" s="100"/>
      <c r="G555" s="100"/>
      <c r="H555" s="100"/>
      <c r="I555" s="100"/>
      <c r="J555" s="100"/>
      <c r="K555" s="99"/>
      <c r="L555" s="101"/>
      <c r="M555" s="102"/>
      <c r="N555" s="101"/>
      <c r="O555" s="63" t="str">
        <f>IF(B555="","Form Number Error",IF(C555="","Payment Type Error",IF(H555="","Purchase Description Error",IF(I555="","Store or Vedor Error",IF(K555="","Card or Ckeck # Error",IF(L555="","Date Error",IF(J555="","Enter Correct Sub-Account",IF(M555="","Amount Error",IF(J555='Start-Up Information'!$B$13,"Complete",IF(J555='Start-Up Information'!$B$14,"Complete",IF(J555='Start-Up Information'!$B$15,"Complete",IF(J555='Start-Up Information'!$B$16,"Complete",IF(J555='Start-Up Information'!$B$17,"Complete",IF(J555='Start-Up Information'!$B$18,"Complete",IF(J555='Start-Up Information'!$B$19,"Complete",IF(J555='Start-Up Information'!$B$20,"Complete",IF(J555='Start-Up Information'!$B$21,"complete",IF(J555='Start-Up Information'!$B$22,"Complete",IF(J555='Start-Up Information'!$B$23,"Complete",IF(J555='Start-Up Information'!$B$24,"Complete",IF(J555='Start-Up Information'!$B$25,"Complete",IF(J555='Start-Up Information'!$B$26,"Complete",IF(J555='Start-Up Information'!$B$27,"Complete",IF(J555='Start-Up Information'!$B$28,"Complete",IF(J555='Start-Up Information'!$B$29,"Complete",IF(J555='Start-Up Information'!$B$30,"Complete",IF(J555='Start-Up Information'!$B$31,"Complete",IF(J555='Start-Up Information'!$B$32,"Complete",IF(J555='Start-Up Information'!$B$33,"Complete",IF(J555='Start-Up Information'!$B$34,"Complete",IF(J555='Start-Up Information'!$B$35,"Complete",IF(J555='Start-Up Information'!$B$36,"Complete",IF(J555='Start-Up Information'!$B$37,"Complete",IF(J555='Start-Up Information'!$B$38,"Complete",IF(J555='Start-Up Information'!$B$39,"Complete",IF(J555='Start-Up Information'!$B$40,"Complete",IF(J555='Start-Up Information'!$B$41,"Complete",IF(J555='Start-Up Information'!$B$42,"Complete",IF(J555='Start-Up Information'!$B$43,"Complete",IF(J555='Start-Up Information'!$B$44,"Complete",IF(J555='Start-Up Information'!$B$45,"Complete",IF(J555='Start-Up Information'!$B$46,"Complete",IF(J555='Start-Up Information'!$B$47,"Complete",IF(J555='Start-Up Information'!$B$48,"Complete",IF(LEFT(J555,5)="Split","Complete",IF(J555='Start-Up Information'!$B$49,"Complete",IF(J555='Start-Up Information'!$B$50,"Complete",IF(J555='Start-Up Information'!$B$51,"Complete",IF(J555='Start-Up Information'!$B$52,"Complete","Enter a Correct Sub-Account")))))))))))))))))))))))))))))))))))))))))))))))))</f>
        <v>Form Number Error</v>
      </c>
      <c r="P555" s="63" t="str">
        <f t="shared" si="17"/>
        <v>Pending</v>
      </c>
      <c r="Q555" s="62"/>
      <c r="R555" s="70">
        <f t="shared" si="18"/>
        <v>0</v>
      </c>
      <c r="S555" s="65"/>
      <c r="T555" s="91"/>
      <c r="U555" s="91"/>
      <c r="V555" s="91"/>
      <c r="W555" s="91"/>
      <c r="X555" s="91"/>
      <c r="Y555" s="91"/>
      <c r="Z555" s="91"/>
      <c r="AA555" s="91"/>
      <c r="AB555" s="91"/>
      <c r="AC555" s="91"/>
      <c r="AD555" s="91"/>
      <c r="AE555" s="91"/>
      <c r="AF555" s="91"/>
      <c r="AG555" s="91"/>
      <c r="AH555" s="91"/>
      <c r="AI555" s="91"/>
      <c r="AJ555" s="91"/>
      <c r="AK555" s="91"/>
      <c r="AL555" s="91"/>
      <c r="AM555" s="91"/>
      <c r="AN555" s="91"/>
      <c r="AO555" s="91"/>
      <c r="AP555" s="91"/>
      <c r="AQ555" s="91"/>
      <c r="AR555" s="91"/>
      <c r="AS555" s="91"/>
      <c r="AT555" s="91"/>
      <c r="AU555" s="91"/>
      <c r="AV555" s="91"/>
      <c r="AW555" s="91"/>
      <c r="AX555" s="91"/>
      <c r="AY555" s="91"/>
      <c r="AZ555" s="91"/>
      <c r="BA555" s="91"/>
      <c r="BB555" s="91"/>
      <c r="BC555" s="91"/>
      <c r="BD555" s="91"/>
      <c r="BE555" s="91"/>
      <c r="BF555" s="91"/>
      <c r="BG555" s="91"/>
    </row>
    <row r="556" spans="1:59" s="34" customFormat="1" ht="33" customHeight="1">
      <c r="A556" s="65"/>
      <c r="B556" s="99"/>
      <c r="C556" s="100"/>
      <c r="D556" s="100"/>
      <c r="E556" s="100"/>
      <c r="F556" s="100"/>
      <c r="G556" s="100"/>
      <c r="H556" s="100"/>
      <c r="I556" s="100"/>
      <c r="J556" s="100"/>
      <c r="K556" s="99"/>
      <c r="L556" s="101"/>
      <c r="M556" s="102"/>
      <c r="N556" s="101"/>
      <c r="O556" s="63" t="str">
        <f>IF(B556="","Form Number Error",IF(C556="","Payment Type Error",IF(H556="","Purchase Description Error",IF(I556="","Store or Vedor Error",IF(K556="","Card or Ckeck # Error",IF(L556="","Date Error",IF(J556="","Enter Correct Sub-Account",IF(M556="","Amount Error",IF(J556='Start-Up Information'!$B$13,"Complete",IF(J556='Start-Up Information'!$B$14,"Complete",IF(J556='Start-Up Information'!$B$15,"Complete",IF(J556='Start-Up Information'!$B$16,"Complete",IF(J556='Start-Up Information'!$B$17,"Complete",IF(J556='Start-Up Information'!$B$18,"Complete",IF(J556='Start-Up Information'!$B$19,"Complete",IF(J556='Start-Up Information'!$B$20,"Complete",IF(J556='Start-Up Information'!$B$21,"complete",IF(J556='Start-Up Information'!$B$22,"Complete",IF(J556='Start-Up Information'!$B$23,"Complete",IF(J556='Start-Up Information'!$B$24,"Complete",IF(J556='Start-Up Information'!$B$25,"Complete",IF(J556='Start-Up Information'!$B$26,"Complete",IF(J556='Start-Up Information'!$B$27,"Complete",IF(J556='Start-Up Information'!$B$28,"Complete",IF(J556='Start-Up Information'!$B$29,"Complete",IF(J556='Start-Up Information'!$B$30,"Complete",IF(J556='Start-Up Information'!$B$31,"Complete",IF(J556='Start-Up Information'!$B$32,"Complete",IF(J556='Start-Up Information'!$B$33,"Complete",IF(J556='Start-Up Information'!$B$34,"Complete",IF(J556='Start-Up Information'!$B$35,"Complete",IF(J556='Start-Up Information'!$B$36,"Complete",IF(J556='Start-Up Information'!$B$37,"Complete",IF(J556='Start-Up Information'!$B$38,"Complete",IF(J556='Start-Up Information'!$B$39,"Complete",IF(J556='Start-Up Information'!$B$40,"Complete",IF(J556='Start-Up Information'!$B$41,"Complete",IF(J556='Start-Up Information'!$B$42,"Complete",IF(J556='Start-Up Information'!$B$43,"Complete",IF(J556='Start-Up Information'!$B$44,"Complete",IF(J556='Start-Up Information'!$B$45,"Complete",IF(J556='Start-Up Information'!$B$46,"Complete",IF(J556='Start-Up Information'!$B$47,"Complete",IF(J556='Start-Up Information'!$B$48,"Complete",IF(LEFT(J556,5)="Split","Complete",IF(J556='Start-Up Information'!$B$49,"Complete",IF(J556='Start-Up Information'!$B$50,"Complete",IF(J556='Start-Up Information'!$B$51,"Complete",IF(J556='Start-Up Information'!$B$52,"Complete","Enter a Correct Sub-Account")))))))))))))))))))))))))))))))))))))))))))))))))</f>
        <v>Form Number Error</v>
      </c>
      <c r="P556" s="63" t="str">
        <f t="shared" si="17"/>
        <v>Pending</v>
      </c>
      <c r="Q556" s="62"/>
      <c r="R556" s="70">
        <f t="shared" si="18"/>
        <v>0</v>
      </c>
      <c r="S556" s="65"/>
      <c r="T556" s="91"/>
      <c r="U556" s="91"/>
      <c r="V556" s="91"/>
      <c r="W556" s="91"/>
      <c r="X556" s="91"/>
      <c r="Y556" s="91"/>
      <c r="Z556" s="91"/>
      <c r="AA556" s="91"/>
      <c r="AB556" s="91"/>
      <c r="AC556" s="91"/>
      <c r="AD556" s="91"/>
      <c r="AE556" s="91"/>
      <c r="AF556" s="91"/>
      <c r="AG556" s="91"/>
      <c r="AH556" s="91"/>
      <c r="AI556" s="91"/>
      <c r="AJ556" s="91"/>
      <c r="AK556" s="91"/>
      <c r="AL556" s="91"/>
      <c r="AM556" s="91"/>
      <c r="AN556" s="91"/>
      <c r="AO556" s="91"/>
      <c r="AP556" s="91"/>
      <c r="AQ556" s="91"/>
      <c r="AR556" s="91"/>
      <c r="AS556" s="91"/>
      <c r="AT556" s="91"/>
      <c r="AU556" s="91"/>
      <c r="AV556" s="91"/>
      <c r="AW556" s="91"/>
      <c r="AX556" s="91"/>
      <c r="AY556" s="91"/>
      <c r="AZ556" s="91"/>
      <c r="BA556" s="91"/>
      <c r="BB556" s="91"/>
      <c r="BC556" s="91"/>
      <c r="BD556" s="91"/>
      <c r="BE556" s="91"/>
      <c r="BF556" s="91"/>
      <c r="BG556" s="91"/>
    </row>
    <row r="557" spans="1:59" s="34" customFormat="1" ht="33" customHeight="1">
      <c r="A557" s="65"/>
      <c r="B557" s="99"/>
      <c r="C557" s="100"/>
      <c r="D557" s="100"/>
      <c r="E557" s="100"/>
      <c r="F557" s="100"/>
      <c r="G557" s="100"/>
      <c r="H557" s="100"/>
      <c r="I557" s="100"/>
      <c r="J557" s="100"/>
      <c r="K557" s="99"/>
      <c r="L557" s="101"/>
      <c r="M557" s="102"/>
      <c r="N557" s="101"/>
      <c r="O557" s="63" t="str">
        <f>IF(B557="","Form Number Error",IF(C557="","Payment Type Error",IF(H557="","Purchase Description Error",IF(I557="","Store or Vedor Error",IF(K557="","Card or Ckeck # Error",IF(L557="","Date Error",IF(J557="","Enter Correct Sub-Account",IF(M557="","Amount Error",IF(J557='Start-Up Information'!$B$13,"Complete",IF(J557='Start-Up Information'!$B$14,"Complete",IF(J557='Start-Up Information'!$B$15,"Complete",IF(J557='Start-Up Information'!$B$16,"Complete",IF(J557='Start-Up Information'!$B$17,"Complete",IF(J557='Start-Up Information'!$B$18,"Complete",IF(J557='Start-Up Information'!$B$19,"Complete",IF(J557='Start-Up Information'!$B$20,"Complete",IF(J557='Start-Up Information'!$B$21,"complete",IF(J557='Start-Up Information'!$B$22,"Complete",IF(J557='Start-Up Information'!$B$23,"Complete",IF(J557='Start-Up Information'!$B$24,"Complete",IF(J557='Start-Up Information'!$B$25,"Complete",IF(J557='Start-Up Information'!$B$26,"Complete",IF(J557='Start-Up Information'!$B$27,"Complete",IF(J557='Start-Up Information'!$B$28,"Complete",IF(J557='Start-Up Information'!$B$29,"Complete",IF(J557='Start-Up Information'!$B$30,"Complete",IF(J557='Start-Up Information'!$B$31,"Complete",IF(J557='Start-Up Information'!$B$32,"Complete",IF(J557='Start-Up Information'!$B$33,"Complete",IF(J557='Start-Up Information'!$B$34,"Complete",IF(J557='Start-Up Information'!$B$35,"Complete",IF(J557='Start-Up Information'!$B$36,"Complete",IF(J557='Start-Up Information'!$B$37,"Complete",IF(J557='Start-Up Information'!$B$38,"Complete",IF(J557='Start-Up Information'!$B$39,"Complete",IF(J557='Start-Up Information'!$B$40,"Complete",IF(J557='Start-Up Information'!$B$41,"Complete",IF(J557='Start-Up Information'!$B$42,"Complete",IF(J557='Start-Up Information'!$B$43,"Complete",IF(J557='Start-Up Information'!$B$44,"Complete",IF(J557='Start-Up Information'!$B$45,"Complete",IF(J557='Start-Up Information'!$B$46,"Complete",IF(J557='Start-Up Information'!$B$47,"Complete",IF(J557='Start-Up Information'!$B$48,"Complete",IF(LEFT(J557,5)="Split","Complete",IF(J557='Start-Up Information'!$B$49,"Complete",IF(J557='Start-Up Information'!$B$50,"Complete",IF(J557='Start-Up Information'!$B$51,"Complete",IF(J557='Start-Up Information'!$B$52,"Complete","Enter a Correct Sub-Account")))))))))))))))))))))))))))))))))))))))))))))))))</f>
        <v>Form Number Error</v>
      </c>
      <c r="P557" s="63" t="str">
        <f t="shared" si="17"/>
        <v>Pending</v>
      </c>
      <c r="Q557" s="62"/>
      <c r="R557" s="70">
        <f t="shared" si="18"/>
        <v>0</v>
      </c>
      <c r="S557" s="65"/>
      <c r="T557" s="91"/>
      <c r="U557" s="91"/>
      <c r="V557" s="91"/>
      <c r="W557" s="91"/>
      <c r="X557" s="91"/>
      <c r="Y557" s="91"/>
      <c r="Z557" s="91"/>
      <c r="AA557" s="91"/>
      <c r="AB557" s="91"/>
      <c r="AC557" s="91"/>
      <c r="AD557" s="91"/>
      <c r="AE557" s="91"/>
      <c r="AF557" s="91"/>
      <c r="AG557" s="91"/>
      <c r="AH557" s="91"/>
      <c r="AI557" s="91"/>
      <c r="AJ557" s="91"/>
      <c r="AK557" s="91"/>
      <c r="AL557" s="91"/>
      <c r="AM557" s="91"/>
      <c r="AN557" s="91"/>
      <c r="AO557" s="91"/>
      <c r="AP557" s="91"/>
      <c r="AQ557" s="91"/>
      <c r="AR557" s="91"/>
      <c r="AS557" s="91"/>
      <c r="AT557" s="91"/>
      <c r="AU557" s="91"/>
      <c r="AV557" s="91"/>
      <c r="AW557" s="91"/>
      <c r="AX557" s="91"/>
      <c r="AY557" s="91"/>
      <c r="AZ557" s="91"/>
      <c r="BA557" s="91"/>
      <c r="BB557" s="91"/>
      <c r="BC557" s="91"/>
      <c r="BD557" s="91"/>
      <c r="BE557" s="91"/>
      <c r="BF557" s="91"/>
      <c r="BG557" s="91"/>
    </row>
    <row r="558" spans="1:59" s="34" customFormat="1" ht="33" customHeight="1">
      <c r="A558" s="65"/>
      <c r="B558" s="99"/>
      <c r="C558" s="100"/>
      <c r="D558" s="100"/>
      <c r="E558" s="100"/>
      <c r="F558" s="100"/>
      <c r="G558" s="100"/>
      <c r="H558" s="100"/>
      <c r="I558" s="100"/>
      <c r="J558" s="100"/>
      <c r="K558" s="99"/>
      <c r="L558" s="101"/>
      <c r="M558" s="102"/>
      <c r="N558" s="101"/>
      <c r="O558" s="63" t="str">
        <f>IF(B558="","Form Number Error",IF(C558="","Payment Type Error",IF(H558="","Purchase Description Error",IF(I558="","Store or Vedor Error",IF(K558="","Card or Ckeck # Error",IF(L558="","Date Error",IF(J558="","Enter Correct Sub-Account",IF(M558="","Amount Error",IF(J558='Start-Up Information'!$B$13,"Complete",IF(J558='Start-Up Information'!$B$14,"Complete",IF(J558='Start-Up Information'!$B$15,"Complete",IF(J558='Start-Up Information'!$B$16,"Complete",IF(J558='Start-Up Information'!$B$17,"Complete",IF(J558='Start-Up Information'!$B$18,"Complete",IF(J558='Start-Up Information'!$B$19,"Complete",IF(J558='Start-Up Information'!$B$20,"Complete",IF(J558='Start-Up Information'!$B$21,"complete",IF(J558='Start-Up Information'!$B$22,"Complete",IF(J558='Start-Up Information'!$B$23,"Complete",IF(J558='Start-Up Information'!$B$24,"Complete",IF(J558='Start-Up Information'!$B$25,"Complete",IF(J558='Start-Up Information'!$B$26,"Complete",IF(J558='Start-Up Information'!$B$27,"Complete",IF(J558='Start-Up Information'!$B$28,"Complete",IF(J558='Start-Up Information'!$B$29,"Complete",IF(J558='Start-Up Information'!$B$30,"Complete",IF(J558='Start-Up Information'!$B$31,"Complete",IF(J558='Start-Up Information'!$B$32,"Complete",IF(J558='Start-Up Information'!$B$33,"Complete",IF(J558='Start-Up Information'!$B$34,"Complete",IF(J558='Start-Up Information'!$B$35,"Complete",IF(J558='Start-Up Information'!$B$36,"Complete",IF(J558='Start-Up Information'!$B$37,"Complete",IF(J558='Start-Up Information'!$B$38,"Complete",IF(J558='Start-Up Information'!$B$39,"Complete",IF(J558='Start-Up Information'!$B$40,"Complete",IF(J558='Start-Up Information'!$B$41,"Complete",IF(J558='Start-Up Information'!$B$42,"Complete",IF(J558='Start-Up Information'!$B$43,"Complete",IF(J558='Start-Up Information'!$B$44,"Complete",IF(J558='Start-Up Information'!$B$45,"Complete",IF(J558='Start-Up Information'!$B$46,"Complete",IF(J558='Start-Up Information'!$B$47,"Complete",IF(J558='Start-Up Information'!$B$48,"Complete",IF(LEFT(J558,5)="Split","Complete",IF(J558='Start-Up Information'!$B$49,"Complete",IF(J558='Start-Up Information'!$B$50,"Complete",IF(J558='Start-Up Information'!$B$51,"Complete",IF(J558='Start-Up Information'!$B$52,"Complete","Enter a Correct Sub-Account")))))))))))))))))))))))))))))))))))))))))))))))))</f>
        <v>Form Number Error</v>
      </c>
      <c r="P558" s="63" t="str">
        <f t="shared" si="17"/>
        <v>Pending</v>
      </c>
      <c r="Q558" s="62"/>
      <c r="R558" s="70">
        <f t="shared" si="18"/>
        <v>0</v>
      </c>
      <c r="S558" s="65"/>
      <c r="T558" s="91"/>
      <c r="U558" s="91"/>
      <c r="V558" s="91"/>
      <c r="W558" s="91"/>
      <c r="X558" s="91"/>
      <c r="Y558" s="91"/>
      <c r="Z558" s="91"/>
      <c r="AA558" s="91"/>
      <c r="AB558" s="91"/>
      <c r="AC558" s="91"/>
      <c r="AD558" s="91"/>
      <c r="AE558" s="91"/>
      <c r="AF558" s="91"/>
      <c r="AG558" s="91"/>
      <c r="AH558" s="91"/>
      <c r="AI558" s="91"/>
      <c r="AJ558" s="91"/>
      <c r="AK558" s="91"/>
      <c r="AL558" s="91"/>
      <c r="AM558" s="91"/>
      <c r="AN558" s="91"/>
      <c r="AO558" s="91"/>
      <c r="AP558" s="91"/>
      <c r="AQ558" s="91"/>
      <c r="AR558" s="91"/>
      <c r="AS558" s="91"/>
      <c r="AT558" s="91"/>
      <c r="AU558" s="91"/>
      <c r="AV558" s="91"/>
      <c r="AW558" s="91"/>
      <c r="AX558" s="91"/>
      <c r="AY558" s="91"/>
      <c r="AZ558" s="91"/>
      <c r="BA558" s="91"/>
      <c r="BB558" s="91"/>
      <c r="BC558" s="91"/>
      <c r="BD558" s="91"/>
      <c r="BE558" s="91"/>
      <c r="BF558" s="91"/>
      <c r="BG558" s="91"/>
    </row>
    <row r="559" spans="1:59" s="34" customFormat="1" ht="33" customHeight="1">
      <c r="A559" s="65"/>
      <c r="B559" s="99"/>
      <c r="C559" s="100"/>
      <c r="D559" s="100"/>
      <c r="E559" s="100"/>
      <c r="F559" s="100"/>
      <c r="G559" s="100"/>
      <c r="H559" s="100"/>
      <c r="I559" s="100"/>
      <c r="J559" s="100"/>
      <c r="K559" s="99"/>
      <c r="L559" s="101"/>
      <c r="M559" s="102"/>
      <c r="N559" s="101"/>
      <c r="O559" s="63" t="str">
        <f>IF(B559="","Form Number Error",IF(C559="","Payment Type Error",IF(H559="","Purchase Description Error",IF(I559="","Store or Vedor Error",IF(K559="","Card or Ckeck # Error",IF(L559="","Date Error",IF(J559="","Enter Correct Sub-Account",IF(M559="","Amount Error",IF(J559='Start-Up Information'!$B$13,"Complete",IF(J559='Start-Up Information'!$B$14,"Complete",IF(J559='Start-Up Information'!$B$15,"Complete",IF(J559='Start-Up Information'!$B$16,"Complete",IF(J559='Start-Up Information'!$B$17,"Complete",IF(J559='Start-Up Information'!$B$18,"Complete",IF(J559='Start-Up Information'!$B$19,"Complete",IF(J559='Start-Up Information'!$B$20,"Complete",IF(J559='Start-Up Information'!$B$21,"complete",IF(J559='Start-Up Information'!$B$22,"Complete",IF(J559='Start-Up Information'!$B$23,"Complete",IF(J559='Start-Up Information'!$B$24,"Complete",IF(J559='Start-Up Information'!$B$25,"Complete",IF(J559='Start-Up Information'!$B$26,"Complete",IF(J559='Start-Up Information'!$B$27,"Complete",IF(J559='Start-Up Information'!$B$28,"Complete",IF(J559='Start-Up Information'!$B$29,"Complete",IF(J559='Start-Up Information'!$B$30,"Complete",IF(J559='Start-Up Information'!$B$31,"Complete",IF(J559='Start-Up Information'!$B$32,"Complete",IF(J559='Start-Up Information'!$B$33,"Complete",IF(J559='Start-Up Information'!$B$34,"Complete",IF(J559='Start-Up Information'!$B$35,"Complete",IF(J559='Start-Up Information'!$B$36,"Complete",IF(J559='Start-Up Information'!$B$37,"Complete",IF(J559='Start-Up Information'!$B$38,"Complete",IF(J559='Start-Up Information'!$B$39,"Complete",IF(J559='Start-Up Information'!$B$40,"Complete",IF(J559='Start-Up Information'!$B$41,"Complete",IF(J559='Start-Up Information'!$B$42,"Complete",IF(J559='Start-Up Information'!$B$43,"Complete",IF(J559='Start-Up Information'!$B$44,"Complete",IF(J559='Start-Up Information'!$B$45,"Complete",IF(J559='Start-Up Information'!$B$46,"Complete",IF(J559='Start-Up Information'!$B$47,"Complete",IF(J559='Start-Up Information'!$B$48,"Complete",IF(LEFT(J559,5)="Split","Complete",IF(J559='Start-Up Information'!$B$49,"Complete",IF(J559='Start-Up Information'!$B$50,"Complete",IF(J559='Start-Up Information'!$B$51,"Complete",IF(J559='Start-Up Information'!$B$52,"Complete","Enter a Correct Sub-Account")))))))))))))))))))))))))))))))))))))))))))))))))</f>
        <v>Form Number Error</v>
      </c>
      <c r="P559" s="63" t="str">
        <f t="shared" si="17"/>
        <v>Pending</v>
      </c>
      <c r="Q559" s="62"/>
      <c r="R559" s="70">
        <f t="shared" si="18"/>
        <v>0</v>
      </c>
      <c r="S559" s="65"/>
      <c r="T559" s="91"/>
      <c r="U559" s="91"/>
      <c r="V559" s="91"/>
      <c r="W559" s="91"/>
      <c r="X559" s="91"/>
      <c r="Y559" s="91"/>
      <c r="Z559" s="91"/>
      <c r="AA559" s="91"/>
      <c r="AB559" s="91"/>
      <c r="AC559" s="91"/>
      <c r="AD559" s="91"/>
      <c r="AE559" s="91"/>
      <c r="AF559" s="91"/>
      <c r="AG559" s="91"/>
      <c r="AH559" s="91"/>
      <c r="AI559" s="91"/>
      <c r="AJ559" s="91"/>
      <c r="AK559" s="91"/>
      <c r="AL559" s="91"/>
      <c r="AM559" s="91"/>
      <c r="AN559" s="91"/>
      <c r="AO559" s="91"/>
      <c r="AP559" s="91"/>
      <c r="AQ559" s="91"/>
      <c r="AR559" s="91"/>
      <c r="AS559" s="91"/>
      <c r="AT559" s="91"/>
      <c r="AU559" s="91"/>
      <c r="AV559" s="91"/>
      <c r="AW559" s="91"/>
      <c r="AX559" s="91"/>
      <c r="AY559" s="91"/>
      <c r="AZ559" s="91"/>
      <c r="BA559" s="91"/>
      <c r="BB559" s="91"/>
      <c r="BC559" s="91"/>
      <c r="BD559" s="91"/>
      <c r="BE559" s="91"/>
      <c r="BF559" s="91"/>
      <c r="BG559" s="91"/>
    </row>
    <row r="560" spans="1:59" s="34" customFormat="1" ht="33" customHeight="1">
      <c r="A560" s="65"/>
      <c r="B560" s="99"/>
      <c r="C560" s="100"/>
      <c r="D560" s="100"/>
      <c r="E560" s="100"/>
      <c r="F560" s="100"/>
      <c r="G560" s="100"/>
      <c r="H560" s="100"/>
      <c r="I560" s="100"/>
      <c r="J560" s="100"/>
      <c r="K560" s="99"/>
      <c r="L560" s="101"/>
      <c r="M560" s="102"/>
      <c r="N560" s="101"/>
      <c r="O560" s="63" t="str">
        <f>IF(B560="","Form Number Error",IF(C560="","Payment Type Error",IF(H560="","Purchase Description Error",IF(I560="","Store or Vedor Error",IF(K560="","Card or Ckeck # Error",IF(L560="","Date Error",IF(J560="","Enter Correct Sub-Account",IF(M560="","Amount Error",IF(J560='Start-Up Information'!$B$13,"Complete",IF(J560='Start-Up Information'!$B$14,"Complete",IF(J560='Start-Up Information'!$B$15,"Complete",IF(J560='Start-Up Information'!$B$16,"Complete",IF(J560='Start-Up Information'!$B$17,"Complete",IF(J560='Start-Up Information'!$B$18,"Complete",IF(J560='Start-Up Information'!$B$19,"Complete",IF(J560='Start-Up Information'!$B$20,"Complete",IF(J560='Start-Up Information'!$B$21,"complete",IF(J560='Start-Up Information'!$B$22,"Complete",IF(J560='Start-Up Information'!$B$23,"Complete",IF(J560='Start-Up Information'!$B$24,"Complete",IF(J560='Start-Up Information'!$B$25,"Complete",IF(J560='Start-Up Information'!$B$26,"Complete",IF(J560='Start-Up Information'!$B$27,"Complete",IF(J560='Start-Up Information'!$B$28,"Complete",IF(J560='Start-Up Information'!$B$29,"Complete",IF(J560='Start-Up Information'!$B$30,"Complete",IF(J560='Start-Up Information'!$B$31,"Complete",IF(J560='Start-Up Information'!$B$32,"Complete",IF(J560='Start-Up Information'!$B$33,"Complete",IF(J560='Start-Up Information'!$B$34,"Complete",IF(J560='Start-Up Information'!$B$35,"Complete",IF(J560='Start-Up Information'!$B$36,"Complete",IF(J560='Start-Up Information'!$B$37,"Complete",IF(J560='Start-Up Information'!$B$38,"Complete",IF(J560='Start-Up Information'!$B$39,"Complete",IF(J560='Start-Up Information'!$B$40,"Complete",IF(J560='Start-Up Information'!$B$41,"Complete",IF(J560='Start-Up Information'!$B$42,"Complete",IF(J560='Start-Up Information'!$B$43,"Complete",IF(J560='Start-Up Information'!$B$44,"Complete",IF(J560='Start-Up Information'!$B$45,"Complete",IF(J560='Start-Up Information'!$B$46,"Complete",IF(J560='Start-Up Information'!$B$47,"Complete",IF(J560='Start-Up Information'!$B$48,"Complete",IF(LEFT(J560,5)="Split","Complete",IF(J560='Start-Up Information'!$B$49,"Complete",IF(J560='Start-Up Information'!$B$50,"Complete",IF(J560='Start-Up Information'!$B$51,"Complete",IF(J560='Start-Up Information'!$B$52,"Complete","Enter a Correct Sub-Account")))))))))))))))))))))))))))))))))))))))))))))))))</f>
        <v>Form Number Error</v>
      </c>
      <c r="P560" s="63" t="str">
        <f t="shared" si="17"/>
        <v>Pending</v>
      </c>
      <c r="Q560" s="62"/>
      <c r="R560" s="70">
        <f t="shared" si="18"/>
        <v>0</v>
      </c>
      <c r="S560" s="65"/>
      <c r="T560" s="91"/>
      <c r="U560" s="91"/>
      <c r="V560" s="91"/>
      <c r="W560" s="91"/>
      <c r="X560" s="91"/>
      <c r="Y560" s="91"/>
      <c r="Z560" s="91"/>
      <c r="AA560" s="91"/>
      <c r="AB560" s="91"/>
      <c r="AC560" s="91"/>
      <c r="AD560" s="91"/>
      <c r="AE560" s="91"/>
      <c r="AF560" s="91"/>
      <c r="AG560" s="91"/>
      <c r="AH560" s="91"/>
      <c r="AI560" s="91"/>
      <c r="AJ560" s="91"/>
      <c r="AK560" s="91"/>
      <c r="AL560" s="91"/>
      <c r="AM560" s="91"/>
      <c r="AN560" s="91"/>
      <c r="AO560" s="91"/>
      <c r="AP560" s="91"/>
      <c r="AQ560" s="91"/>
      <c r="AR560" s="91"/>
      <c r="AS560" s="91"/>
      <c r="AT560" s="91"/>
      <c r="AU560" s="91"/>
      <c r="AV560" s="91"/>
      <c r="AW560" s="91"/>
      <c r="AX560" s="91"/>
      <c r="AY560" s="91"/>
      <c r="AZ560" s="91"/>
      <c r="BA560" s="91"/>
      <c r="BB560" s="91"/>
      <c r="BC560" s="91"/>
      <c r="BD560" s="91"/>
      <c r="BE560" s="91"/>
      <c r="BF560" s="91"/>
      <c r="BG560" s="91"/>
    </row>
    <row r="561" spans="1:59" s="34" customFormat="1" ht="33" customHeight="1">
      <c r="A561" s="65"/>
      <c r="B561" s="99"/>
      <c r="C561" s="100"/>
      <c r="D561" s="100"/>
      <c r="E561" s="100"/>
      <c r="F561" s="100"/>
      <c r="G561" s="100"/>
      <c r="H561" s="100"/>
      <c r="I561" s="100"/>
      <c r="J561" s="100"/>
      <c r="K561" s="99"/>
      <c r="L561" s="101"/>
      <c r="M561" s="102"/>
      <c r="N561" s="101"/>
      <c r="O561" s="63" t="str">
        <f>IF(B561="","Form Number Error",IF(C561="","Payment Type Error",IF(H561="","Purchase Description Error",IF(I561="","Store or Vedor Error",IF(K561="","Card or Ckeck # Error",IF(L561="","Date Error",IF(J561="","Enter Correct Sub-Account",IF(M561="","Amount Error",IF(J561='Start-Up Information'!$B$13,"Complete",IF(J561='Start-Up Information'!$B$14,"Complete",IF(J561='Start-Up Information'!$B$15,"Complete",IF(J561='Start-Up Information'!$B$16,"Complete",IF(J561='Start-Up Information'!$B$17,"Complete",IF(J561='Start-Up Information'!$B$18,"Complete",IF(J561='Start-Up Information'!$B$19,"Complete",IF(J561='Start-Up Information'!$B$20,"Complete",IF(J561='Start-Up Information'!$B$21,"complete",IF(J561='Start-Up Information'!$B$22,"Complete",IF(J561='Start-Up Information'!$B$23,"Complete",IF(J561='Start-Up Information'!$B$24,"Complete",IF(J561='Start-Up Information'!$B$25,"Complete",IF(J561='Start-Up Information'!$B$26,"Complete",IF(J561='Start-Up Information'!$B$27,"Complete",IF(J561='Start-Up Information'!$B$28,"Complete",IF(J561='Start-Up Information'!$B$29,"Complete",IF(J561='Start-Up Information'!$B$30,"Complete",IF(J561='Start-Up Information'!$B$31,"Complete",IF(J561='Start-Up Information'!$B$32,"Complete",IF(J561='Start-Up Information'!$B$33,"Complete",IF(J561='Start-Up Information'!$B$34,"Complete",IF(J561='Start-Up Information'!$B$35,"Complete",IF(J561='Start-Up Information'!$B$36,"Complete",IF(J561='Start-Up Information'!$B$37,"Complete",IF(J561='Start-Up Information'!$B$38,"Complete",IF(J561='Start-Up Information'!$B$39,"Complete",IF(J561='Start-Up Information'!$B$40,"Complete",IF(J561='Start-Up Information'!$B$41,"Complete",IF(J561='Start-Up Information'!$B$42,"Complete",IF(J561='Start-Up Information'!$B$43,"Complete",IF(J561='Start-Up Information'!$B$44,"Complete",IF(J561='Start-Up Information'!$B$45,"Complete",IF(J561='Start-Up Information'!$B$46,"Complete",IF(J561='Start-Up Information'!$B$47,"Complete",IF(J561='Start-Up Information'!$B$48,"Complete",IF(LEFT(J561,5)="Split","Complete",IF(J561='Start-Up Information'!$B$49,"Complete",IF(J561='Start-Up Information'!$B$50,"Complete",IF(J561='Start-Up Information'!$B$51,"Complete",IF(J561='Start-Up Information'!$B$52,"Complete","Enter a Correct Sub-Account")))))))))))))))))))))))))))))))))))))))))))))))))</f>
        <v>Form Number Error</v>
      </c>
      <c r="P561" s="63" t="str">
        <f t="shared" si="17"/>
        <v>Pending</v>
      </c>
      <c r="Q561" s="62"/>
      <c r="R561" s="70">
        <f t="shared" si="18"/>
        <v>0</v>
      </c>
      <c r="S561" s="65"/>
      <c r="T561" s="91"/>
      <c r="U561" s="91"/>
      <c r="V561" s="91"/>
      <c r="W561" s="91"/>
      <c r="X561" s="91"/>
      <c r="Y561" s="91"/>
      <c r="Z561" s="91"/>
      <c r="AA561" s="91"/>
      <c r="AB561" s="91"/>
      <c r="AC561" s="91"/>
      <c r="AD561" s="91"/>
      <c r="AE561" s="91"/>
      <c r="AF561" s="91"/>
      <c r="AG561" s="91"/>
      <c r="AH561" s="91"/>
      <c r="AI561" s="91"/>
      <c r="AJ561" s="91"/>
      <c r="AK561" s="91"/>
      <c r="AL561" s="91"/>
      <c r="AM561" s="91"/>
      <c r="AN561" s="91"/>
      <c r="AO561" s="91"/>
      <c r="AP561" s="91"/>
      <c r="AQ561" s="91"/>
      <c r="AR561" s="91"/>
      <c r="AS561" s="91"/>
      <c r="AT561" s="91"/>
      <c r="AU561" s="91"/>
      <c r="AV561" s="91"/>
      <c r="AW561" s="91"/>
      <c r="AX561" s="91"/>
      <c r="AY561" s="91"/>
      <c r="AZ561" s="91"/>
      <c r="BA561" s="91"/>
      <c r="BB561" s="91"/>
      <c r="BC561" s="91"/>
      <c r="BD561" s="91"/>
      <c r="BE561" s="91"/>
      <c r="BF561" s="91"/>
      <c r="BG561" s="91"/>
    </row>
    <row r="562" spans="1:59" s="34" customFormat="1" ht="33" customHeight="1">
      <c r="A562" s="65"/>
      <c r="B562" s="99"/>
      <c r="C562" s="100"/>
      <c r="D562" s="100"/>
      <c r="E562" s="100"/>
      <c r="F562" s="100"/>
      <c r="G562" s="100"/>
      <c r="H562" s="100"/>
      <c r="I562" s="100"/>
      <c r="J562" s="100"/>
      <c r="K562" s="99"/>
      <c r="L562" s="101"/>
      <c r="M562" s="102"/>
      <c r="N562" s="101"/>
      <c r="O562" s="63" t="str">
        <f>IF(B562="","Form Number Error",IF(C562="","Payment Type Error",IF(H562="","Purchase Description Error",IF(I562="","Store or Vedor Error",IF(K562="","Card or Ckeck # Error",IF(L562="","Date Error",IF(J562="","Enter Correct Sub-Account",IF(M562="","Amount Error",IF(J562='Start-Up Information'!$B$13,"Complete",IF(J562='Start-Up Information'!$B$14,"Complete",IF(J562='Start-Up Information'!$B$15,"Complete",IF(J562='Start-Up Information'!$B$16,"Complete",IF(J562='Start-Up Information'!$B$17,"Complete",IF(J562='Start-Up Information'!$B$18,"Complete",IF(J562='Start-Up Information'!$B$19,"Complete",IF(J562='Start-Up Information'!$B$20,"Complete",IF(J562='Start-Up Information'!$B$21,"complete",IF(J562='Start-Up Information'!$B$22,"Complete",IF(J562='Start-Up Information'!$B$23,"Complete",IF(J562='Start-Up Information'!$B$24,"Complete",IF(J562='Start-Up Information'!$B$25,"Complete",IF(J562='Start-Up Information'!$B$26,"Complete",IF(J562='Start-Up Information'!$B$27,"Complete",IF(J562='Start-Up Information'!$B$28,"Complete",IF(J562='Start-Up Information'!$B$29,"Complete",IF(J562='Start-Up Information'!$B$30,"Complete",IF(J562='Start-Up Information'!$B$31,"Complete",IF(J562='Start-Up Information'!$B$32,"Complete",IF(J562='Start-Up Information'!$B$33,"Complete",IF(J562='Start-Up Information'!$B$34,"Complete",IF(J562='Start-Up Information'!$B$35,"Complete",IF(J562='Start-Up Information'!$B$36,"Complete",IF(J562='Start-Up Information'!$B$37,"Complete",IF(J562='Start-Up Information'!$B$38,"Complete",IF(J562='Start-Up Information'!$B$39,"Complete",IF(J562='Start-Up Information'!$B$40,"Complete",IF(J562='Start-Up Information'!$B$41,"Complete",IF(J562='Start-Up Information'!$B$42,"Complete",IF(J562='Start-Up Information'!$B$43,"Complete",IF(J562='Start-Up Information'!$B$44,"Complete",IF(J562='Start-Up Information'!$B$45,"Complete",IF(J562='Start-Up Information'!$B$46,"Complete",IF(J562='Start-Up Information'!$B$47,"Complete",IF(J562='Start-Up Information'!$B$48,"Complete",IF(LEFT(J562,5)="Split","Complete",IF(J562='Start-Up Information'!$B$49,"Complete",IF(J562='Start-Up Information'!$B$50,"Complete",IF(J562='Start-Up Information'!$B$51,"Complete",IF(J562='Start-Up Information'!$B$52,"Complete","Enter a Correct Sub-Account")))))))))))))))))))))))))))))))))))))))))))))))))</f>
        <v>Form Number Error</v>
      </c>
      <c r="P562" s="63" t="str">
        <f t="shared" si="17"/>
        <v>Pending</v>
      </c>
      <c r="Q562" s="62"/>
      <c r="R562" s="70">
        <f t="shared" si="18"/>
        <v>0</v>
      </c>
      <c r="S562" s="65"/>
      <c r="T562" s="91"/>
      <c r="U562" s="91"/>
      <c r="V562" s="91"/>
      <c r="W562" s="91"/>
      <c r="X562" s="91"/>
      <c r="Y562" s="91"/>
      <c r="Z562" s="91"/>
      <c r="AA562" s="91"/>
      <c r="AB562" s="91"/>
      <c r="AC562" s="91"/>
      <c r="AD562" s="91"/>
      <c r="AE562" s="91"/>
      <c r="AF562" s="91"/>
      <c r="AG562" s="91"/>
      <c r="AH562" s="91"/>
      <c r="AI562" s="91"/>
      <c r="AJ562" s="91"/>
      <c r="AK562" s="91"/>
      <c r="AL562" s="91"/>
      <c r="AM562" s="91"/>
      <c r="AN562" s="91"/>
      <c r="AO562" s="91"/>
      <c r="AP562" s="91"/>
      <c r="AQ562" s="91"/>
      <c r="AR562" s="91"/>
      <c r="AS562" s="91"/>
      <c r="AT562" s="91"/>
      <c r="AU562" s="91"/>
      <c r="AV562" s="91"/>
      <c r="AW562" s="91"/>
      <c r="AX562" s="91"/>
      <c r="AY562" s="91"/>
      <c r="AZ562" s="91"/>
      <c r="BA562" s="91"/>
      <c r="BB562" s="91"/>
      <c r="BC562" s="91"/>
      <c r="BD562" s="91"/>
      <c r="BE562" s="91"/>
      <c r="BF562" s="91"/>
      <c r="BG562" s="91"/>
    </row>
    <row r="563" spans="1:59" s="34" customFormat="1" ht="33" customHeight="1">
      <c r="A563" s="65"/>
      <c r="B563" s="99"/>
      <c r="C563" s="100"/>
      <c r="D563" s="100"/>
      <c r="E563" s="100"/>
      <c r="F563" s="100"/>
      <c r="G563" s="100"/>
      <c r="H563" s="100"/>
      <c r="I563" s="100"/>
      <c r="J563" s="100"/>
      <c r="K563" s="99"/>
      <c r="L563" s="101"/>
      <c r="M563" s="102"/>
      <c r="N563" s="101"/>
      <c r="O563" s="63" t="str">
        <f>IF(B563="","Form Number Error",IF(C563="","Payment Type Error",IF(H563="","Purchase Description Error",IF(I563="","Store or Vedor Error",IF(K563="","Card or Ckeck # Error",IF(L563="","Date Error",IF(J563="","Enter Correct Sub-Account",IF(M563="","Amount Error",IF(J563='Start-Up Information'!$B$13,"Complete",IF(J563='Start-Up Information'!$B$14,"Complete",IF(J563='Start-Up Information'!$B$15,"Complete",IF(J563='Start-Up Information'!$B$16,"Complete",IF(J563='Start-Up Information'!$B$17,"Complete",IF(J563='Start-Up Information'!$B$18,"Complete",IF(J563='Start-Up Information'!$B$19,"Complete",IF(J563='Start-Up Information'!$B$20,"Complete",IF(J563='Start-Up Information'!$B$21,"complete",IF(J563='Start-Up Information'!$B$22,"Complete",IF(J563='Start-Up Information'!$B$23,"Complete",IF(J563='Start-Up Information'!$B$24,"Complete",IF(J563='Start-Up Information'!$B$25,"Complete",IF(J563='Start-Up Information'!$B$26,"Complete",IF(J563='Start-Up Information'!$B$27,"Complete",IF(J563='Start-Up Information'!$B$28,"Complete",IF(J563='Start-Up Information'!$B$29,"Complete",IF(J563='Start-Up Information'!$B$30,"Complete",IF(J563='Start-Up Information'!$B$31,"Complete",IF(J563='Start-Up Information'!$B$32,"Complete",IF(J563='Start-Up Information'!$B$33,"Complete",IF(J563='Start-Up Information'!$B$34,"Complete",IF(J563='Start-Up Information'!$B$35,"Complete",IF(J563='Start-Up Information'!$B$36,"Complete",IF(J563='Start-Up Information'!$B$37,"Complete",IF(J563='Start-Up Information'!$B$38,"Complete",IF(J563='Start-Up Information'!$B$39,"Complete",IF(J563='Start-Up Information'!$B$40,"Complete",IF(J563='Start-Up Information'!$B$41,"Complete",IF(J563='Start-Up Information'!$B$42,"Complete",IF(J563='Start-Up Information'!$B$43,"Complete",IF(J563='Start-Up Information'!$B$44,"Complete",IF(J563='Start-Up Information'!$B$45,"Complete",IF(J563='Start-Up Information'!$B$46,"Complete",IF(J563='Start-Up Information'!$B$47,"Complete",IF(J563='Start-Up Information'!$B$48,"Complete",IF(LEFT(J563,5)="Split","Complete",IF(J563='Start-Up Information'!$B$49,"Complete",IF(J563='Start-Up Information'!$B$50,"Complete",IF(J563='Start-Up Information'!$B$51,"Complete",IF(J563='Start-Up Information'!$B$52,"Complete","Enter a Correct Sub-Account")))))))))))))))))))))))))))))))))))))))))))))))))</f>
        <v>Form Number Error</v>
      </c>
      <c r="P563" s="63" t="str">
        <f t="shared" si="17"/>
        <v>Pending</v>
      </c>
      <c r="Q563" s="62"/>
      <c r="R563" s="70">
        <f t="shared" si="18"/>
        <v>0</v>
      </c>
      <c r="S563" s="65"/>
      <c r="T563" s="91"/>
      <c r="U563" s="91"/>
      <c r="V563" s="91"/>
      <c r="W563" s="91"/>
      <c r="X563" s="91"/>
      <c r="Y563" s="91"/>
      <c r="Z563" s="91"/>
      <c r="AA563" s="91"/>
      <c r="AB563" s="91"/>
      <c r="AC563" s="91"/>
      <c r="AD563" s="91"/>
      <c r="AE563" s="91"/>
      <c r="AF563" s="91"/>
      <c r="AG563" s="91"/>
      <c r="AH563" s="91"/>
      <c r="AI563" s="91"/>
      <c r="AJ563" s="91"/>
      <c r="AK563" s="91"/>
      <c r="AL563" s="91"/>
      <c r="AM563" s="91"/>
      <c r="AN563" s="91"/>
      <c r="AO563" s="91"/>
      <c r="AP563" s="91"/>
      <c r="AQ563" s="91"/>
      <c r="AR563" s="91"/>
      <c r="AS563" s="91"/>
      <c r="AT563" s="91"/>
      <c r="AU563" s="91"/>
      <c r="AV563" s="91"/>
      <c r="AW563" s="91"/>
      <c r="AX563" s="91"/>
      <c r="AY563" s="91"/>
      <c r="AZ563" s="91"/>
      <c r="BA563" s="91"/>
      <c r="BB563" s="91"/>
      <c r="BC563" s="91"/>
      <c r="BD563" s="91"/>
      <c r="BE563" s="91"/>
      <c r="BF563" s="91"/>
      <c r="BG563" s="91"/>
    </row>
    <row r="564" spans="1:59" s="34" customFormat="1" ht="33" customHeight="1">
      <c r="A564" s="65"/>
      <c r="B564" s="99"/>
      <c r="C564" s="100"/>
      <c r="D564" s="100"/>
      <c r="E564" s="100"/>
      <c r="F564" s="100"/>
      <c r="G564" s="100"/>
      <c r="H564" s="100"/>
      <c r="I564" s="100"/>
      <c r="J564" s="100"/>
      <c r="K564" s="99"/>
      <c r="L564" s="101"/>
      <c r="M564" s="102"/>
      <c r="N564" s="101"/>
      <c r="O564" s="63" t="str">
        <f>IF(B564="","Form Number Error",IF(C564="","Payment Type Error",IF(H564="","Purchase Description Error",IF(I564="","Store or Vedor Error",IF(K564="","Card or Ckeck # Error",IF(L564="","Date Error",IF(J564="","Enter Correct Sub-Account",IF(M564="","Amount Error",IF(J564='Start-Up Information'!$B$13,"Complete",IF(J564='Start-Up Information'!$B$14,"Complete",IF(J564='Start-Up Information'!$B$15,"Complete",IF(J564='Start-Up Information'!$B$16,"Complete",IF(J564='Start-Up Information'!$B$17,"Complete",IF(J564='Start-Up Information'!$B$18,"Complete",IF(J564='Start-Up Information'!$B$19,"Complete",IF(J564='Start-Up Information'!$B$20,"Complete",IF(J564='Start-Up Information'!$B$21,"complete",IF(J564='Start-Up Information'!$B$22,"Complete",IF(J564='Start-Up Information'!$B$23,"Complete",IF(J564='Start-Up Information'!$B$24,"Complete",IF(J564='Start-Up Information'!$B$25,"Complete",IF(J564='Start-Up Information'!$B$26,"Complete",IF(J564='Start-Up Information'!$B$27,"Complete",IF(J564='Start-Up Information'!$B$28,"Complete",IF(J564='Start-Up Information'!$B$29,"Complete",IF(J564='Start-Up Information'!$B$30,"Complete",IF(J564='Start-Up Information'!$B$31,"Complete",IF(J564='Start-Up Information'!$B$32,"Complete",IF(J564='Start-Up Information'!$B$33,"Complete",IF(J564='Start-Up Information'!$B$34,"Complete",IF(J564='Start-Up Information'!$B$35,"Complete",IF(J564='Start-Up Information'!$B$36,"Complete",IF(J564='Start-Up Information'!$B$37,"Complete",IF(J564='Start-Up Information'!$B$38,"Complete",IF(J564='Start-Up Information'!$B$39,"Complete",IF(J564='Start-Up Information'!$B$40,"Complete",IF(J564='Start-Up Information'!$B$41,"Complete",IF(J564='Start-Up Information'!$B$42,"Complete",IF(J564='Start-Up Information'!$B$43,"Complete",IF(J564='Start-Up Information'!$B$44,"Complete",IF(J564='Start-Up Information'!$B$45,"Complete",IF(J564='Start-Up Information'!$B$46,"Complete",IF(J564='Start-Up Information'!$B$47,"Complete",IF(J564='Start-Up Information'!$B$48,"Complete",IF(LEFT(J564,5)="Split","Complete",IF(J564='Start-Up Information'!$B$49,"Complete",IF(J564='Start-Up Information'!$B$50,"Complete",IF(J564='Start-Up Information'!$B$51,"Complete",IF(J564='Start-Up Information'!$B$52,"Complete","Enter a Correct Sub-Account")))))))))))))))))))))))))))))))))))))))))))))))))</f>
        <v>Form Number Error</v>
      </c>
      <c r="P564" s="63" t="str">
        <f t="shared" si="17"/>
        <v>Pending</v>
      </c>
      <c r="Q564" s="62"/>
      <c r="R564" s="70">
        <f t="shared" si="18"/>
        <v>0</v>
      </c>
      <c r="S564" s="65"/>
      <c r="T564" s="91"/>
      <c r="U564" s="91"/>
      <c r="V564" s="91"/>
      <c r="W564" s="91"/>
      <c r="X564" s="91"/>
      <c r="Y564" s="91"/>
      <c r="Z564" s="91"/>
      <c r="AA564" s="91"/>
      <c r="AB564" s="91"/>
      <c r="AC564" s="91"/>
      <c r="AD564" s="91"/>
      <c r="AE564" s="91"/>
      <c r="AF564" s="91"/>
      <c r="AG564" s="91"/>
      <c r="AH564" s="91"/>
      <c r="AI564" s="91"/>
      <c r="AJ564" s="91"/>
      <c r="AK564" s="91"/>
      <c r="AL564" s="91"/>
      <c r="AM564" s="91"/>
      <c r="AN564" s="91"/>
      <c r="AO564" s="91"/>
      <c r="AP564" s="91"/>
      <c r="AQ564" s="91"/>
      <c r="AR564" s="91"/>
      <c r="AS564" s="91"/>
      <c r="AT564" s="91"/>
      <c r="AU564" s="91"/>
      <c r="AV564" s="91"/>
      <c r="AW564" s="91"/>
      <c r="AX564" s="91"/>
      <c r="AY564" s="91"/>
      <c r="AZ564" s="91"/>
      <c r="BA564" s="91"/>
      <c r="BB564" s="91"/>
      <c r="BC564" s="91"/>
      <c r="BD564" s="91"/>
      <c r="BE564" s="91"/>
      <c r="BF564" s="91"/>
      <c r="BG564" s="91"/>
    </row>
    <row r="565" spans="1:59" s="34" customFormat="1" ht="33" customHeight="1">
      <c r="A565" s="65"/>
      <c r="B565" s="99"/>
      <c r="C565" s="100"/>
      <c r="D565" s="100"/>
      <c r="E565" s="100"/>
      <c r="F565" s="100"/>
      <c r="G565" s="100"/>
      <c r="H565" s="100"/>
      <c r="I565" s="100"/>
      <c r="J565" s="100"/>
      <c r="K565" s="99"/>
      <c r="L565" s="101"/>
      <c r="M565" s="102"/>
      <c r="N565" s="101"/>
      <c r="O565" s="63" t="str">
        <f>IF(B565="","Form Number Error",IF(C565="","Payment Type Error",IF(H565="","Purchase Description Error",IF(I565="","Store or Vedor Error",IF(K565="","Card or Ckeck # Error",IF(L565="","Date Error",IF(J565="","Enter Correct Sub-Account",IF(M565="","Amount Error",IF(J565='Start-Up Information'!$B$13,"Complete",IF(J565='Start-Up Information'!$B$14,"Complete",IF(J565='Start-Up Information'!$B$15,"Complete",IF(J565='Start-Up Information'!$B$16,"Complete",IF(J565='Start-Up Information'!$B$17,"Complete",IF(J565='Start-Up Information'!$B$18,"Complete",IF(J565='Start-Up Information'!$B$19,"Complete",IF(J565='Start-Up Information'!$B$20,"Complete",IF(J565='Start-Up Information'!$B$21,"complete",IF(J565='Start-Up Information'!$B$22,"Complete",IF(J565='Start-Up Information'!$B$23,"Complete",IF(J565='Start-Up Information'!$B$24,"Complete",IF(J565='Start-Up Information'!$B$25,"Complete",IF(J565='Start-Up Information'!$B$26,"Complete",IF(J565='Start-Up Information'!$B$27,"Complete",IF(J565='Start-Up Information'!$B$28,"Complete",IF(J565='Start-Up Information'!$B$29,"Complete",IF(J565='Start-Up Information'!$B$30,"Complete",IF(J565='Start-Up Information'!$B$31,"Complete",IF(J565='Start-Up Information'!$B$32,"Complete",IF(J565='Start-Up Information'!$B$33,"Complete",IF(J565='Start-Up Information'!$B$34,"Complete",IF(J565='Start-Up Information'!$B$35,"Complete",IF(J565='Start-Up Information'!$B$36,"Complete",IF(J565='Start-Up Information'!$B$37,"Complete",IF(J565='Start-Up Information'!$B$38,"Complete",IF(J565='Start-Up Information'!$B$39,"Complete",IF(J565='Start-Up Information'!$B$40,"Complete",IF(J565='Start-Up Information'!$B$41,"Complete",IF(J565='Start-Up Information'!$B$42,"Complete",IF(J565='Start-Up Information'!$B$43,"Complete",IF(J565='Start-Up Information'!$B$44,"Complete",IF(J565='Start-Up Information'!$B$45,"Complete",IF(J565='Start-Up Information'!$B$46,"Complete",IF(J565='Start-Up Information'!$B$47,"Complete",IF(J565='Start-Up Information'!$B$48,"Complete",IF(LEFT(J565,5)="Split","Complete",IF(J565='Start-Up Information'!$B$49,"Complete",IF(J565='Start-Up Information'!$B$50,"Complete",IF(J565='Start-Up Information'!$B$51,"Complete",IF(J565='Start-Up Information'!$B$52,"Complete","Enter a Correct Sub-Account")))))))))))))))))))))))))))))))))))))))))))))))))</f>
        <v>Form Number Error</v>
      </c>
      <c r="P565" s="63" t="str">
        <f t="shared" si="17"/>
        <v>Pending</v>
      </c>
      <c r="Q565" s="62"/>
      <c r="R565" s="70">
        <f t="shared" si="18"/>
        <v>0</v>
      </c>
      <c r="S565" s="65"/>
      <c r="T565" s="91"/>
      <c r="U565" s="91"/>
      <c r="V565" s="91"/>
      <c r="W565" s="91"/>
      <c r="X565" s="91"/>
      <c r="Y565" s="91"/>
      <c r="Z565" s="91"/>
      <c r="AA565" s="91"/>
      <c r="AB565" s="91"/>
      <c r="AC565" s="91"/>
      <c r="AD565" s="91"/>
      <c r="AE565" s="91"/>
      <c r="AF565" s="91"/>
      <c r="AG565" s="91"/>
      <c r="AH565" s="91"/>
      <c r="AI565" s="91"/>
      <c r="AJ565" s="91"/>
      <c r="AK565" s="91"/>
      <c r="AL565" s="91"/>
      <c r="AM565" s="91"/>
      <c r="AN565" s="91"/>
      <c r="AO565" s="91"/>
      <c r="AP565" s="91"/>
      <c r="AQ565" s="91"/>
      <c r="AR565" s="91"/>
      <c r="AS565" s="91"/>
      <c r="AT565" s="91"/>
      <c r="AU565" s="91"/>
      <c r="AV565" s="91"/>
      <c r="AW565" s="91"/>
      <c r="AX565" s="91"/>
      <c r="AY565" s="91"/>
      <c r="AZ565" s="91"/>
      <c r="BA565" s="91"/>
      <c r="BB565" s="91"/>
      <c r="BC565" s="91"/>
      <c r="BD565" s="91"/>
      <c r="BE565" s="91"/>
      <c r="BF565" s="91"/>
      <c r="BG565" s="91"/>
    </row>
    <row r="566" spans="1:59" s="34" customFormat="1" ht="33" customHeight="1">
      <c r="A566" s="65"/>
      <c r="B566" s="99"/>
      <c r="C566" s="100"/>
      <c r="D566" s="100"/>
      <c r="E566" s="100"/>
      <c r="F566" s="100"/>
      <c r="G566" s="100"/>
      <c r="H566" s="100"/>
      <c r="I566" s="100"/>
      <c r="J566" s="100"/>
      <c r="K566" s="99"/>
      <c r="L566" s="101"/>
      <c r="M566" s="102"/>
      <c r="N566" s="101"/>
      <c r="O566" s="63" t="str">
        <f>IF(B566="","Form Number Error",IF(C566="","Payment Type Error",IF(H566="","Purchase Description Error",IF(I566="","Store or Vedor Error",IF(K566="","Card or Ckeck # Error",IF(L566="","Date Error",IF(J566="","Enter Correct Sub-Account",IF(M566="","Amount Error",IF(J566='Start-Up Information'!$B$13,"Complete",IF(J566='Start-Up Information'!$B$14,"Complete",IF(J566='Start-Up Information'!$B$15,"Complete",IF(J566='Start-Up Information'!$B$16,"Complete",IF(J566='Start-Up Information'!$B$17,"Complete",IF(J566='Start-Up Information'!$B$18,"Complete",IF(J566='Start-Up Information'!$B$19,"Complete",IF(J566='Start-Up Information'!$B$20,"Complete",IF(J566='Start-Up Information'!$B$21,"complete",IF(J566='Start-Up Information'!$B$22,"Complete",IF(J566='Start-Up Information'!$B$23,"Complete",IF(J566='Start-Up Information'!$B$24,"Complete",IF(J566='Start-Up Information'!$B$25,"Complete",IF(J566='Start-Up Information'!$B$26,"Complete",IF(J566='Start-Up Information'!$B$27,"Complete",IF(J566='Start-Up Information'!$B$28,"Complete",IF(J566='Start-Up Information'!$B$29,"Complete",IF(J566='Start-Up Information'!$B$30,"Complete",IF(J566='Start-Up Information'!$B$31,"Complete",IF(J566='Start-Up Information'!$B$32,"Complete",IF(J566='Start-Up Information'!$B$33,"Complete",IF(J566='Start-Up Information'!$B$34,"Complete",IF(J566='Start-Up Information'!$B$35,"Complete",IF(J566='Start-Up Information'!$B$36,"Complete",IF(J566='Start-Up Information'!$B$37,"Complete",IF(J566='Start-Up Information'!$B$38,"Complete",IF(J566='Start-Up Information'!$B$39,"Complete",IF(J566='Start-Up Information'!$B$40,"Complete",IF(J566='Start-Up Information'!$B$41,"Complete",IF(J566='Start-Up Information'!$B$42,"Complete",IF(J566='Start-Up Information'!$B$43,"Complete",IF(J566='Start-Up Information'!$B$44,"Complete",IF(J566='Start-Up Information'!$B$45,"Complete",IF(J566='Start-Up Information'!$B$46,"Complete",IF(J566='Start-Up Information'!$B$47,"Complete",IF(J566='Start-Up Information'!$B$48,"Complete",IF(LEFT(J566,5)="Split","Complete",IF(J566='Start-Up Information'!$B$49,"Complete",IF(J566='Start-Up Information'!$B$50,"Complete",IF(J566='Start-Up Information'!$B$51,"Complete",IF(J566='Start-Up Information'!$B$52,"Complete","Enter a Correct Sub-Account")))))))))))))))))))))))))))))))))))))))))))))))))</f>
        <v>Form Number Error</v>
      </c>
      <c r="P566" s="63" t="str">
        <f t="shared" si="17"/>
        <v>Pending</v>
      </c>
      <c r="Q566" s="62"/>
      <c r="R566" s="70">
        <f t="shared" si="18"/>
        <v>0</v>
      </c>
      <c r="S566" s="65"/>
      <c r="T566" s="91"/>
      <c r="U566" s="91"/>
      <c r="V566" s="91"/>
      <c r="W566" s="91"/>
      <c r="X566" s="91"/>
      <c r="Y566" s="91"/>
      <c r="Z566" s="91"/>
      <c r="AA566" s="91"/>
      <c r="AB566" s="91"/>
      <c r="AC566" s="91"/>
      <c r="AD566" s="91"/>
      <c r="AE566" s="91"/>
      <c r="AF566" s="91"/>
      <c r="AG566" s="91"/>
      <c r="AH566" s="91"/>
      <c r="AI566" s="91"/>
      <c r="AJ566" s="91"/>
      <c r="AK566" s="91"/>
      <c r="AL566" s="91"/>
      <c r="AM566" s="91"/>
      <c r="AN566" s="91"/>
      <c r="AO566" s="91"/>
      <c r="AP566" s="91"/>
      <c r="AQ566" s="91"/>
      <c r="AR566" s="91"/>
      <c r="AS566" s="91"/>
      <c r="AT566" s="91"/>
      <c r="AU566" s="91"/>
      <c r="AV566" s="91"/>
      <c r="AW566" s="91"/>
      <c r="AX566" s="91"/>
      <c r="AY566" s="91"/>
      <c r="AZ566" s="91"/>
      <c r="BA566" s="91"/>
      <c r="BB566" s="91"/>
      <c r="BC566" s="91"/>
      <c r="BD566" s="91"/>
      <c r="BE566" s="91"/>
      <c r="BF566" s="91"/>
      <c r="BG566" s="91"/>
    </row>
    <row r="567" spans="1:59" s="34" customFormat="1" ht="33" customHeight="1">
      <c r="A567" s="65"/>
      <c r="B567" s="99"/>
      <c r="C567" s="100"/>
      <c r="D567" s="100"/>
      <c r="E567" s="100"/>
      <c r="F567" s="100"/>
      <c r="G567" s="100"/>
      <c r="H567" s="100"/>
      <c r="I567" s="100"/>
      <c r="J567" s="100"/>
      <c r="K567" s="99"/>
      <c r="L567" s="101"/>
      <c r="M567" s="102"/>
      <c r="N567" s="101"/>
      <c r="O567" s="63" t="str">
        <f>IF(B567="","Form Number Error",IF(C567="","Payment Type Error",IF(H567="","Purchase Description Error",IF(I567="","Store or Vedor Error",IF(K567="","Card or Ckeck # Error",IF(L567="","Date Error",IF(J567="","Enter Correct Sub-Account",IF(M567="","Amount Error",IF(J567='Start-Up Information'!$B$13,"Complete",IF(J567='Start-Up Information'!$B$14,"Complete",IF(J567='Start-Up Information'!$B$15,"Complete",IF(J567='Start-Up Information'!$B$16,"Complete",IF(J567='Start-Up Information'!$B$17,"Complete",IF(J567='Start-Up Information'!$B$18,"Complete",IF(J567='Start-Up Information'!$B$19,"Complete",IF(J567='Start-Up Information'!$B$20,"Complete",IF(J567='Start-Up Information'!$B$21,"complete",IF(J567='Start-Up Information'!$B$22,"Complete",IF(J567='Start-Up Information'!$B$23,"Complete",IF(J567='Start-Up Information'!$B$24,"Complete",IF(J567='Start-Up Information'!$B$25,"Complete",IF(J567='Start-Up Information'!$B$26,"Complete",IF(J567='Start-Up Information'!$B$27,"Complete",IF(J567='Start-Up Information'!$B$28,"Complete",IF(J567='Start-Up Information'!$B$29,"Complete",IF(J567='Start-Up Information'!$B$30,"Complete",IF(J567='Start-Up Information'!$B$31,"Complete",IF(J567='Start-Up Information'!$B$32,"Complete",IF(J567='Start-Up Information'!$B$33,"Complete",IF(J567='Start-Up Information'!$B$34,"Complete",IF(J567='Start-Up Information'!$B$35,"Complete",IF(J567='Start-Up Information'!$B$36,"Complete",IF(J567='Start-Up Information'!$B$37,"Complete",IF(J567='Start-Up Information'!$B$38,"Complete",IF(J567='Start-Up Information'!$B$39,"Complete",IF(J567='Start-Up Information'!$B$40,"Complete",IF(J567='Start-Up Information'!$B$41,"Complete",IF(J567='Start-Up Information'!$B$42,"Complete",IF(J567='Start-Up Information'!$B$43,"Complete",IF(J567='Start-Up Information'!$B$44,"Complete",IF(J567='Start-Up Information'!$B$45,"Complete",IF(J567='Start-Up Information'!$B$46,"Complete",IF(J567='Start-Up Information'!$B$47,"Complete",IF(J567='Start-Up Information'!$B$48,"Complete",IF(LEFT(J567,5)="Split","Complete",IF(J567='Start-Up Information'!$B$49,"Complete",IF(J567='Start-Up Information'!$B$50,"Complete",IF(J567='Start-Up Information'!$B$51,"Complete",IF(J567='Start-Up Information'!$B$52,"Complete","Enter a Correct Sub-Account")))))))))))))))))))))))))))))))))))))))))))))))))</f>
        <v>Form Number Error</v>
      </c>
      <c r="P567" s="63" t="str">
        <f t="shared" si="17"/>
        <v>Pending</v>
      </c>
      <c r="Q567" s="62"/>
      <c r="R567" s="70">
        <f t="shared" si="18"/>
        <v>0</v>
      </c>
      <c r="S567" s="65"/>
      <c r="T567" s="91"/>
      <c r="U567" s="91"/>
      <c r="V567" s="91"/>
      <c r="W567" s="91"/>
      <c r="X567" s="91"/>
      <c r="Y567" s="91"/>
      <c r="Z567" s="91"/>
      <c r="AA567" s="91"/>
      <c r="AB567" s="91"/>
      <c r="AC567" s="91"/>
      <c r="AD567" s="91"/>
      <c r="AE567" s="91"/>
      <c r="AF567" s="91"/>
      <c r="AG567" s="91"/>
      <c r="AH567" s="91"/>
      <c r="AI567" s="91"/>
      <c r="AJ567" s="91"/>
      <c r="AK567" s="91"/>
      <c r="AL567" s="91"/>
      <c r="AM567" s="91"/>
      <c r="AN567" s="91"/>
      <c r="AO567" s="91"/>
      <c r="AP567" s="91"/>
      <c r="AQ567" s="91"/>
      <c r="AR567" s="91"/>
      <c r="AS567" s="91"/>
      <c r="AT567" s="91"/>
      <c r="AU567" s="91"/>
      <c r="AV567" s="91"/>
      <c r="AW567" s="91"/>
      <c r="AX567" s="91"/>
      <c r="AY567" s="91"/>
      <c r="AZ567" s="91"/>
      <c r="BA567" s="91"/>
      <c r="BB567" s="91"/>
      <c r="BC567" s="91"/>
      <c r="BD567" s="91"/>
      <c r="BE567" s="91"/>
      <c r="BF567" s="91"/>
      <c r="BG567" s="91"/>
    </row>
    <row r="568" spans="1:59" s="34" customFormat="1" ht="33" customHeight="1">
      <c r="A568" s="65"/>
      <c r="B568" s="99"/>
      <c r="C568" s="100"/>
      <c r="D568" s="100"/>
      <c r="E568" s="100"/>
      <c r="F568" s="100"/>
      <c r="G568" s="100"/>
      <c r="H568" s="100"/>
      <c r="I568" s="100"/>
      <c r="J568" s="100"/>
      <c r="K568" s="99"/>
      <c r="L568" s="101"/>
      <c r="M568" s="102"/>
      <c r="N568" s="101"/>
      <c r="O568" s="63" t="str">
        <f>IF(B568="","Form Number Error",IF(C568="","Payment Type Error",IF(H568="","Purchase Description Error",IF(I568="","Store or Vedor Error",IF(K568="","Card or Ckeck # Error",IF(L568="","Date Error",IF(J568="","Enter Correct Sub-Account",IF(M568="","Amount Error",IF(J568='Start-Up Information'!$B$13,"Complete",IF(J568='Start-Up Information'!$B$14,"Complete",IF(J568='Start-Up Information'!$B$15,"Complete",IF(J568='Start-Up Information'!$B$16,"Complete",IF(J568='Start-Up Information'!$B$17,"Complete",IF(J568='Start-Up Information'!$B$18,"Complete",IF(J568='Start-Up Information'!$B$19,"Complete",IF(J568='Start-Up Information'!$B$20,"Complete",IF(J568='Start-Up Information'!$B$21,"complete",IF(J568='Start-Up Information'!$B$22,"Complete",IF(J568='Start-Up Information'!$B$23,"Complete",IF(J568='Start-Up Information'!$B$24,"Complete",IF(J568='Start-Up Information'!$B$25,"Complete",IF(J568='Start-Up Information'!$B$26,"Complete",IF(J568='Start-Up Information'!$B$27,"Complete",IF(J568='Start-Up Information'!$B$28,"Complete",IF(J568='Start-Up Information'!$B$29,"Complete",IF(J568='Start-Up Information'!$B$30,"Complete",IF(J568='Start-Up Information'!$B$31,"Complete",IF(J568='Start-Up Information'!$B$32,"Complete",IF(J568='Start-Up Information'!$B$33,"Complete",IF(J568='Start-Up Information'!$B$34,"Complete",IF(J568='Start-Up Information'!$B$35,"Complete",IF(J568='Start-Up Information'!$B$36,"Complete",IF(J568='Start-Up Information'!$B$37,"Complete",IF(J568='Start-Up Information'!$B$38,"Complete",IF(J568='Start-Up Information'!$B$39,"Complete",IF(J568='Start-Up Information'!$B$40,"Complete",IF(J568='Start-Up Information'!$B$41,"Complete",IF(J568='Start-Up Information'!$B$42,"Complete",IF(J568='Start-Up Information'!$B$43,"Complete",IF(J568='Start-Up Information'!$B$44,"Complete",IF(J568='Start-Up Information'!$B$45,"Complete",IF(J568='Start-Up Information'!$B$46,"Complete",IF(J568='Start-Up Information'!$B$47,"Complete",IF(J568='Start-Up Information'!$B$48,"Complete",IF(LEFT(J568,5)="Split","Complete",IF(J568='Start-Up Information'!$B$49,"Complete",IF(J568='Start-Up Information'!$B$50,"Complete",IF(J568='Start-Up Information'!$B$51,"Complete",IF(J568='Start-Up Information'!$B$52,"Complete","Enter a Correct Sub-Account")))))))))))))))))))))))))))))))))))))))))))))))))</f>
        <v>Form Number Error</v>
      </c>
      <c r="P568" s="63" t="str">
        <f t="shared" si="17"/>
        <v>Pending</v>
      </c>
      <c r="Q568" s="62"/>
      <c r="R568" s="70">
        <f t="shared" si="18"/>
        <v>0</v>
      </c>
      <c r="S568" s="65"/>
      <c r="T568" s="91"/>
      <c r="U568" s="91"/>
      <c r="V568" s="91"/>
      <c r="W568" s="91"/>
      <c r="X568" s="91"/>
      <c r="Y568" s="91"/>
      <c r="Z568" s="91"/>
      <c r="AA568" s="91"/>
      <c r="AB568" s="91"/>
      <c r="AC568" s="91"/>
      <c r="AD568" s="91"/>
      <c r="AE568" s="91"/>
      <c r="AF568" s="91"/>
      <c r="AG568" s="91"/>
      <c r="AH568" s="91"/>
      <c r="AI568" s="91"/>
      <c r="AJ568" s="91"/>
      <c r="AK568" s="91"/>
      <c r="AL568" s="91"/>
      <c r="AM568" s="91"/>
      <c r="AN568" s="91"/>
      <c r="AO568" s="91"/>
      <c r="AP568" s="91"/>
      <c r="AQ568" s="91"/>
      <c r="AR568" s="91"/>
      <c r="AS568" s="91"/>
      <c r="AT568" s="91"/>
      <c r="AU568" s="91"/>
      <c r="AV568" s="91"/>
      <c r="AW568" s="91"/>
      <c r="AX568" s="91"/>
      <c r="AY568" s="91"/>
      <c r="AZ568" s="91"/>
      <c r="BA568" s="91"/>
      <c r="BB568" s="91"/>
      <c r="BC568" s="91"/>
      <c r="BD568" s="91"/>
      <c r="BE568" s="91"/>
      <c r="BF568" s="91"/>
      <c r="BG568" s="91"/>
    </row>
    <row r="569" spans="1:59" s="34" customFormat="1" ht="33" customHeight="1">
      <c r="A569" s="65"/>
      <c r="B569" s="99"/>
      <c r="C569" s="100"/>
      <c r="D569" s="100"/>
      <c r="E569" s="100"/>
      <c r="F569" s="100"/>
      <c r="G569" s="100"/>
      <c r="H569" s="100"/>
      <c r="I569" s="100"/>
      <c r="J569" s="100"/>
      <c r="K569" s="99"/>
      <c r="L569" s="101"/>
      <c r="M569" s="102"/>
      <c r="N569" s="101"/>
      <c r="O569" s="63" t="str">
        <f>IF(B569="","Form Number Error",IF(C569="","Payment Type Error",IF(H569="","Purchase Description Error",IF(I569="","Store or Vedor Error",IF(K569="","Card or Ckeck # Error",IF(L569="","Date Error",IF(J569="","Enter Correct Sub-Account",IF(M569="","Amount Error",IF(J569='Start-Up Information'!$B$13,"Complete",IF(J569='Start-Up Information'!$B$14,"Complete",IF(J569='Start-Up Information'!$B$15,"Complete",IF(J569='Start-Up Information'!$B$16,"Complete",IF(J569='Start-Up Information'!$B$17,"Complete",IF(J569='Start-Up Information'!$B$18,"Complete",IF(J569='Start-Up Information'!$B$19,"Complete",IF(J569='Start-Up Information'!$B$20,"Complete",IF(J569='Start-Up Information'!$B$21,"complete",IF(J569='Start-Up Information'!$B$22,"Complete",IF(J569='Start-Up Information'!$B$23,"Complete",IF(J569='Start-Up Information'!$B$24,"Complete",IF(J569='Start-Up Information'!$B$25,"Complete",IF(J569='Start-Up Information'!$B$26,"Complete",IF(J569='Start-Up Information'!$B$27,"Complete",IF(J569='Start-Up Information'!$B$28,"Complete",IF(J569='Start-Up Information'!$B$29,"Complete",IF(J569='Start-Up Information'!$B$30,"Complete",IF(J569='Start-Up Information'!$B$31,"Complete",IF(J569='Start-Up Information'!$B$32,"Complete",IF(J569='Start-Up Information'!$B$33,"Complete",IF(J569='Start-Up Information'!$B$34,"Complete",IF(J569='Start-Up Information'!$B$35,"Complete",IF(J569='Start-Up Information'!$B$36,"Complete",IF(J569='Start-Up Information'!$B$37,"Complete",IF(J569='Start-Up Information'!$B$38,"Complete",IF(J569='Start-Up Information'!$B$39,"Complete",IF(J569='Start-Up Information'!$B$40,"Complete",IF(J569='Start-Up Information'!$B$41,"Complete",IF(J569='Start-Up Information'!$B$42,"Complete",IF(J569='Start-Up Information'!$B$43,"Complete",IF(J569='Start-Up Information'!$B$44,"Complete",IF(J569='Start-Up Information'!$B$45,"Complete",IF(J569='Start-Up Information'!$B$46,"Complete",IF(J569='Start-Up Information'!$B$47,"Complete",IF(J569='Start-Up Information'!$B$48,"Complete",IF(LEFT(J569,5)="Split","Complete",IF(J569='Start-Up Information'!$B$49,"Complete",IF(J569='Start-Up Information'!$B$50,"Complete",IF(J569='Start-Up Information'!$B$51,"Complete",IF(J569='Start-Up Information'!$B$52,"Complete","Enter a Correct Sub-Account")))))))))))))))))))))))))))))))))))))))))))))))))</f>
        <v>Form Number Error</v>
      </c>
      <c r="P569" s="63" t="str">
        <f t="shared" si="17"/>
        <v>Pending</v>
      </c>
      <c r="Q569" s="62"/>
      <c r="R569" s="70">
        <f t="shared" si="18"/>
        <v>0</v>
      </c>
      <c r="S569" s="65"/>
      <c r="T569" s="91"/>
      <c r="U569" s="91"/>
      <c r="V569" s="91"/>
      <c r="W569" s="91"/>
      <c r="X569" s="91"/>
      <c r="Y569" s="91"/>
      <c r="Z569" s="91"/>
      <c r="AA569" s="91"/>
      <c r="AB569" s="91"/>
      <c r="AC569" s="91"/>
      <c r="AD569" s="91"/>
      <c r="AE569" s="91"/>
      <c r="AF569" s="91"/>
      <c r="AG569" s="91"/>
      <c r="AH569" s="91"/>
      <c r="AI569" s="91"/>
      <c r="AJ569" s="91"/>
      <c r="AK569" s="91"/>
      <c r="AL569" s="91"/>
      <c r="AM569" s="91"/>
      <c r="AN569" s="91"/>
      <c r="AO569" s="91"/>
      <c r="AP569" s="91"/>
      <c r="AQ569" s="91"/>
      <c r="AR569" s="91"/>
      <c r="AS569" s="91"/>
      <c r="AT569" s="91"/>
      <c r="AU569" s="91"/>
      <c r="AV569" s="91"/>
      <c r="AW569" s="91"/>
      <c r="AX569" s="91"/>
      <c r="AY569" s="91"/>
      <c r="AZ569" s="91"/>
      <c r="BA569" s="91"/>
      <c r="BB569" s="91"/>
      <c r="BC569" s="91"/>
      <c r="BD569" s="91"/>
      <c r="BE569" s="91"/>
      <c r="BF569" s="91"/>
      <c r="BG569" s="91"/>
    </row>
    <row r="570" spans="1:59" s="34" customFormat="1" ht="33" customHeight="1">
      <c r="A570" s="65"/>
      <c r="B570" s="99"/>
      <c r="C570" s="100"/>
      <c r="D570" s="100"/>
      <c r="E570" s="100"/>
      <c r="F570" s="100"/>
      <c r="G570" s="100"/>
      <c r="H570" s="100"/>
      <c r="I570" s="100"/>
      <c r="J570" s="100"/>
      <c r="K570" s="99"/>
      <c r="L570" s="101"/>
      <c r="M570" s="102"/>
      <c r="N570" s="101"/>
      <c r="O570" s="63" t="str">
        <f>IF(B570="","Form Number Error",IF(C570="","Payment Type Error",IF(H570="","Purchase Description Error",IF(I570="","Store or Vedor Error",IF(K570="","Card or Ckeck # Error",IF(L570="","Date Error",IF(J570="","Enter Correct Sub-Account",IF(M570="","Amount Error",IF(J570='Start-Up Information'!$B$13,"Complete",IF(J570='Start-Up Information'!$B$14,"Complete",IF(J570='Start-Up Information'!$B$15,"Complete",IF(J570='Start-Up Information'!$B$16,"Complete",IF(J570='Start-Up Information'!$B$17,"Complete",IF(J570='Start-Up Information'!$B$18,"Complete",IF(J570='Start-Up Information'!$B$19,"Complete",IF(J570='Start-Up Information'!$B$20,"Complete",IF(J570='Start-Up Information'!$B$21,"complete",IF(J570='Start-Up Information'!$B$22,"Complete",IF(J570='Start-Up Information'!$B$23,"Complete",IF(J570='Start-Up Information'!$B$24,"Complete",IF(J570='Start-Up Information'!$B$25,"Complete",IF(J570='Start-Up Information'!$B$26,"Complete",IF(J570='Start-Up Information'!$B$27,"Complete",IF(J570='Start-Up Information'!$B$28,"Complete",IF(J570='Start-Up Information'!$B$29,"Complete",IF(J570='Start-Up Information'!$B$30,"Complete",IF(J570='Start-Up Information'!$B$31,"Complete",IF(J570='Start-Up Information'!$B$32,"Complete",IF(J570='Start-Up Information'!$B$33,"Complete",IF(J570='Start-Up Information'!$B$34,"Complete",IF(J570='Start-Up Information'!$B$35,"Complete",IF(J570='Start-Up Information'!$B$36,"Complete",IF(J570='Start-Up Information'!$B$37,"Complete",IF(J570='Start-Up Information'!$B$38,"Complete",IF(J570='Start-Up Information'!$B$39,"Complete",IF(J570='Start-Up Information'!$B$40,"Complete",IF(J570='Start-Up Information'!$B$41,"Complete",IF(J570='Start-Up Information'!$B$42,"Complete",IF(J570='Start-Up Information'!$B$43,"Complete",IF(J570='Start-Up Information'!$B$44,"Complete",IF(J570='Start-Up Information'!$B$45,"Complete",IF(J570='Start-Up Information'!$B$46,"Complete",IF(J570='Start-Up Information'!$B$47,"Complete",IF(J570='Start-Up Information'!$B$48,"Complete",IF(LEFT(J570,5)="Split","Complete",IF(J570='Start-Up Information'!$B$49,"Complete",IF(J570='Start-Up Information'!$B$50,"Complete",IF(J570='Start-Up Information'!$B$51,"Complete",IF(J570='Start-Up Information'!$B$52,"Complete","Enter a Correct Sub-Account")))))))))))))))))))))))))))))))))))))))))))))))))</f>
        <v>Form Number Error</v>
      </c>
      <c r="P570" s="63" t="str">
        <f t="shared" si="17"/>
        <v>Pending</v>
      </c>
      <c r="Q570" s="62"/>
      <c r="R570" s="70">
        <f t="shared" si="18"/>
        <v>0</v>
      </c>
      <c r="S570" s="65"/>
      <c r="T570" s="91"/>
      <c r="U570" s="91"/>
      <c r="V570" s="91"/>
      <c r="W570" s="91"/>
      <c r="X570" s="91"/>
      <c r="Y570" s="91"/>
      <c r="Z570" s="91"/>
      <c r="AA570" s="91"/>
      <c r="AB570" s="91"/>
      <c r="AC570" s="91"/>
      <c r="AD570" s="91"/>
      <c r="AE570" s="91"/>
      <c r="AF570" s="91"/>
      <c r="AG570" s="91"/>
      <c r="AH570" s="91"/>
      <c r="AI570" s="91"/>
      <c r="AJ570" s="91"/>
      <c r="AK570" s="91"/>
      <c r="AL570" s="91"/>
      <c r="AM570" s="91"/>
      <c r="AN570" s="91"/>
      <c r="AO570" s="91"/>
      <c r="AP570" s="91"/>
      <c r="AQ570" s="91"/>
      <c r="AR570" s="91"/>
      <c r="AS570" s="91"/>
      <c r="AT570" s="91"/>
      <c r="AU570" s="91"/>
      <c r="AV570" s="91"/>
      <c r="AW570" s="91"/>
      <c r="AX570" s="91"/>
      <c r="AY570" s="91"/>
      <c r="AZ570" s="91"/>
      <c r="BA570" s="91"/>
      <c r="BB570" s="91"/>
      <c r="BC570" s="91"/>
      <c r="BD570" s="91"/>
      <c r="BE570" s="91"/>
      <c r="BF570" s="91"/>
      <c r="BG570" s="91"/>
    </row>
    <row r="571" spans="1:59" s="34" customFormat="1" ht="33" customHeight="1">
      <c r="A571" s="65"/>
      <c r="B571" s="99"/>
      <c r="C571" s="100"/>
      <c r="D571" s="100"/>
      <c r="E571" s="100"/>
      <c r="F571" s="100"/>
      <c r="G571" s="100"/>
      <c r="H571" s="100"/>
      <c r="I571" s="100"/>
      <c r="J571" s="100"/>
      <c r="K571" s="99"/>
      <c r="L571" s="101"/>
      <c r="M571" s="102"/>
      <c r="N571" s="101"/>
      <c r="O571" s="63" t="str">
        <f>IF(B571="","Form Number Error",IF(C571="","Payment Type Error",IF(H571="","Purchase Description Error",IF(I571="","Store or Vedor Error",IF(K571="","Card or Ckeck # Error",IF(L571="","Date Error",IF(J571="","Enter Correct Sub-Account",IF(M571="","Amount Error",IF(J571='Start-Up Information'!$B$13,"Complete",IF(J571='Start-Up Information'!$B$14,"Complete",IF(J571='Start-Up Information'!$B$15,"Complete",IF(J571='Start-Up Information'!$B$16,"Complete",IF(J571='Start-Up Information'!$B$17,"Complete",IF(J571='Start-Up Information'!$B$18,"Complete",IF(J571='Start-Up Information'!$B$19,"Complete",IF(J571='Start-Up Information'!$B$20,"Complete",IF(J571='Start-Up Information'!$B$21,"complete",IF(J571='Start-Up Information'!$B$22,"Complete",IF(J571='Start-Up Information'!$B$23,"Complete",IF(J571='Start-Up Information'!$B$24,"Complete",IF(J571='Start-Up Information'!$B$25,"Complete",IF(J571='Start-Up Information'!$B$26,"Complete",IF(J571='Start-Up Information'!$B$27,"Complete",IF(J571='Start-Up Information'!$B$28,"Complete",IF(J571='Start-Up Information'!$B$29,"Complete",IF(J571='Start-Up Information'!$B$30,"Complete",IF(J571='Start-Up Information'!$B$31,"Complete",IF(J571='Start-Up Information'!$B$32,"Complete",IF(J571='Start-Up Information'!$B$33,"Complete",IF(J571='Start-Up Information'!$B$34,"Complete",IF(J571='Start-Up Information'!$B$35,"Complete",IF(J571='Start-Up Information'!$B$36,"Complete",IF(J571='Start-Up Information'!$B$37,"Complete",IF(J571='Start-Up Information'!$B$38,"Complete",IF(J571='Start-Up Information'!$B$39,"Complete",IF(J571='Start-Up Information'!$B$40,"Complete",IF(J571='Start-Up Information'!$B$41,"Complete",IF(J571='Start-Up Information'!$B$42,"Complete",IF(J571='Start-Up Information'!$B$43,"Complete",IF(J571='Start-Up Information'!$B$44,"Complete",IF(J571='Start-Up Information'!$B$45,"Complete",IF(J571='Start-Up Information'!$B$46,"Complete",IF(J571='Start-Up Information'!$B$47,"Complete",IF(J571='Start-Up Information'!$B$48,"Complete",IF(LEFT(J571,5)="Split","Complete",IF(J571='Start-Up Information'!$B$49,"Complete",IF(J571='Start-Up Information'!$B$50,"Complete",IF(J571='Start-Up Information'!$B$51,"Complete",IF(J571='Start-Up Information'!$B$52,"Complete","Enter a Correct Sub-Account")))))))))))))))))))))))))))))))))))))))))))))))))</f>
        <v>Form Number Error</v>
      </c>
      <c r="P571" s="63" t="str">
        <f t="shared" si="17"/>
        <v>Pending</v>
      </c>
      <c r="Q571" s="62"/>
      <c r="R571" s="70">
        <f t="shared" si="18"/>
        <v>0</v>
      </c>
      <c r="S571" s="65"/>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1"/>
      <c r="AY571" s="91"/>
      <c r="AZ571" s="91"/>
      <c r="BA571" s="91"/>
      <c r="BB571" s="91"/>
      <c r="BC571" s="91"/>
      <c r="BD571" s="91"/>
      <c r="BE571" s="91"/>
      <c r="BF571" s="91"/>
      <c r="BG571" s="91"/>
    </row>
    <row r="572" spans="1:59" s="34" customFormat="1" ht="33" customHeight="1">
      <c r="A572" s="65"/>
      <c r="B572" s="99"/>
      <c r="C572" s="100"/>
      <c r="D572" s="100"/>
      <c r="E572" s="100"/>
      <c r="F572" s="100"/>
      <c r="G572" s="100"/>
      <c r="H572" s="100"/>
      <c r="I572" s="100"/>
      <c r="J572" s="100"/>
      <c r="K572" s="99"/>
      <c r="L572" s="101"/>
      <c r="M572" s="102"/>
      <c r="N572" s="101"/>
      <c r="O572" s="63" t="str">
        <f>IF(B572="","Form Number Error",IF(C572="","Payment Type Error",IF(H572="","Purchase Description Error",IF(I572="","Store or Vedor Error",IF(K572="","Card or Ckeck # Error",IF(L572="","Date Error",IF(J572="","Enter Correct Sub-Account",IF(M572="","Amount Error",IF(J572='Start-Up Information'!$B$13,"Complete",IF(J572='Start-Up Information'!$B$14,"Complete",IF(J572='Start-Up Information'!$B$15,"Complete",IF(J572='Start-Up Information'!$B$16,"Complete",IF(J572='Start-Up Information'!$B$17,"Complete",IF(J572='Start-Up Information'!$B$18,"Complete",IF(J572='Start-Up Information'!$B$19,"Complete",IF(J572='Start-Up Information'!$B$20,"Complete",IF(J572='Start-Up Information'!$B$21,"complete",IF(J572='Start-Up Information'!$B$22,"Complete",IF(J572='Start-Up Information'!$B$23,"Complete",IF(J572='Start-Up Information'!$B$24,"Complete",IF(J572='Start-Up Information'!$B$25,"Complete",IF(J572='Start-Up Information'!$B$26,"Complete",IF(J572='Start-Up Information'!$B$27,"Complete",IF(J572='Start-Up Information'!$B$28,"Complete",IF(J572='Start-Up Information'!$B$29,"Complete",IF(J572='Start-Up Information'!$B$30,"Complete",IF(J572='Start-Up Information'!$B$31,"Complete",IF(J572='Start-Up Information'!$B$32,"Complete",IF(J572='Start-Up Information'!$B$33,"Complete",IF(J572='Start-Up Information'!$B$34,"Complete",IF(J572='Start-Up Information'!$B$35,"Complete",IF(J572='Start-Up Information'!$B$36,"Complete",IF(J572='Start-Up Information'!$B$37,"Complete",IF(J572='Start-Up Information'!$B$38,"Complete",IF(J572='Start-Up Information'!$B$39,"Complete",IF(J572='Start-Up Information'!$B$40,"Complete",IF(J572='Start-Up Information'!$B$41,"Complete",IF(J572='Start-Up Information'!$B$42,"Complete",IF(J572='Start-Up Information'!$B$43,"Complete",IF(J572='Start-Up Information'!$B$44,"Complete",IF(J572='Start-Up Information'!$B$45,"Complete",IF(J572='Start-Up Information'!$B$46,"Complete",IF(J572='Start-Up Information'!$B$47,"Complete",IF(J572='Start-Up Information'!$B$48,"Complete",IF(LEFT(J572,5)="Split","Complete",IF(J572='Start-Up Information'!$B$49,"Complete",IF(J572='Start-Up Information'!$B$50,"Complete",IF(J572='Start-Up Information'!$B$51,"Complete",IF(J572='Start-Up Information'!$B$52,"Complete","Enter a Correct Sub-Account")))))))))))))))))))))))))))))))))))))))))))))))))</f>
        <v>Form Number Error</v>
      </c>
      <c r="P572" s="63" t="str">
        <f t="shared" si="17"/>
        <v>Pending</v>
      </c>
      <c r="Q572" s="62"/>
      <c r="R572" s="70">
        <f t="shared" si="18"/>
        <v>0</v>
      </c>
      <c r="S572" s="65"/>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1"/>
      <c r="AY572" s="91"/>
      <c r="AZ572" s="91"/>
      <c r="BA572" s="91"/>
      <c r="BB572" s="91"/>
      <c r="BC572" s="91"/>
      <c r="BD572" s="91"/>
      <c r="BE572" s="91"/>
      <c r="BF572" s="91"/>
      <c r="BG572" s="91"/>
    </row>
    <row r="573" spans="1:59" s="34" customFormat="1" ht="33" customHeight="1">
      <c r="A573" s="65"/>
      <c r="B573" s="99"/>
      <c r="C573" s="100"/>
      <c r="D573" s="100"/>
      <c r="E573" s="100"/>
      <c r="F573" s="100"/>
      <c r="G573" s="100"/>
      <c r="H573" s="100"/>
      <c r="I573" s="100"/>
      <c r="J573" s="100"/>
      <c r="K573" s="99"/>
      <c r="L573" s="101"/>
      <c r="M573" s="102"/>
      <c r="N573" s="101"/>
      <c r="O573" s="63" t="str">
        <f>IF(B573="","Form Number Error",IF(C573="","Payment Type Error",IF(H573="","Purchase Description Error",IF(I573="","Store or Vedor Error",IF(K573="","Card or Ckeck # Error",IF(L573="","Date Error",IF(J573="","Enter Correct Sub-Account",IF(M573="","Amount Error",IF(J573='Start-Up Information'!$B$13,"Complete",IF(J573='Start-Up Information'!$B$14,"Complete",IF(J573='Start-Up Information'!$B$15,"Complete",IF(J573='Start-Up Information'!$B$16,"Complete",IF(J573='Start-Up Information'!$B$17,"Complete",IF(J573='Start-Up Information'!$B$18,"Complete",IF(J573='Start-Up Information'!$B$19,"Complete",IF(J573='Start-Up Information'!$B$20,"Complete",IF(J573='Start-Up Information'!$B$21,"complete",IF(J573='Start-Up Information'!$B$22,"Complete",IF(J573='Start-Up Information'!$B$23,"Complete",IF(J573='Start-Up Information'!$B$24,"Complete",IF(J573='Start-Up Information'!$B$25,"Complete",IF(J573='Start-Up Information'!$B$26,"Complete",IF(J573='Start-Up Information'!$B$27,"Complete",IF(J573='Start-Up Information'!$B$28,"Complete",IF(J573='Start-Up Information'!$B$29,"Complete",IF(J573='Start-Up Information'!$B$30,"Complete",IF(J573='Start-Up Information'!$B$31,"Complete",IF(J573='Start-Up Information'!$B$32,"Complete",IF(J573='Start-Up Information'!$B$33,"Complete",IF(J573='Start-Up Information'!$B$34,"Complete",IF(J573='Start-Up Information'!$B$35,"Complete",IF(J573='Start-Up Information'!$B$36,"Complete",IF(J573='Start-Up Information'!$B$37,"Complete",IF(J573='Start-Up Information'!$B$38,"Complete",IF(J573='Start-Up Information'!$B$39,"Complete",IF(J573='Start-Up Information'!$B$40,"Complete",IF(J573='Start-Up Information'!$B$41,"Complete",IF(J573='Start-Up Information'!$B$42,"Complete",IF(J573='Start-Up Information'!$B$43,"Complete",IF(J573='Start-Up Information'!$B$44,"Complete",IF(J573='Start-Up Information'!$B$45,"Complete",IF(J573='Start-Up Information'!$B$46,"Complete",IF(J573='Start-Up Information'!$B$47,"Complete",IF(J573='Start-Up Information'!$B$48,"Complete",IF(LEFT(J573,5)="Split","Complete",IF(J573='Start-Up Information'!$B$49,"Complete",IF(J573='Start-Up Information'!$B$50,"Complete",IF(J573='Start-Up Information'!$B$51,"Complete",IF(J573='Start-Up Information'!$B$52,"Complete","Enter a Correct Sub-Account")))))))))))))))))))))))))))))))))))))))))))))))))</f>
        <v>Form Number Error</v>
      </c>
      <c r="P573" s="63" t="str">
        <f t="shared" si="17"/>
        <v>Pending</v>
      </c>
      <c r="Q573" s="62"/>
      <c r="R573" s="70">
        <f t="shared" si="18"/>
        <v>0</v>
      </c>
      <c r="S573" s="65"/>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c r="AP573" s="91"/>
      <c r="AQ573" s="91"/>
      <c r="AR573" s="91"/>
      <c r="AS573" s="91"/>
      <c r="AT573" s="91"/>
      <c r="AU573" s="91"/>
      <c r="AV573" s="91"/>
      <c r="AW573" s="91"/>
      <c r="AX573" s="91"/>
      <c r="AY573" s="91"/>
      <c r="AZ573" s="91"/>
      <c r="BA573" s="91"/>
      <c r="BB573" s="91"/>
      <c r="BC573" s="91"/>
      <c r="BD573" s="91"/>
      <c r="BE573" s="91"/>
      <c r="BF573" s="91"/>
      <c r="BG573" s="91"/>
    </row>
    <row r="574" spans="1:59" s="34" customFormat="1" ht="33" customHeight="1">
      <c r="A574" s="65"/>
      <c r="B574" s="99"/>
      <c r="C574" s="100"/>
      <c r="D574" s="100"/>
      <c r="E574" s="100"/>
      <c r="F574" s="100"/>
      <c r="G574" s="100"/>
      <c r="H574" s="100"/>
      <c r="I574" s="100"/>
      <c r="J574" s="100"/>
      <c r="K574" s="99"/>
      <c r="L574" s="101"/>
      <c r="M574" s="102"/>
      <c r="N574" s="101"/>
      <c r="O574" s="63" t="str">
        <f>IF(B574="","Form Number Error",IF(C574="","Payment Type Error",IF(H574="","Purchase Description Error",IF(I574="","Store or Vedor Error",IF(K574="","Card or Ckeck # Error",IF(L574="","Date Error",IF(J574="","Enter Correct Sub-Account",IF(M574="","Amount Error",IF(J574='Start-Up Information'!$B$13,"Complete",IF(J574='Start-Up Information'!$B$14,"Complete",IF(J574='Start-Up Information'!$B$15,"Complete",IF(J574='Start-Up Information'!$B$16,"Complete",IF(J574='Start-Up Information'!$B$17,"Complete",IF(J574='Start-Up Information'!$B$18,"Complete",IF(J574='Start-Up Information'!$B$19,"Complete",IF(J574='Start-Up Information'!$B$20,"Complete",IF(J574='Start-Up Information'!$B$21,"complete",IF(J574='Start-Up Information'!$B$22,"Complete",IF(J574='Start-Up Information'!$B$23,"Complete",IF(J574='Start-Up Information'!$B$24,"Complete",IF(J574='Start-Up Information'!$B$25,"Complete",IF(J574='Start-Up Information'!$B$26,"Complete",IF(J574='Start-Up Information'!$B$27,"Complete",IF(J574='Start-Up Information'!$B$28,"Complete",IF(J574='Start-Up Information'!$B$29,"Complete",IF(J574='Start-Up Information'!$B$30,"Complete",IF(J574='Start-Up Information'!$B$31,"Complete",IF(J574='Start-Up Information'!$B$32,"Complete",IF(J574='Start-Up Information'!$B$33,"Complete",IF(J574='Start-Up Information'!$B$34,"Complete",IF(J574='Start-Up Information'!$B$35,"Complete",IF(J574='Start-Up Information'!$B$36,"Complete",IF(J574='Start-Up Information'!$B$37,"Complete",IF(J574='Start-Up Information'!$B$38,"Complete",IF(J574='Start-Up Information'!$B$39,"Complete",IF(J574='Start-Up Information'!$B$40,"Complete",IF(J574='Start-Up Information'!$B$41,"Complete",IF(J574='Start-Up Information'!$B$42,"Complete",IF(J574='Start-Up Information'!$B$43,"Complete",IF(J574='Start-Up Information'!$B$44,"Complete",IF(J574='Start-Up Information'!$B$45,"Complete",IF(J574='Start-Up Information'!$B$46,"Complete",IF(J574='Start-Up Information'!$B$47,"Complete",IF(J574='Start-Up Information'!$B$48,"Complete",IF(LEFT(J574,5)="Split","Complete",IF(J574='Start-Up Information'!$B$49,"Complete",IF(J574='Start-Up Information'!$B$50,"Complete",IF(J574='Start-Up Information'!$B$51,"Complete",IF(J574='Start-Up Information'!$B$52,"Complete","Enter a Correct Sub-Account")))))))))))))))))))))))))))))))))))))))))))))))))</f>
        <v>Form Number Error</v>
      </c>
      <c r="P574" s="63" t="str">
        <f t="shared" si="17"/>
        <v>Pending</v>
      </c>
      <c r="Q574" s="62"/>
      <c r="R574" s="70">
        <f t="shared" si="18"/>
        <v>0</v>
      </c>
      <c r="S574" s="65"/>
      <c r="T574" s="91"/>
      <c r="U574" s="91"/>
      <c r="V574" s="91"/>
      <c r="W574" s="91"/>
      <c r="X574" s="91"/>
      <c r="Y574" s="91"/>
      <c r="Z574" s="91"/>
      <c r="AA574" s="91"/>
      <c r="AB574" s="91"/>
      <c r="AC574" s="91"/>
      <c r="AD574" s="91"/>
      <c r="AE574" s="91"/>
      <c r="AF574" s="91"/>
      <c r="AG574" s="91"/>
      <c r="AH574" s="91"/>
      <c r="AI574" s="91"/>
      <c r="AJ574" s="91"/>
      <c r="AK574" s="91"/>
      <c r="AL574" s="91"/>
      <c r="AM574" s="91"/>
      <c r="AN574" s="91"/>
      <c r="AO574" s="91"/>
      <c r="AP574" s="91"/>
      <c r="AQ574" s="91"/>
      <c r="AR574" s="91"/>
      <c r="AS574" s="91"/>
      <c r="AT574" s="91"/>
      <c r="AU574" s="91"/>
      <c r="AV574" s="91"/>
      <c r="AW574" s="91"/>
      <c r="AX574" s="91"/>
      <c r="AY574" s="91"/>
      <c r="AZ574" s="91"/>
      <c r="BA574" s="91"/>
      <c r="BB574" s="91"/>
      <c r="BC574" s="91"/>
      <c r="BD574" s="91"/>
      <c r="BE574" s="91"/>
      <c r="BF574" s="91"/>
      <c r="BG574" s="91"/>
    </row>
    <row r="575" spans="1:59" s="34" customFormat="1" ht="33" customHeight="1">
      <c r="A575" s="65"/>
      <c r="B575" s="99"/>
      <c r="C575" s="100"/>
      <c r="D575" s="100"/>
      <c r="E575" s="100"/>
      <c r="F575" s="100"/>
      <c r="G575" s="100"/>
      <c r="H575" s="100"/>
      <c r="I575" s="100"/>
      <c r="J575" s="100"/>
      <c r="K575" s="99"/>
      <c r="L575" s="101"/>
      <c r="M575" s="102"/>
      <c r="N575" s="101"/>
      <c r="O575" s="63" t="str">
        <f>IF(B575="","Form Number Error",IF(C575="","Payment Type Error",IF(H575="","Purchase Description Error",IF(I575="","Store or Vedor Error",IF(K575="","Card or Ckeck # Error",IF(L575="","Date Error",IF(J575="","Enter Correct Sub-Account",IF(M575="","Amount Error",IF(J575='Start-Up Information'!$B$13,"Complete",IF(J575='Start-Up Information'!$B$14,"Complete",IF(J575='Start-Up Information'!$B$15,"Complete",IF(J575='Start-Up Information'!$B$16,"Complete",IF(J575='Start-Up Information'!$B$17,"Complete",IF(J575='Start-Up Information'!$B$18,"Complete",IF(J575='Start-Up Information'!$B$19,"Complete",IF(J575='Start-Up Information'!$B$20,"Complete",IF(J575='Start-Up Information'!$B$21,"complete",IF(J575='Start-Up Information'!$B$22,"Complete",IF(J575='Start-Up Information'!$B$23,"Complete",IF(J575='Start-Up Information'!$B$24,"Complete",IF(J575='Start-Up Information'!$B$25,"Complete",IF(J575='Start-Up Information'!$B$26,"Complete",IF(J575='Start-Up Information'!$B$27,"Complete",IF(J575='Start-Up Information'!$B$28,"Complete",IF(J575='Start-Up Information'!$B$29,"Complete",IF(J575='Start-Up Information'!$B$30,"Complete",IF(J575='Start-Up Information'!$B$31,"Complete",IF(J575='Start-Up Information'!$B$32,"Complete",IF(J575='Start-Up Information'!$B$33,"Complete",IF(J575='Start-Up Information'!$B$34,"Complete",IF(J575='Start-Up Information'!$B$35,"Complete",IF(J575='Start-Up Information'!$B$36,"Complete",IF(J575='Start-Up Information'!$B$37,"Complete",IF(J575='Start-Up Information'!$B$38,"Complete",IF(J575='Start-Up Information'!$B$39,"Complete",IF(J575='Start-Up Information'!$B$40,"Complete",IF(J575='Start-Up Information'!$B$41,"Complete",IF(J575='Start-Up Information'!$B$42,"Complete",IF(J575='Start-Up Information'!$B$43,"Complete",IF(J575='Start-Up Information'!$B$44,"Complete",IF(J575='Start-Up Information'!$B$45,"Complete",IF(J575='Start-Up Information'!$B$46,"Complete",IF(J575='Start-Up Information'!$B$47,"Complete",IF(J575='Start-Up Information'!$B$48,"Complete",IF(LEFT(J575,5)="Split","Complete",IF(J575='Start-Up Information'!$B$49,"Complete",IF(J575='Start-Up Information'!$B$50,"Complete",IF(J575='Start-Up Information'!$B$51,"Complete",IF(J575='Start-Up Information'!$B$52,"Complete","Enter a Correct Sub-Account")))))))))))))))))))))))))))))))))))))))))))))))))</f>
        <v>Form Number Error</v>
      </c>
      <c r="P575" s="63" t="str">
        <f t="shared" si="17"/>
        <v>Pending</v>
      </c>
      <c r="Q575" s="62"/>
      <c r="R575" s="70">
        <f t="shared" si="18"/>
        <v>0</v>
      </c>
      <c r="S575" s="65"/>
      <c r="T575" s="91"/>
      <c r="U575" s="91"/>
      <c r="V575" s="91"/>
      <c r="W575" s="91"/>
      <c r="X575" s="91"/>
      <c r="Y575" s="91"/>
      <c r="Z575" s="91"/>
      <c r="AA575" s="91"/>
      <c r="AB575" s="91"/>
      <c r="AC575" s="91"/>
      <c r="AD575" s="91"/>
      <c r="AE575" s="91"/>
      <c r="AF575" s="91"/>
      <c r="AG575" s="91"/>
      <c r="AH575" s="91"/>
      <c r="AI575" s="91"/>
      <c r="AJ575" s="91"/>
      <c r="AK575" s="91"/>
      <c r="AL575" s="91"/>
      <c r="AM575" s="91"/>
      <c r="AN575" s="91"/>
      <c r="AO575" s="91"/>
      <c r="AP575" s="91"/>
      <c r="AQ575" s="91"/>
      <c r="AR575" s="91"/>
      <c r="AS575" s="91"/>
      <c r="AT575" s="91"/>
      <c r="AU575" s="91"/>
      <c r="AV575" s="91"/>
      <c r="AW575" s="91"/>
      <c r="AX575" s="91"/>
      <c r="AY575" s="91"/>
      <c r="AZ575" s="91"/>
      <c r="BA575" s="91"/>
      <c r="BB575" s="91"/>
      <c r="BC575" s="91"/>
      <c r="BD575" s="91"/>
      <c r="BE575" s="91"/>
      <c r="BF575" s="91"/>
      <c r="BG575" s="91"/>
    </row>
    <row r="576" spans="1:59" s="34" customFormat="1" ht="33" customHeight="1">
      <c r="A576" s="65"/>
      <c r="B576" s="99"/>
      <c r="C576" s="100"/>
      <c r="D576" s="100"/>
      <c r="E576" s="100"/>
      <c r="F576" s="100"/>
      <c r="G576" s="100"/>
      <c r="H576" s="100"/>
      <c r="I576" s="100"/>
      <c r="J576" s="100"/>
      <c r="K576" s="99"/>
      <c r="L576" s="101"/>
      <c r="M576" s="102"/>
      <c r="N576" s="101"/>
      <c r="O576" s="63" t="str">
        <f>IF(B576="","Form Number Error",IF(C576="","Payment Type Error",IF(H576="","Purchase Description Error",IF(I576="","Store or Vedor Error",IF(K576="","Card or Ckeck # Error",IF(L576="","Date Error",IF(J576="","Enter Correct Sub-Account",IF(M576="","Amount Error",IF(J576='Start-Up Information'!$B$13,"Complete",IF(J576='Start-Up Information'!$B$14,"Complete",IF(J576='Start-Up Information'!$B$15,"Complete",IF(J576='Start-Up Information'!$B$16,"Complete",IF(J576='Start-Up Information'!$B$17,"Complete",IF(J576='Start-Up Information'!$B$18,"Complete",IF(J576='Start-Up Information'!$B$19,"Complete",IF(J576='Start-Up Information'!$B$20,"Complete",IF(J576='Start-Up Information'!$B$21,"complete",IF(J576='Start-Up Information'!$B$22,"Complete",IF(J576='Start-Up Information'!$B$23,"Complete",IF(J576='Start-Up Information'!$B$24,"Complete",IF(J576='Start-Up Information'!$B$25,"Complete",IF(J576='Start-Up Information'!$B$26,"Complete",IF(J576='Start-Up Information'!$B$27,"Complete",IF(J576='Start-Up Information'!$B$28,"Complete",IF(J576='Start-Up Information'!$B$29,"Complete",IF(J576='Start-Up Information'!$B$30,"Complete",IF(J576='Start-Up Information'!$B$31,"Complete",IF(J576='Start-Up Information'!$B$32,"Complete",IF(J576='Start-Up Information'!$B$33,"Complete",IF(J576='Start-Up Information'!$B$34,"Complete",IF(J576='Start-Up Information'!$B$35,"Complete",IF(J576='Start-Up Information'!$B$36,"Complete",IF(J576='Start-Up Information'!$B$37,"Complete",IF(J576='Start-Up Information'!$B$38,"Complete",IF(J576='Start-Up Information'!$B$39,"Complete",IF(J576='Start-Up Information'!$B$40,"Complete",IF(J576='Start-Up Information'!$B$41,"Complete",IF(J576='Start-Up Information'!$B$42,"Complete",IF(J576='Start-Up Information'!$B$43,"Complete",IF(J576='Start-Up Information'!$B$44,"Complete",IF(J576='Start-Up Information'!$B$45,"Complete",IF(J576='Start-Up Information'!$B$46,"Complete",IF(J576='Start-Up Information'!$B$47,"Complete",IF(J576='Start-Up Information'!$B$48,"Complete",IF(LEFT(J576,5)="Split","Complete",IF(J576='Start-Up Information'!$B$49,"Complete",IF(J576='Start-Up Information'!$B$50,"Complete",IF(J576='Start-Up Information'!$B$51,"Complete",IF(J576='Start-Up Information'!$B$52,"Complete","Enter a Correct Sub-Account")))))))))))))))))))))))))))))))))))))))))))))))))</f>
        <v>Form Number Error</v>
      </c>
      <c r="P576" s="63" t="str">
        <f t="shared" si="17"/>
        <v>Pending</v>
      </c>
      <c r="Q576" s="62"/>
      <c r="R576" s="70">
        <f t="shared" si="18"/>
        <v>0</v>
      </c>
      <c r="S576" s="65"/>
      <c r="T576" s="91"/>
      <c r="U576" s="91"/>
      <c r="V576" s="91"/>
      <c r="W576" s="91"/>
      <c r="X576" s="91"/>
      <c r="Y576" s="91"/>
      <c r="Z576" s="91"/>
      <c r="AA576" s="91"/>
      <c r="AB576" s="91"/>
      <c r="AC576" s="91"/>
      <c r="AD576" s="91"/>
      <c r="AE576" s="91"/>
      <c r="AF576" s="91"/>
      <c r="AG576" s="91"/>
      <c r="AH576" s="91"/>
      <c r="AI576" s="91"/>
      <c r="AJ576" s="91"/>
      <c r="AK576" s="91"/>
      <c r="AL576" s="91"/>
      <c r="AM576" s="91"/>
      <c r="AN576" s="91"/>
      <c r="AO576" s="91"/>
      <c r="AP576" s="91"/>
      <c r="AQ576" s="91"/>
      <c r="AR576" s="91"/>
      <c r="AS576" s="91"/>
      <c r="AT576" s="91"/>
      <c r="AU576" s="91"/>
      <c r="AV576" s="91"/>
      <c r="AW576" s="91"/>
      <c r="AX576" s="91"/>
      <c r="AY576" s="91"/>
      <c r="AZ576" s="91"/>
      <c r="BA576" s="91"/>
      <c r="BB576" s="91"/>
      <c r="BC576" s="91"/>
      <c r="BD576" s="91"/>
      <c r="BE576" s="91"/>
      <c r="BF576" s="91"/>
      <c r="BG576" s="91"/>
    </row>
    <row r="577" spans="1:59" s="34" customFormat="1" ht="33" customHeight="1">
      <c r="A577" s="65"/>
      <c r="B577" s="99"/>
      <c r="C577" s="100"/>
      <c r="D577" s="100"/>
      <c r="E577" s="100"/>
      <c r="F577" s="100"/>
      <c r="G577" s="100"/>
      <c r="H577" s="100"/>
      <c r="I577" s="100"/>
      <c r="J577" s="100"/>
      <c r="K577" s="99"/>
      <c r="L577" s="101"/>
      <c r="M577" s="102"/>
      <c r="N577" s="101"/>
      <c r="O577" s="63" t="str">
        <f>IF(B577="","Form Number Error",IF(C577="","Payment Type Error",IF(H577="","Purchase Description Error",IF(I577="","Store or Vedor Error",IF(K577="","Card or Ckeck # Error",IF(L577="","Date Error",IF(J577="","Enter Correct Sub-Account",IF(M577="","Amount Error",IF(J577='Start-Up Information'!$B$13,"Complete",IF(J577='Start-Up Information'!$B$14,"Complete",IF(J577='Start-Up Information'!$B$15,"Complete",IF(J577='Start-Up Information'!$B$16,"Complete",IF(J577='Start-Up Information'!$B$17,"Complete",IF(J577='Start-Up Information'!$B$18,"Complete",IF(J577='Start-Up Information'!$B$19,"Complete",IF(J577='Start-Up Information'!$B$20,"Complete",IF(J577='Start-Up Information'!$B$21,"complete",IF(J577='Start-Up Information'!$B$22,"Complete",IF(J577='Start-Up Information'!$B$23,"Complete",IF(J577='Start-Up Information'!$B$24,"Complete",IF(J577='Start-Up Information'!$B$25,"Complete",IF(J577='Start-Up Information'!$B$26,"Complete",IF(J577='Start-Up Information'!$B$27,"Complete",IF(J577='Start-Up Information'!$B$28,"Complete",IF(J577='Start-Up Information'!$B$29,"Complete",IF(J577='Start-Up Information'!$B$30,"Complete",IF(J577='Start-Up Information'!$B$31,"Complete",IF(J577='Start-Up Information'!$B$32,"Complete",IF(J577='Start-Up Information'!$B$33,"Complete",IF(J577='Start-Up Information'!$B$34,"Complete",IF(J577='Start-Up Information'!$B$35,"Complete",IF(J577='Start-Up Information'!$B$36,"Complete",IF(J577='Start-Up Information'!$B$37,"Complete",IF(J577='Start-Up Information'!$B$38,"Complete",IF(J577='Start-Up Information'!$B$39,"Complete",IF(J577='Start-Up Information'!$B$40,"Complete",IF(J577='Start-Up Information'!$B$41,"Complete",IF(J577='Start-Up Information'!$B$42,"Complete",IF(J577='Start-Up Information'!$B$43,"Complete",IF(J577='Start-Up Information'!$B$44,"Complete",IF(J577='Start-Up Information'!$B$45,"Complete",IF(J577='Start-Up Information'!$B$46,"Complete",IF(J577='Start-Up Information'!$B$47,"Complete",IF(J577='Start-Up Information'!$B$48,"Complete",IF(LEFT(J577,5)="Split","Complete",IF(J577='Start-Up Information'!$B$49,"Complete",IF(J577='Start-Up Information'!$B$50,"Complete",IF(J577='Start-Up Information'!$B$51,"Complete",IF(J577='Start-Up Information'!$B$52,"Complete","Enter a Correct Sub-Account")))))))))))))))))))))))))))))))))))))))))))))))))</f>
        <v>Form Number Error</v>
      </c>
      <c r="P577" s="63" t="str">
        <f t="shared" si="17"/>
        <v>Pending</v>
      </c>
      <c r="Q577" s="62"/>
      <c r="R577" s="70">
        <f t="shared" si="18"/>
        <v>0</v>
      </c>
      <c r="S577" s="65"/>
      <c r="T577" s="91"/>
      <c r="U577" s="91"/>
      <c r="V577" s="91"/>
      <c r="W577" s="91"/>
      <c r="X577" s="91"/>
      <c r="Y577" s="91"/>
      <c r="Z577" s="91"/>
      <c r="AA577" s="91"/>
      <c r="AB577" s="91"/>
      <c r="AC577" s="91"/>
      <c r="AD577" s="91"/>
      <c r="AE577" s="91"/>
      <c r="AF577" s="91"/>
      <c r="AG577" s="91"/>
      <c r="AH577" s="91"/>
      <c r="AI577" s="91"/>
      <c r="AJ577" s="91"/>
      <c r="AK577" s="91"/>
      <c r="AL577" s="91"/>
      <c r="AM577" s="91"/>
      <c r="AN577" s="91"/>
      <c r="AO577" s="91"/>
      <c r="AP577" s="91"/>
      <c r="AQ577" s="91"/>
      <c r="AR577" s="91"/>
      <c r="AS577" s="91"/>
      <c r="AT577" s="91"/>
      <c r="AU577" s="91"/>
      <c r="AV577" s="91"/>
      <c r="AW577" s="91"/>
      <c r="AX577" s="91"/>
      <c r="AY577" s="91"/>
      <c r="AZ577" s="91"/>
      <c r="BA577" s="91"/>
      <c r="BB577" s="91"/>
      <c r="BC577" s="91"/>
      <c r="BD577" s="91"/>
      <c r="BE577" s="91"/>
      <c r="BF577" s="91"/>
      <c r="BG577" s="91"/>
    </row>
    <row r="578" spans="1:59" s="34" customFormat="1" ht="33" customHeight="1">
      <c r="A578" s="65"/>
      <c r="B578" s="99"/>
      <c r="C578" s="100"/>
      <c r="D578" s="100"/>
      <c r="E578" s="100"/>
      <c r="F578" s="100"/>
      <c r="G578" s="100"/>
      <c r="H578" s="100"/>
      <c r="I578" s="100"/>
      <c r="J578" s="100"/>
      <c r="K578" s="99"/>
      <c r="L578" s="101"/>
      <c r="M578" s="102"/>
      <c r="N578" s="101"/>
      <c r="O578" s="63" t="str">
        <f>IF(B578="","Form Number Error",IF(C578="","Payment Type Error",IF(H578="","Purchase Description Error",IF(I578="","Store or Vedor Error",IF(K578="","Card or Ckeck # Error",IF(L578="","Date Error",IF(J578="","Enter Correct Sub-Account",IF(M578="","Amount Error",IF(J578='Start-Up Information'!$B$13,"Complete",IF(J578='Start-Up Information'!$B$14,"Complete",IF(J578='Start-Up Information'!$B$15,"Complete",IF(J578='Start-Up Information'!$B$16,"Complete",IF(J578='Start-Up Information'!$B$17,"Complete",IF(J578='Start-Up Information'!$B$18,"Complete",IF(J578='Start-Up Information'!$B$19,"Complete",IF(J578='Start-Up Information'!$B$20,"Complete",IF(J578='Start-Up Information'!$B$21,"complete",IF(J578='Start-Up Information'!$B$22,"Complete",IF(J578='Start-Up Information'!$B$23,"Complete",IF(J578='Start-Up Information'!$B$24,"Complete",IF(J578='Start-Up Information'!$B$25,"Complete",IF(J578='Start-Up Information'!$B$26,"Complete",IF(J578='Start-Up Information'!$B$27,"Complete",IF(J578='Start-Up Information'!$B$28,"Complete",IF(J578='Start-Up Information'!$B$29,"Complete",IF(J578='Start-Up Information'!$B$30,"Complete",IF(J578='Start-Up Information'!$B$31,"Complete",IF(J578='Start-Up Information'!$B$32,"Complete",IF(J578='Start-Up Information'!$B$33,"Complete",IF(J578='Start-Up Information'!$B$34,"Complete",IF(J578='Start-Up Information'!$B$35,"Complete",IF(J578='Start-Up Information'!$B$36,"Complete",IF(J578='Start-Up Information'!$B$37,"Complete",IF(J578='Start-Up Information'!$B$38,"Complete",IF(J578='Start-Up Information'!$B$39,"Complete",IF(J578='Start-Up Information'!$B$40,"Complete",IF(J578='Start-Up Information'!$B$41,"Complete",IF(J578='Start-Up Information'!$B$42,"Complete",IF(J578='Start-Up Information'!$B$43,"Complete",IF(J578='Start-Up Information'!$B$44,"Complete",IF(J578='Start-Up Information'!$B$45,"Complete",IF(J578='Start-Up Information'!$B$46,"Complete",IF(J578='Start-Up Information'!$B$47,"Complete",IF(J578='Start-Up Information'!$B$48,"Complete",IF(LEFT(J578,5)="Split","Complete",IF(J578='Start-Up Information'!$B$49,"Complete",IF(J578='Start-Up Information'!$B$50,"Complete",IF(J578='Start-Up Information'!$B$51,"Complete",IF(J578='Start-Up Information'!$B$52,"Complete","Enter a Correct Sub-Account")))))))))))))))))))))))))))))))))))))))))))))))))</f>
        <v>Form Number Error</v>
      </c>
      <c r="P578" s="63" t="str">
        <f t="shared" si="17"/>
        <v>Pending</v>
      </c>
      <c r="Q578" s="62"/>
      <c r="R578" s="70">
        <f t="shared" si="18"/>
        <v>0</v>
      </c>
      <c r="S578" s="65"/>
      <c r="T578" s="91"/>
      <c r="U578" s="91"/>
      <c r="V578" s="91"/>
      <c r="W578" s="91"/>
      <c r="X578" s="91"/>
      <c r="Y578" s="91"/>
      <c r="Z578" s="91"/>
      <c r="AA578" s="91"/>
      <c r="AB578" s="91"/>
      <c r="AC578" s="91"/>
      <c r="AD578" s="91"/>
      <c r="AE578" s="91"/>
      <c r="AF578" s="91"/>
      <c r="AG578" s="91"/>
      <c r="AH578" s="91"/>
      <c r="AI578" s="91"/>
      <c r="AJ578" s="91"/>
      <c r="AK578" s="91"/>
      <c r="AL578" s="91"/>
      <c r="AM578" s="91"/>
      <c r="AN578" s="91"/>
      <c r="AO578" s="91"/>
      <c r="AP578" s="91"/>
      <c r="AQ578" s="91"/>
      <c r="AR578" s="91"/>
      <c r="AS578" s="91"/>
      <c r="AT578" s="91"/>
      <c r="AU578" s="91"/>
      <c r="AV578" s="91"/>
      <c r="AW578" s="91"/>
      <c r="AX578" s="91"/>
      <c r="AY578" s="91"/>
      <c r="AZ578" s="91"/>
      <c r="BA578" s="91"/>
      <c r="BB578" s="91"/>
      <c r="BC578" s="91"/>
      <c r="BD578" s="91"/>
      <c r="BE578" s="91"/>
      <c r="BF578" s="91"/>
      <c r="BG578" s="91"/>
    </row>
    <row r="579" spans="1:59" s="34" customFormat="1" ht="33" customHeight="1">
      <c r="A579" s="65"/>
      <c r="B579" s="99"/>
      <c r="C579" s="100"/>
      <c r="D579" s="100"/>
      <c r="E579" s="100"/>
      <c r="F579" s="100"/>
      <c r="G579" s="100"/>
      <c r="H579" s="100"/>
      <c r="I579" s="100"/>
      <c r="J579" s="100"/>
      <c r="K579" s="99"/>
      <c r="L579" s="101"/>
      <c r="M579" s="102"/>
      <c r="N579" s="101"/>
      <c r="O579" s="63" t="str">
        <f>IF(B579="","Form Number Error",IF(C579="","Payment Type Error",IF(H579="","Purchase Description Error",IF(I579="","Store or Vedor Error",IF(K579="","Card or Ckeck # Error",IF(L579="","Date Error",IF(J579="","Enter Correct Sub-Account",IF(M579="","Amount Error",IF(J579='Start-Up Information'!$B$13,"Complete",IF(J579='Start-Up Information'!$B$14,"Complete",IF(J579='Start-Up Information'!$B$15,"Complete",IF(J579='Start-Up Information'!$B$16,"Complete",IF(J579='Start-Up Information'!$B$17,"Complete",IF(J579='Start-Up Information'!$B$18,"Complete",IF(J579='Start-Up Information'!$B$19,"Complete",IF(J579='Start-Up Information'!$B$20,"Complete",IF(J579='Start-Up Information'!$B$21,"complete",IF(J579='Start-Up Information'!$B$22,"Complete",IF(J579='Start-Up Information'!$B$23,"Complete",IF(J579='Start-Up Information'!$B$24,"Complete",IF(J579='Start-Up Information'!$B$25,"Complete",IF(J579='Start-Up Information'!$B$26,"Complete",IF(J579='Start-Up Information'!$B$27,"Complete",IF(J579='Start-Up Information'!$B$28,"Complete",IF(J579='Start-Up Information'!$B$29,"Complete",IF(J579='Start-Up Information'!$B$30,"Complete",IF(J579='Start-Up Information'!$B$31,"Complete",IF(J579='Start-Up Information'!$B$32,"Complete",IF(J579='Start-Up Information'!$B$33,"Complete",IF(J579='Start-Up Information'!$B$34,"Complete",IF(J579='Start-Up Information'!$B$35,"Complete",IF(J579='Start-Up Information'!$B$36,"Complete",IF(J579='Start-Up Information'!$B$37,"Complete",IF(J579='Start-Up Information'!$B$38,"Complete",IF(J579='Start-Up Information'!$B$39,"Complete",IF(J579='Start-Up Information'!$B$40,"Complete",IF(J579='Start-Up Information'!$B$41,"Complete",IF(J579='Start-Up Information'!$B$42,"Complete",IF(J579='Start-Up Information'!$B$43,"Complete",IF(J579='Start-Up Information'!$B$44,"Complete",IF(J579='Start-Up Information'!$B$45,"Complete",IF(J579='Start-Up Information'!$B$46,"Complete",IF(J579='Start-Up Information'!$B$47,"Complete",IF(J579='Start-Up Information'!$B$48,"Complete",IF(LEFT(J579,5)="Split","Complete",IF(J579='Start-Up Information'!$B$49,"Complete",IF(J579='Start-Up Information'!$B$50,"Complete",IF(J579='Start-Up Information'!$B$51,"Complete",IF(J579='Start-Up Information'!$B$52,"Complete","Enter a Correct Sub-Account")))))))))))))))))))))))))))))))))))))))))))))))))</f>
        <v>Form Number Error</v>
      </c>
      <c r="P579" s="63" t="str">
        <f t="shared" si="17"/>
        <v>Pending</v>
      </c>
      <c r="Q579" s="62"/>
      <c r="R579" s="70">
        <f t="shared" si="18"/>
        <v>0</v>
      </c>
      <c r="S579" s="65"/>
      <c r="T579" s="91"/>
      <c r="U579" s="91"/>
      <c r="V579" s="91"/>
      <c r="W579" s="91"/>
      <c r="X579" s="91"/>
      <c r="Y579" s="91"/>
      <c r="Z579" s="91"/>
      <c r="AA579" s="91"/>
      <c r="AB579" s="91"/>
      <c r="AC579" s="91"/>
      <c r="AD579" s="91"/>
      <c r="AE579" s="91"/>
      <c r="AF579" s="91"/>
      <c r="AG579" s="91"/>
      <c r="AH579" s="91"/>
      <c r="AI579" s="91"/>
      <c r="AJ579" s="91"/>
      <c r="AK579" s="91"/>
      <c r="AL579" s="91"/>
      <c r="AM579" s="91"/>
      <c r="AN579" s="91"/>
      <c r="AO579" s="91"/>
      <c r="AP579" s="91"/>
      <c r="AQ579" s="91"/>
      <c r="AR579" s="91"/>
      <c r="AS579" s="91"/>
      <c r="AT579" s="91"/>
      <c r="AU579" s="91"/>
      <c r="AV579" s="91"/>
      <c r="AW579" s="91"/>
      <c r="AX579" s="91"/>
      <c r="AY579" s="91"/>
      <c r="AZ579" s="91"/>
      <c r="BA579" s="91"/>
      <c r="BB579" s="91"/>
      <c r="BC579" s="91"/>
      <c r="BD579" s="91"/>
      <c r="BE579" s="91"/>
      <c r="BF579" s="91"/>
      <c r="BG579" s="91"/>
    </row>
    <row r="580" spans="1:59" s="34" customFormat="1" ht="33" customHeight="1">
      <c r="A580" s="65"/>
      <c r="B580" s="99"/>
      <c r="C580" s="100"/>
      <c r="D580" s="100"/>
      <c r="E580" s="100"/>
      <c r="F580" s="100"/>
      <c r="G580" s="100"/>
      <c r="H580" s="100"/>
      <c r="I580" s="100"/>
      <c r="J580" s="100"/>
      <c r="K580" s="99"/>
      <c r="L580" s="101"/>
      <c r="M580" s="102"/>
      <c r="N580" s="101"/>
      <c r="O580" s="63" t="str">
        <f>IF(B580="","Form Number Error",IF(C580="","Payment Type Error",IF(H580="","Purchase Description Error",IF(I580="","Store or Vedor Error",IF(K580="","Card or Ckeck # Error",IF(L580="","Date Error",IF(J580="","Enter Correct Sub-Account",IF(M580="","Amount Error",IF(J580='Start-Up Information'!$B$13,"Complete",IF(J580='Start-Up Information'!$B$14,"Complete",IF(J580='Start-Up Information'!$B$15,"Complete",IF(J580='Start-Up Information'!$B$16,"Complete",IF(J580='Start-Up Information'!$B$17,"Complete",IF(J580='Start-Up Information'!$B$18,"Complete",IF(J580='Start-Up Information'!$B$19,"Complete",IF(J580='Start-Up Information'!$B$20,"Complete",IF(J580='Start-Up Information'!$B$21,"complete",IF(J580='Start-Up Information'!$B$22,"Complete",IF(J580='Start-Up Information'!$B$23,"Complete",IF(J580='Start-Up Information'!$B$24,"Complete",IF(J580='Start-Up Information'!$B$25,"Complete",IF(J580='Start-Up Information'!$B$26,"Complete",IF(J580='Start-Up Information'!$B$27,"Complete",IF(J580='Start-Up Information'!$B$28,"Complete",IF(J580='Start-Up Information'!$B$29,"Complete",IF(J580='Start-Up Information'!$B$30,"Complete",IF(J580='Start-Up Information'!$B$31,"Complete",IF(J580='Start-Up Information'!$B$32,"Complete",IF(J580='Start-Up Information'!$B$33,"Complete",IF(J580='Start-Up Information'!$B$34,"Complete",IF(J580='Start-Up Information'!$B$35,"Complete",IF(J580='Start-Up Information'!$B$36,"Complete",IF(J580='Start-Up Information'!$B$37,"Complete",IF(J580='Start-Up Information'!$B$38,"Complete",IF(J580='Start-Up Information'!$B$39,"Complete",IF(J580='Start-Up Information'!$B$40,"Complete",IF(J580='Start-Up Information'!$B$41,"Complete",IF(J580='Start-Up Information'!$B$42,"Complete",IF(J580='Start-Up Information'!$B$43,"Complete",IF(J580='Start-Up Information'!$B$44,"Complete",IF(J580='Start-Up Information'!$B$45,"Complete",IF(J580='Start-Up Information'!$B$46,"Complete",IF(J580='Start-Up Information'!$B$47,"Complete",IF(J580='Start-Up Information'!$B$48,"Complete",IF(LEFT(J580,5)="Split","Complete",IF(J580='Start-Up Information'!$B$49,"Complete",IF(J580='Start-Up Information'!$B$50,"Complete",IF(J580='Start-Up Information'!$B$51,"Complete",IF(J580='Start-Up Information'!$B$52,"Complete","Enter a Correct Sub-Account")))))))))))))))))))))))))))))))))))))))))))))))))</f>
        <v>Form Number Error</v>
      </c>
      <c r="P580" s="63" t="str">
        <f t="shared" si="17"/>
        <v>Pending</v>
      </c>
      <c r="Q580" s="62"/>
      <c r="R580" s="70">
        <f t="shared" si="18"/>
        <v>0</v>
      </c>
      <c r="S580" s="65"/>
      <c r="T580" s="91"/>
      <c r="U580" s="91"/>
      <c r="V580" s="91"/>
      <c r="W580" s="91"/>
      <c r="X580" s="91"/>
      <c r="Y580" s="91"/>
      <c r="Z580" s="91"/>
      <c r="AA580" s="91"/>
      <c r="AB580" s="91"/>
      <c r="AC580" s="91"/>
      <c r="AD580" s="91"/>
      <c r="AE580" s="91"/>
      <c r="AF580" s="91"/>
      <c r="AG580" s="91"/>
      <c r="AH580" s="91"/>
      <c r="AI580" s="91"/>
      <c r="AJ580" s="91"/>
      <c r="AK580" s="91"/>
      <c r="AL580" s="91"/>
      <c r="AM580" s="91"/>
      <c r="AN580" s="91"/>
      <c r="AO580" s="91"/>
      <c r="AP580" s="91"/>
      <c r="AQ580" s="91"/>
      <c r="AR580" s="91"/>
      <c r="AS580" s="91"/>
      <c r="AT580" s="91"/>
      <c r="AU580" s="91"/>
      <c r="AV580" s="91"/>
      <c r="AW580" s="91"/>
      <c r="AX580" s="91"/>
      <c r="AY580" s="91"/>
      <c r="AZ580" s="91"/>
      <c r="BA580" s="91"/>
      <c r="BB580" s="91"/>
      <c r="BC580" s="91"/>
      <c r="BD580" s="91"/>
      <c r="BE580" s="91"/>
      <c r="BF580" s="91"/>
      <c r="BG580" s="91"/>
    </row>
    <row r="581" spans="1:59" s="34" customFormat="1" ht="33" customHeight="1">
      <c r="A581" s="65"/>
      <c r="B581" s="99"/>
      <c r="C581" s="100"/>
      <c r="D581" s="100"/>
      <c r="E581" s="100"/>
      <c r="F581" s="100"/>
      <c r="G581" s="100"/>
      <c r="H581" s="100"/>
      <c r="I581" s="100"/>
      <c r="J581" s="100"/>
      <c r="K581" s="99"/>
      <c r="L581" s="101"/>
      <c r="M581" s="102"/>
      <c r="N581" s="101"/>
      <c r="O581" s="63" t="str">
        <f>IF(B581="","Form Number Error",IF(C581="","Payment Type Error",IF(H581="","Purchase Description Error",IF(I581="","Store or Vedor Error",IF(K581="","Card or Ckeck # Error",IF(L581="","Date Error",IF(J581="","Enter Correct Sub-Account",IF(M581="","Amount Error",IF(J581='Start-Up Information'!$B$13,"Complete",IF(J581='Start-Up Information'!$B$14,"Complete",IF(J581='Start-Up Information'!$B$15,"Complete",IF(J581='Start-Up Information'!$B$16,"Complete",IF(J581='Start-Up Information'!$B$17,"Complete",IF(J581='Start-Up Information'!$B$18,"Complete",IF(J581='Start-Up Information'!$B$19,"Complete",IF(J581='Start-Up Information'!$B$20,"Complete",IF(J581='Start-Up Information'!$B$21,"complete",IF(J581='Start-Up Information'!$B$22,"Complete",IF(J581='Start-Up Information'!$B$23,"Complete",IF(J581='Start-Up Information'!$B$24,"Complete",IF(J581='Start-Up Information'!$B$25,"Complete",IF(J581='Start-Up Information'!$B$26,"Complete",IF(J581='Start-Up Information'!$B$27,"Complete",IF(J581='Start-Up Information'!$B$28,"Complete",IF(J581='Start-Up Information'!$B$29,"Complete",IF(J581='Start-Up Information'!$B$30,"Complete",IF(J581='Start-Up Information'!$B$31,"Complete",IF(J581='Start-Up Information'!$B$32,"Complete",IF(J581='Start-Up Information'!$B$33,"Complete",IF(J581='Start-Up Information'!$B$34,"Complete",IF(J581='Start-Up Information'!$B$35,"Complete",IF(J581='Start-Up Information'!$B$36,"Complete",IF(J581='Start-Up Information'!$B$37,"Complete",IF(J581='Start-Up Information'!$B$38,"Complete",IF(J581='Start-Up Information'!$B$39,"Complete",IF(J581='Start-Up Information'!$B$40,"Complete",IF(J581='Start-Up Information'!$B$41,"Complete",IF(J581='Start-Up Information'!$B$42,"Complete",IF(J581='Start-Up Information'!$B$43,"Complete",IF(J581='Start-Up Information'!$B$44,"Complete",IF(J581='Start-Up Information'!$B$45,"Complete",IF(J581='Start-Up Information'!$B$46,"Complete",IF(J581='Start-Up Information'!$B$47,"Complete",IF(J581='Start-Up Information'!$B$48,"Complete",IF(LEFT(J581,5)="Split","Complete",IF(J581='Start-Up Information'!$B$49,"Complete",IF(J581='Start-Up Information'!$B$50,"Complete",IF(J581='Start-Up Information'!$B$51,"Complete",IF(J581='Start-Up Information'!$B$52,"Complete","Enter a Correct Sub-Account")))))))))))))))))))))))))))))))))))))))))))))))))</f>
        <v>Form Number Error</v>
      </c>
      <c r="P581" s="63" t="str">
        <f t="shared" si="17"/>
        <v>Pending</v>
      </c>
      <c r="Q581" s="62"/>
      <c r="R581" s="70">
        <f t="shared" si="18"/>
        <v>0</v>
      </c>
      <c r="S581" s="65"/>
      <c r="T581" s="91"/>
      <c r="U581" s="91"/>
      <c r="V581" s="91"/>
      <c r="W581" s="91"/>
      <c r="X581" s="91"/>
      <c r="Y581" s="91"/>
      <c r="Z581" s="91"/>
      <c r="AA581" s="91"/>
      <c r="AB581" s="91"/>
      <c r="AC581" s="91"/>
      <c r="AD581" s="91"/>
      <c r="AE581" s="91"/>
      <c r="AF581" s="91"/>
      <c r="AG581" s="91"/>
      <c r="AH581" s="91"/>
      <c r="AI581" s="91"/>
      <c r="AJ581" s="91"/>
      <c r="AK581" s="91"/>
      <c r="AL581" s="91"/>
      <c r="AM581" s="91"/>
      <c r="AN581" s="91"/>
      <c r="AO581" s="91"/>
      <c r="AP581" s="91"/>
      <c r="AQ581" s="91"/>
      <c r="AR581" s="91"/>
      <c r="AS581" s="91"/>
      <c r="AT581" s="91"/>
      <c r="AU581" s="91"/>
      <c r="AV581" s="91"/>
      <c r="AW581" s="91"/>
      <c r="AX581" s="91"/>
      <c r="AY581" s="91"/>
      <c r="AZ581" s="91"/>
      <c r="BA581" s="91"/>
      <c r="BB581" s="91"/>
      <c r="BC581" s="91"/>
      <c r="BD581" s="91"/>
      <c r="BE581" s="91"/>
      <c r="BF581" s="91"/>
      <c r="BG581" s="91"/>
    </row>
    <row r="582" spans="1:59" s="34" customFormat="1" ht="33" customHeight="1">
      <c r="A582" s="65"/>
      <c r="B582" s="99"/>
      <c r="C582" s="100"/>
      <c r="D582" s="100"/>
      <c r="E582" s="100"/>
      <c r="F582" s="100"/>
      <c r="G582" s="100"/>
      <c r="H582" s="100"/>
      <c r="I582" s="100"/>
      <c r="J582" s="100"/>
      <c r="K582" s="99"/>
      <c r="L582" s="101"/>
      <c r="M582" s="102"/>
      <c r="N582" s="101"/>
      <c r="O582" s="63" t="str">
        <f>IF(B582="","Form Number Error",IF(C582="","Payment Type Error",IF(H582="","Purchase Description Error",IF(I582="","Store or Vedor Error",IF(K582="","Card or Ckeck # Error",IF(L582="","Date Error",IF(J582="","Enter Correct Sub-Account",IF(M582="","Amount Error",IF(J582='Start-Up Information'!$B$13,"Complete",IF(J582='Start-Up Information'!$B$14,"Complete",IF(J582='Start-Up Information'!$B$15,"Complete",IF(J582='Start-Up Information'!$B$16,"Complete",IF(J582='Start-Up Information'!$B$17,"Complete",IF(J582='Start-Up Information'!$B$18,"Complete",IF(J582='Start-Up Information'!$B$19,"Complete",IF(J582='Start-Up Information'!$B$20,"Complete",IF(J582='Start-Up Information'!$B$21,"complete",IF(J582='Start-Up Information'!$B$22,"Complete",IF(J582='Start-Up Information'!$B$23,"Complete",IF(J582='Start-Up Information'!$B$24,"Complete",IF(J582='Start-Up Information'!$B$25,"Complete",IF(J582='Start-Up Information'!$B$26,"Complete",IF(J582='Start-Up Information'!$B$27,"Complete",IF(J582='Start-Up Information'!$B$28,"Complete",IF(J582='Start-Up Information'!$B$29,"Complete",IF(J582='Start-Up Information'!$B$30,"Complete",IF(J582='Start-Up Information'!$B$31,"Complete",IF(J582='Start-Up Information'!$B$32,"Complete",IF(J582='Start-Up Information'!$B$33,"Complete",IF(J582='Start-Up Information'!$B$34,"Complete",IF(J582='Start-Up Information'!$B$35,"Complete",IF(J582='Start-Up Information'!$B$36,"Complete",IF(J582='Start-Up Information'!$B$37,"Complete",IF(J582='Start-Up Information'!$B$38,"Complete",IF(J582='Start-Up Information'!$B$39,"Complete",IF(J582='Start-Up Information'!$B$40,"Complete",IF(J582='Start-Up Information'!$B$41,"Complete",IF(J582='Start-Up Information'!$B$42,"Complete",IF(J582='Start-Up Information'!$B$43,"Complete",IF(J582='Start-Up Information'!$B$44,"Complete",IF(J582='Start-Up Information'!$B$45,"Complete",IF(J582='Start-Up Information'!$B$46,"Complete",IF(J582='Start-Up Information'!$B$47,"Complete",IF(J582='Start-Up Information'!$B$48,"Complete",IF(LEFT(J582,5)="Split","Complete",IF(J582='Start-Up Information'!$B$49,"Complete",IF(J582='Start-Up Information'!$B$50,"Complete",IF(J582='Start-Up Information'!$B$51,"Complete",IF(J582='Start-Up Information'!$B$52,"Complete","Enter a Correct Sub-Account")))))))))))))))))))))))))))))))))))))))))))))))))</f>
        <v>Form Number Error</v>
      </c>
      <c r="P582" s="63" t="str">
        <f t="shared" si="17"/>
        <v>Pending</v>
      </c>
      <c r="Q582" s="62"/>
      <c r="R582" s="70">
        <f t="shared" si="18"/>
        <v>0</v>
      </c>
      <c r="S582" s="65"/>
      <c r="T582" s="91"/>
      <c r="U582" s="91"/>
      <c r="V582" s="91"/>
      <c r="W582" s="91"/>
      <c r="X582" s="91"/>
      <c r="Y582" s="91"/>
      <c r="Z582" s="91"/>
      <c r="AA582" s="91"/>
      <c r="AB582" s="91"/>
      <c r="AC582" s="91"/>
      <c r="AD582" s="91"/>
      <c r="AE582" s="91"/>
      <c r="AF582" s="91"/>
      <c r="AG582" s="91"/>
      <c r="AH582" s="91"/>
      <c r="AI582" s="91"/>
      <c r="AJ582" s="91"/>
      <c r="AK582" s="91"/>
      <c r="AL582" s="91"/>
      <c r="AM582" s="91"/>
      <c r="AN582" s="91"/>
      <c r="AO582" s="91"/>
      <c r="AP582" s="91"/>
      <c r="AQ582" s="91"/>
      <c r="AR582" s="91"/>
      <c r="AS582" s="91"/>
      <c r="AT582" s="91"/>
      <c r="AU582" s="91"/>
      <c r="AV582" s="91"/>
      <c r="AW582" s="91"/>
      <c r="AX582" s="91"/>
      <c r="AY582" s="91"/>
      <c r="AZ582" s="91"/>
      <c r="BA582" s="91"/>
      <c r="BB582" s="91"/>
      <c r="BC582" s="91"/>
      <c r="BD582" s="91"/>
      <c r="BE582" s="91"/>
      <c r="BF582" s="91"/>
      <c r="BG582" s="91"/>
    </row>
    <row r="583" spans="1:59" s="34" customFormat="1" ht="33" customHeight="1">
      <c r="A583" s="65"/>
      <c r="B583" s="99"/>
      <c r="C583" s="100"/>
      <c r="D583" s="100"/>
      <c r="E583" s="100"/>
      <c r="F583" s="100"/>
      <c r="G583" s="100"/>
      <c r="H583" s="100"/>
      <c r="I583" s="100"/>
      <c r="J583" s="100"/>
      <c r="K583" s="99"/>
      <c r="L583" s="101"/>
      <c r="M583" s="102"/>
      <c r="N583" s="101"/>
      <c r="O583" s="63" t="str">
        <f>IF(B583="","Form Number Error",IF(C583="","Payment Type Error",IF(H583="","Purchase Description Error",IF(I583="","Store or Vedor Error",IF(K583="","Card or Ckeck # Error",IF(L583="","Date Error",IF(J583="","Enter Correct Sub-Account",IF(M583="","Amount Error",IF(J583='Start-Up Information'!$B$13,"Complete",IF(J583='Start-Up Information'!$B$14,"Complete",IF(J583='Start-Up Information'!$B$15,"Complete",IF(J583='Start-Up Information'!$B$16,"Complete",IF(J583='Start-Up Information'!$B$17,"Complete",IF(J583='Start-Up Information'!$B$18,"Complete",IF(J583='Start-Up Information'!$B$19,"Complete",IF(J583='Start-Up Information'!$B$20,"Complete",IF(J583='Start-Up Information'!$B$21,"complete",IF(J583='Start-Up Information'!$B$22,"Complete",IF(J583='Start-Up Information'!$B$23,"Complete",IF(J583='Start-Up Information'!$B$24,"Complete",IF(J583='Start-Up Information'!$B$25,"Complete",IF(J583='Start-Up Information'!$B$26,"Complete",IF(J583='Start-Up Information'!$B$27,"Complete",IF(J583='Start-Up Information'!$B$28,"Complete",IF(J583='Start-Up Information'!$B$29,"Complete",IF(J583='Start-Up Information'!$B$30,"Complete",IF(J583='Start-Up Information'!$B$31,"Complete",IF(J583='Start-Up Information'!$B$32,"Complete",IF(J583='Start-Up Information'!$B$33,"Complete",IF(J583='Start-Up Information'!$B$34,"Complete",IF(J583='Start-Up Information'!$B$35,"Complete",IF(J583='Start-Up Information'!$B$36,"Complete",IF(J583='Start-Up Information'!$B$37,"Complete",IF(J583='Start-Up Information'!$B$38,"Complete",IF(J583='Start-Up Information'!$B$39,"Complete",IF(J583='Start-Up Information'!$B$40,"Complete",IF(J583='Start-Up Information'!$B$41,"Complete",IF(J583='Start-Up Information'!$B$42,"Complete",IF(J583='Start-Up Information'!$B$43,"Complete",IF(J583='Start-Up Information'!$B$44,"Complete",IF(J583='Start-Up Information'!$B$45,"Complete",IF(J583='Start-Up Information'!$B$46,"Complete",IF(J583='Start-Up Information'!$B$47,"Complete",IF(J583='Start-Up Information'!$B$48,"Complete",IF(LEFT(J583,5)="Split","Complete",IF(J583='Start-Up Information'!$B$49,"Complete",IF(J583='Start-Up Information'!$B$50,"Complete",IF(J583='Start-Up Information'!$B$51,"Complete",IF(J583='Start-Up Information'!$B$52,"Complete","Enter a Correct Sub-Account")))))))))))))))))))))))))))))))))))))))))))))))))</f>
        <v>Form Number Error</v>
      </c>
      <c r="P583" s="63" t="str">
        <f t="shared" ref="P583:P646" si="19">IF(N583="","Pending","Cleared")</f>
        <v>Pending</v>
      </c>
      <c r="Q583" s="62"/>
      <c r="R583" s="70">
        <f t="shared" si="18"/>
        <v>0</v>
      </c>
      <c r="S583" s="65"/>
      <c r="T583" s="91"/>
      <c r="U583" s="91"/>
      <c r="V583" s="91"/>
      <c r="W583" s="91"/>
      <c r="X583" s="91"/>
      <c r="Y583" s="91"/>
      <c r="Z583" s="91"/>
      <c r="AA583" s="91"/>
      <c r="AB583" s="91"/>
      <c r="AC583" s="91"/>
      <c r="AD583" s="91"/>
      <c r="AE583" s="91"/>
      <c r="AF583" s="91"/>
      <c r="AG583" s="91"/>
      <c r="AH583" s="91"/>
      <c r="AI583" s="91"/>
      <c r="AJ583" s="91"/>
      <c r="AK583" s="91"/>
      <c r="AL583" s="91"/>
      <c r="AM583" s="91"/>
      <c r="AN583" s="91"/>
      <c r="AO583" s="91"/>
      <c r="AP583" s="91"/>
      <c r="AQ583" s="91"/>
      <c r="AR583" s="91"/>
      <c r="AS583" s="91"/>
      <c r="AT583" s="91"/>
      <c r="AU583" s="91"/>
      <c r="AV583" s="91"/>
      <c r="AW583" s="91"/>
      <c r="AX583" s="91"/>
      <c r="AY583" s="91"/>
      <c r="AZ583" s="91"/>
      <c r="BA583" s="91"/>
      <c r="BB583" s="91"/>
      <c r="BC583" s="91"/>
      <c r="BD583" s="91"/>
      <c r="BE583" s="91"/>
      <c r="BF583" s="91"/>
      <c r="BG583" s="91"/>
    </row>
    <row r="584" spans="1:59" s="34" customFormat="1" ht="33" customHeight="1">
      <c r="A584" s="65"/>
      <c r="B584" s="99"/>
      <c r="C584" s="100"/>
      <c r="D584" s="100"/>
      <c r="E584" s="100"/>
      <c r="F584" s="100"/>
      <c r="G584" s="100"/>
      <c r="H584" s="100"/>
      <c r="I584" s="100"/>
      <c r="J584" s="100"/>
      <c r="K584" s="99"/>
      <c r="L584" s="101"/>
      <c r="M584" s="102"/>
      <c r="N584" s="101"/>
      <c r="O584" s="63" t="str">
        <f>IF(B584="","Form Number Error",IF(C584="","Payment Type Error",IF(H584="","Purchase Description Error",IF(I584="","Store or Vedor Error",IF(K584="","Card or Ckeck # Error",IF(L584="","Date Error",IF(J584="","Enter Correct Sub-Account",IF(M584="","Amount Error",IF(J584='Start-Up Information'!$B$13,"Complete",IF(J584='Start-Up Information'!$B$14,"Complete",IF(J584='Start-Up Information'!$B$15,"Complete",IF(J584='Start-Up Information'!$B$16,"Complete",IF(J584='Start-Up Information'!$B$17,"Complete",IF(J584='Start-Up Information'!$B$18,"Complete",IF(J584='Start-Up Information'!$B$19,"Complete",IF(J584='Start-Up Information'!$B$20,"Complete",IF(J584='Start-Up Information'!$B$21,"complete",IF(J584='Start-Up Information'!$B$22,"Complete",IF(J584='Start-Up Information'!$B$23,"Complete",IF(J584='Start-Up Information'!$B$24,"Complete",IF(J584='Start-Up Information'!$B$25,"Complete",IF(J584='Start-Up Information'!$B$26,"Complete",IF(J584='Start-Up Information'!$B$27,"Complete",IF(J584='Start-Up Information'!$B$28,"Complete",IF(J584='Start-Up Information'!$B$29,"Complete",IF(J584='Start-Up Information'!$B$30,"Complete",IF(J584='Start-Up Information'!$B$31,"Complete",IF(J584='Start-Up Information'!$B$32,"Complete",IF(J584='Start-Up Information'!$B$33,"Complete",IF(J584='Start-Up Information'!$B$34,"Complete",IF(J584='Start-Up Information'!$B$35,"Complete",IF(J584='Start-Up Information'!$B$36,"Complete",IF(J584='Start-Up Information'!$B$37,"Complete",IF(J584='Start-Up Information'!$B$38,"Complete",IF(J584='Start-Up Information'!$B$39,"Complete",IF(J584='Start-Up Information'!$B$40,"Complete",IF(J584='Start-Up Information'!$B$41,"Complete",IF(J584='Start-Up Information'!$B$42,"Complete",IF(J584='Start-Up Information'!$B$43,"Complete",IF(J584='Start-Up Information'!$B$44,"Complete",IF(J584='Start-Up Information'!$B$45,"Complete",IF(J584='Start-Up Information'!$B$46,"Complete",IF(J584='Start-Up Information'!$B$47,"Complete",IF(J584='Start-Up Information'!$B$48,"Complete",IF(LEFT(J584,5)="Split","Complete",IF(J584='Start-Up Information'!$B$49,"Complete",IF(J584='Start-Up Information'!$B$50,"Complete",IF(J584='Start-Up Information'!$B$51,"Complete",IF(J584='Start-Up Information'!$B$52,"Complete","Enter a Correct Sub-Account")))))))))))))))))))))))))))))))))))))))))))))))))</f>
        <v>Form Number Error</v>
      </c>
      <c r="P584" s="63" t="str">
        <f t="shared" si="19"/>
        <v>Pending</v>
      </c>
      <c r="Q584" s="62"/>
      <c r="R584" s="70">
        <f t="shared" ref="R584:R647" si="20">IF(AND(IF(LEFT(J584,5)="Split",M584-SUM(T584:BG584),0)&gt;0,IF(LEFT(J584,5)="Split",M584-SUM(T584:BG584),0)&lt;0.01),0,IF(LEFT(J584,5)="Split",M584-SUM(T584:BG584),0))</f>
        <v>0</v>
      </c>
      <c r="S584" s="65"/>
      <c r="T584" s="91"/>
      <c r="U584" s="91"/>
      <c r="V584" s="91"/>
      <c r="W584" s="91"/>
      <c r="X584" s="91"/>
      <c r="Y584" s="91"/>
      <c r="Z584" s="91"/>
      <c r="AA584" s="91"/>
      <c r="AB584" s="91"/>
      <c r="AC584" s="91"/>
      <c r="AD584" s="91"/>
      <c r="AE584" s="91"/>
      <c r="AF584" s="91"/>
      <c r="AG584" s="91"/>
      <c r="AH584" s="91"/>
      <c r="AI584" s="91"/>
      <c r="AJ584" s="91"/>
      <c r="AK584" s="91"/>
      <c r="AL584" s="91"/>
      <c r="AM584" s="91"/>
      <c r="AN584" s="91"/>
      <c r="AO584" s="91"/>
      <c r="AP584" s="91"/>
      <c r="AQ584" s="91"/>
      <c r="AR584" s="91"/>
      <c r="AS584" s="91"/>
      <c r="AT584" s="91"/>
      <c r="AU584" s="91"/>
      <c r="AV584" s="91"/>
      <c r="AW584" s="91"/>
      <c r="AX584" s="91"/>
      <c r="AY584" s="91"/>
      <c r="AZ584" s="91"/>
      <c r="BA584" s="91"/>
      <c r="BB584" s="91"/>
      <c r="BC584" s="91"/>
      <c r="BD584" s="91"/>
      <c r="BE584" s="91"/>
      <c r="BF584" s="91"/>
      <c r="BG584" s="91"/>
    </row>
    <row r="585" spans="1:59" s="34" customFormat="1" ht="33" customHeight="1">
      <c r="A585" s="65"/>
      <c r="B585" s="99"/>
      <c r="C585" s="100"/>
      <c r="D585" s="100"/>
      <c r="E585" s="100"/>
      <c r="F585" s="100"/>
      <c r="G585" s="100"/>
      <c r="H585" s="100"/>
      <c r="I585" s="100"/>
      <c r="J585" s="100"/>
      <c r="K585" s="99"/>
      <c r="L585" s="101"/>
      <c r="M585" s="102"/>
      <c r="N585" s="101"/>
      <c r="O585" s="63" t="str">
        <f>IF(B585="","Form Number Error",IF(C585="","Payment Type Error",IF(H585="","Purchase Description Error",IF(I585="","Store or Vedor Error",IF(K585="","Card or Ckeck # Error",IF(L585="","Date Error",IF(J585="","Enter Correct Sub-Account",IF(M585="","Amount Error",IF(J585='Start-Up Information'!$B$13,"Complete",IF(J585='Start-Up Information'!$B$14,"Complete",IF(J585='Start-Up Information'!$B$15,"Complete",IF(J585='Start-Up Information'!$B$16,"Complete",IF(J585='Start-Up Information'!$B$17,"Complete",IF(J585='Start-Up Information'!$B$18,"Complete",IF(J585='Start-Up Information'!$B$19,"Complete",IF(J585='Start-Up Information'!$B$20,"Complete",IF(J585='Start-Up Information'!$B$21,"complete",IF(J585='Start-Up Information'!$B$22,"Complete",IF(J585='Start-Up Information'!$B$23,"Complete",IF(J585='Start-Up Information'!$B$24,"Complete",IF(J585='Start-Up Information'!$B$25,"Complete",IF(J585='Start-Up Information'!$B$26,"Complete",IF(J585='Start-Up Information'!$B$27,"Complete",IF(J585='Start-Up Information'!$B$28,"Complete",IF(J585='Start-Up Information'!$B$29,"Complete",IF(J585='Start-Up Information'!$B$30,"Complete",IF(J585='Start-Up Information'!$B$31,"Complete",IF(J585='Start-Up Information'!$B$32,"Complete",IF(J585='Start-Up Information'!$B$33,"Complete",IF(J585='Start-Up Information'!$B$34,"Complete",IF(J585='Start-Up Information'!$B$35,"Complete",IF(J585='Start-Up Information'!$B$36,"Complete",IF(J585='Start-Up Information'!$B$37,"Complete",IF(J585='Start-Up Information'!$B$38,"Complete",IF(J585='Start-Up Information'!$B$39,"Complete",IF(J585='Start-Up Information'!$B$40,"Complete",IF(J585='Start-Up Information'!$B$41,"Complete",IF(J585='Start-Up Information'!$B$42,"Complete",IF(J585='Start-Up Information'!$B$43,"Complete",IF(J585='Start-Up Information'!$B$44,"Complete",IF(J585='Start-Up Information'!$B$45,"Complete",IF(J585='Start-Up Information'!$B$46,"Complete",IF(J585='Start-Up Information'!$B$47,"Complete",IF(J585='Start-Up Information'!$B$48,"Complete",IF(LEFT(J585,5)="Split","Complete",IF(J585='Start-Up Information'!$B$49,"Complete",IF(J585='Start-Up Information'!$B$50,"Complete",IF(J585='Start-Up Information'!$B$51,"Complete",IF(J585='Start-Up Information'!$B$52,"Complete","Enter a Correct Sub-Account")))))))))))))))))))))))))))))))))))))))))))))))))</f>
        <v>Form Number Error</v>
      </c>
      <c r="P585" s="63" t="str">
        <f t="shared" si="19"/>
        <v>Pending</v>
      </c>
      <c r="Q585" s="62"/>
      <c r="R585" s="70">
        <f t="shared" si="20"/>
        <v>0</v>
      </c>
      <c r="S585" s="65"/>
      <c r="T585" s="91"/>
      <c r="U585" s="91"/>
      <c r="V585" s="91"/>
      <c r="W585" s="91"/>
      <c r="X585" s="91"/>
      <c r="Y585" s="91"/>
      <c r="Z585" s="91"/>
      <c r="AA585" s="91"/>
      <c r="AB585" s="91"/>
      <c r="AC585" s="91"/>
      <c r="AD585" s="91"/>
      <c r="AE585" s="91"/>
      <c r="AF585" s="91"/>
      <c r="AG585" s="91"/>
      <c r="AH585" s="91"/>
      <c r="AI585" s="91"/>
      <c r="AJ585" s="91"/>
      <c r="AK585" s="91"/>
      <c r="AL585" s="91"/>
      <c r="AM585" s="91"/>
      <c r="AN585" s="91"/>
      <c r="AO585" s="91"/>
      <c r="AP585" s="91"/>
      <c r="AQ585" s="91"/>
      <c r="AR585" s="91"/>
      <c r="AS585" s="91"/>
      <c r="AT585" s="91"/>
      <c r="AU585" s="91"/>
      <c r="AV585" s="91"/>
      <c r="AW585" s="91"/>
      <c r="AX585" s="91"/>
      <c r="AY585" s="91"/>
      <c r="AZ585" s="91"/>
      <c r="BA585" s="91"/>
      <c r="BB585" s="91"/>
      <c r="BC585" s="91"/>
      <c r="BD585" s="91"/>
      <c r="BE585" s="91"/>
      <c r="BF585" s="91"/>
      <c r="BG585" s="91"/>
    </row>
    <row r="586" spans="1:59" s="34" customFormat="1" ht="33" customHeight="1">
      <c r="A586" s="65"/>
      <c r="B586" s="99"/>
      <c r="C586" s="100"/>
      <c r="D586" s="100"/>
      <c r="E586" s="100"/>
      <c r="F586" s="100"/>
      <c r="G586" s="100"/>
      <c r="H586" s="100"/>
      <c r="I586" s="100"/>
      <c r="J586" s="100"/>
      <c r="K586" s="99"/>
      <c r="L586" s="101"/>
      <c r="M586" s="102"/>
      <c r="N586" s="101"/>
      <c r="O586" s="63" t="str">
        <f>IF(B586="","Form Number Error",IF(C586="","Payment Type Error",IF(H586="","Purchase Description Error",IF(I586="","Store or Vedor Error",IF(K586="","Card or Ckeck # Error",IF(L586="","Date Error",IF(J586="","Enter Correct Sub-Account",IF(M586="","Amount Error",IF(J586='Start-Up Information'!$B$13,"Complete",IF(J586='Start-Up Information'!$B$14,"Complete",IF(J586='Start-Up Information'!$B$15,"Complete",IF(J586='Start-Up Information'!$B$16,"Complete",IF(J586='Start-Up Information'!$B$17,"Complete",IF(J586='Start-Up Information'!$B$18,"Complete",IF(J586='Start-Up Information'!$B$19,"Complete",IF(J586='Start-Up Information'!$B$20,"Complete",IF(J586='Start-Up Information'!$B$21,"complete",IF(J586='Start-Up Information'!$B$22,"Complete",IF(J586='Start-Up Information'!$B$23,"Complete",IF(J586='Start-Up Information'!$B$24,"Complete",IF(J586='Start-Up Information'!$B$25,"Complete",IF(J586='Start-Up Information'!$B$26,"Complete",IF(J586='Start-Up Information'!$B$27,"Complete",IF(J586='Start-Up Information'!$B$28,"Complete",IF(J586='Start-Up Information'!$B$29,"Complete",IF(J586='Start-Up Information'!$B$30,"Complete",IF(J586='Start-Up Information'!$B$31,"Complete",IF(J586='Start-Up Information'!$B$32,"Complete",IF(J586='Start-Up Information'!$B$33,"Complete",IF(J586='Start-Up Information'!$B$34,"Complete",IF(J586='Start-Up Information'!$B$35,"Complete",IF(J586='Start-Up Information'!$B$36,"Complete",IF(J586='Start-Up Information'!$B$37,"Complete",IF(J586='Start-Up Information'!$B$38,"Complete",IF(J586='Start-Up Information'!$B$39,"Complete",IF(J586='Start-Up Information'!$B$40,"Complete",IF(J586='Start-Up Information'!$B$41,"Complete",IF(J586='Start-Up Information'!$B$42,"Complete",IF(J586='Start-Up Information'!$B$43,"Complete",IF(J586='Start-Up Information'!$B$44,"Complete",IF(J586='Start-Up Information'!$B$45,"Complete",IF(J586='Start-Up Information'!$B$46,"Complete",IF(J586='Start-Up Information'!$B$47,"Complete",IF(J586='Start-Up Information'!$B$48,"Complete",IF(LEFT(J586,5)="Split","Complete",IF(J586='Start-Up Information'!$B$49,"Complete",IF(J586='Start-Up Information'!$B$50,"Complete",IF(J586='Start-Up Information'!$B$51,"Complete",IF(J586='Start-Up Information'!$B$52,"Complete","Enter a Correct Sub-Account")))))))))))))))))))))))))))))))))))))))))))))))))</f>
        <v>Form Number Error</v>
      </c>
      <c r="P586" s="63" t="str">
        <f t="shared" si="19"/>
        <v>Pending</v>
      </c>
      <c r="Q586" s="62"/>
      <c r="R586" s="70">
        <f t="shared" si="20"/>
        <v>0</v>
      </c>
      <c r="S586" s="65"/>
      <c r="T586" s="91"/>
      <c r="U586" s="91"/>
      <c r="V586" s="91"/>
      <c r="W586" s="91"/>
      <c r="X586" s="91"/>
      <c r="Y586" s="91"/>
      <c r="Z586" s="91"/>
      <c r="AA586" s="91"/>
      <c r="AB586" s="91"/>
      <c r="AC586" s="91"/>
      <c r="AD586" s="91"/>
      <c r="AE586" s="91"/>
      <c r="AF586" s="91"/>
      <c r="AG586" s="91"/>
      <c r="AH586" s="91"/>
      <c r="AI586" s="91"/>
      <c r="AJ586" s="91"/>
      <c r="AK586" s="91"/>
      <c r="AL586" s="91"/>
      <c r="AM586" s="91"/>
      <c r="AN586" s="91"/>
      <c r="AO586" s="91"/>
      <c r="AP586" s="91"/>
      <c r="AQ586" s="91"/>
      <c r="AR586" s="91"/>
      <c r="AS586" s="91"/>
      <c r="AT586" s="91"/>
      <c r="AU586" s="91"/>
      <c r="AV586" s="91"/>
      <c r="AW586" s="91"/>
      <c r="AX586" s="91"/>
      <c r="AY586" s="91"/>
      <c r="AZ586" s="91"/>
      <c r="BA586" s="91"/>
      <c r="BB586" s="91"/>
      <c r="BC586" s="91"/>
      <c r="BD586" s="91"/>
      <c r="BE586" s="91"/>
      <c r="BF586" s="91"/>
      <c r="BG586" s="91"/>
    </row>
    <row r="587" spans="1:59" s="34" customFormat="1" ht="33" customHeight="1">
      <c r="A587" s="65"/>
      <c r="B587" s="99"/>
      <c r="C587" s="100"/>
      <c r="D587" s="100"/>
      <c r="E587" s="100"/>
      <c r="F587" s="100"/>
      <c r="G587" s="100"/>
      <c r="H587" s="100"/>
      <c r="I587" s="100"/>
      <c r="J587" s="100"/>
      <c r="K587" s="99"/>
      <c r="L587" s="101"/>
      <c r="M587" s="102"/>
      <c r="N587" s="101"/>
      <c r="O587" s="63" t="str">
        <f>IF(B587="","Form Number Error",IF(C587="","Payment Type Error",IF(H587="","Purchase Description Error",IF(I587="","Store or Vedor Error",IF(K587="","Card or Ckeck # Error",IF(L587="","Date Error",IF(J587="","Enter Correct Sub-Account",IF(M587="","Amount Error",IF(J587='Start-Up Information'!$B$13,"Complete",IF(J587='Start-Up Information'!$B$14,"Complete",IF(J587='Start-Up Information'!$B$15,"Complete",IF(J587='Start-Up Information'!$B$16,"Complete",IF(J587='Start-Up Information'!$B$17,"Complete",IF(J587='Start-Up Information'!$B$18,"Complete",IF(J587='Start-Up Information'!$B$19,"Complete",IF(J587='Start-Up Information'!$B$20,"Complete",IF(J587='Start-Up Information'!$B$21,"complete",IF(J587='Start-Up Information'!$B$22,"Complete",IF(J587='Start-Up Information'!$B$23,"Complete",IF(J587='Start-Up Information'!$B$24,"Complete",IF(J587='Start-Up Information'!$B$25,"Complete",IF(J587='Start-Up Information'!$B$26,"Complete",IF(J587='Start-Up Information'!$B$27,"Complete",IF(J587='Start-Up Information'!$B$28,"Complete",IF(J587='Start-Up Information'!$B$29,"Complete",IF(J587='Start-Up Information'!$B$30,"Complete",IF(J587='Start-Up Information'!$B$31,"Complete",IF(J587='Start-Up Information'!$B$32,"Complete",IF(J587='Start-Up Information'!$B$33,"Complete",IF(J587='Start-Up Information'!$B$34,"Complete",IF(J587='Start-Up Information'!$B$35,"Complete",IF(J587='Start-Up Information'!$B$36,"Complete",IF(J587='Start-Up Information'!$B$37,"Complete",IF(J587='Start-Up Information'!$B$38,"Complete",IF(J587='Start-Up Information'!$B$39,"Complete",IF(J587='Start-Up Information'!$B$40,"Complete",IF(J587='Start-Up Information'!$B$41,"Complete",IF(J587='Start-Up Information'!$B$42,"Complete",IF(J587='Start-Up Information'!$B$43,"Complete",IF(J587='Start-Up Information'!$B$44,"Complete",IF(J587='Start-Up Information'!$B$45,"Complete",IF(J587='Start-Up Information'!$B$46,"Complete",IF(J587='Start-Up Information'!$B$47,"Complete",IF(J587='Start-Up Information'!$B$48,"Complete",IF(LEFT(J587,5)="Split","Complete",IF(J587='Start-Up Information'!$B$49,"Complete",IF(J587='Start-Up Information'!$B$50,"Complete",IF(J587='Start-Up Information'!$B$51,"Complete",IF(J587='Start-Up Information'!$B$52,"Complete","Enter a Correct Sub-Account")))))))))))))))))))))))))))))))))))))))))))))))))</f>
        <v>Form Number Error</v>
      </c>
      <c r="P587" s="63" t="str">
        <f t="shared" si="19"/>
        <v>Pending</v>
      </c>
      <c r="Q587" s="62"/>
      <c r="R587" s="70">
        <f t="shared" si="20"/>
        <v>0</v>
      </c>
      <c r="S587" s="65"/>
      <c r="T587" s="91"/>
      <c r="U587" s="91"/>
      <c r="V587" s="91"/>
      <c r="W587" s="91"/>
      <c r="X587" s="91"/>
      <c r="Y587" s="91"/>
      <c r="Z587" s="91"/>
      <c r="AA587" s="91"/>
      <c r="AB587" s="91"/>
      <c r="AC587" s="91"/>
      <c r="AD587" s="91"/>
      <c r="AE587" s="91"/>
      <c r="AF587" s="91"/>
      <c r="AG587" s="91"/>
      <c r="AH587" s="91"/>
      <c r="AI587" s="91"/>
      <c r="AJ587" s="91"/>
      <c r="AK587" s="91"/>
      <c r="AL587" s="91"/>
      <c r="AM587" s="91"/>
      <c r="AN587" s="91"/>
      <c r="AO587" s="91"/>
      <c r="AP587" s="91"/>
      <c r="AQ587" s="91"/>
      <c r="AR587" s="91"/>
      <c r="AS587" s="91"/>
      <c r="AT587" s="91"/>
      <c r="AU587" s="91"/>
      <c r="AV587" s="91"/>
      <c r="AW587" s="91"/>
      <c r="AX587" s="91"/>
      <c r="AY587" s="91"/>
      <c r="AZ587" s="91"/>
      <c r="BA587" s="91"/>
      <c r="BB587" s="91"/>
      <c r="BC587" s="91"/>
      <c r="BD587" s="91"/>
      <c r="BE587" s="91"/>
      <c r="BF587" s="91"/>
      <c r="BG587" s="91"/>
    </row>
    <row r="588" spans="1:59" s="34" customFormat="1" ht="33" customHeight="1">
      <c r="A588" s="65"/>
      <c r="B588" s="99"/>
      <c r="C588" s="100"/>
      <c r="D588" s="100"/>
      <c r="E588" s="100"/>
      <c r="F588" s="100"/>
      <c r="G588" s="100"/>
      <c r="H588" s="100"/>
      <c r="I588" s="100"/>
      <c r="J588" s="100"/>
      <c r="K588" s="99"/>
      <c r="L588" s="101"/>
      <c r="M588" s="102"/>
      <c r="N588" s="101"/>
      <c r="O588" s="63" t="str">
        <f>IF(B588="","Form Number Error",IF(C588="","Payment Type Error",IF(H588="","Purchase Description Error",IF(I588="","Store or Vedor Error",IF(K588="","Card or Ckeck # Error",IF(L588="","Date Error",IF(J588="","Enter Correct Sub-Account",IF(M588="","Amount Error",IF(J588='Start-Up Information'!$B$13,"Complete",IF(J588='Start-Up Information'!$B$14,"Complete",IF(J588='Start-Up Information'!$B$15,"Complete",IF(J588='Start-Up Information'!$B$16,"Complete",IF(J588='Start-Up Information'!$B$17,"Complete",IF(J588='Start-Up Information'!$B$18,"Complete",IF(J588='Start-Up Information'!$B$19,"Complete",IF(J588='Start-Up Information'!$B$20,"Complete",IF(J588='Start-Up Information'!$B$21,"complete",IF(J588='Start-Up Information'!$B$22,"Complete",IF(J588='Start-Up Information'!$B$23,"Complete",IF(J588='Start-Up Information'!$B$24,"Complete",IF(J588='Start-Up Information'!$B$25,"Complete",IF(J588='Start-Up Information'!$B$26,"Complete",IF(J588='Start-Up Information'!$B$27,"Complete",IF(J588='Start-Up Information'!$B$28,"Complete",IF(J588='Start-Up Information'!$B$29,"Complete",IF(J588='Start-Up Information'!$B$30,"Complete",IF(J588='Start-Up Information'!$B$31,"Complete",IF(J588='Start-Up Information'!$B$32,"Complete",IF(J588='Start-Up Information'!$B$33,"Complete",IF(J588='Start-Up Information'!$B$34,"Complete",IF(J588='Start-Up Information'!$B$35,"Complete",IF(J588='Start-Up Information'!$B$36,"Complete",IF(J588='Start-Up Information'!$B$37,"Complete",IF(J588='Start-Up Information'!$B$38,"Complete",IF(J588='Start-Up Information'!$B$39,"Complete",IF(J588='Start-Up Information'!$B$40,"Complete",IF(J588='Start-Up Information'!$B$41,"Complete",IF(J588='Start-Up Information'!$B$42,"Complete",IF(J588='Start-Up Information'!$B$43,"Complete",IF(J588='Start-Up Information'!$B$44,"Complete",IF(J588='Start-Up Information'!$B$45,"Complete",IF(J588='Start-Up Information'!$B$46,"Complete",IF(J588='Start-Up Information'!$B$47,"Complete",IF(J588='Start-Up Information'!$B$48,"Complete",IF(LEFT(J588,5)="Split","Complete",IF(J588='Start-Up Information'!$B$49,"Complete",IF(J588='Start-Up Information'!$B$50,"Complete",IF(J588='Start-Up Information'!$B$51,"Complete",IF(J588='Start-Up Information'!$B$52,"Complete","Enter a Correct Sub-Account")))))))))))))))))))))))))))))))))))))))))))))))))</f>
        <v>Form Number Error</v>
      </c>
      <c r="P588" s="63" t="str">
        <f t="shared" si="19"/>
        <v>Pending</v>
      </c>
      <c r="Q588" s="62"/>
      <c r="R588" s="70">
        <f t="shared" si="20"/>
        <v>0</v>
      </c>
      <c r="S588" s="65"/>
      <c r="T588" s="91"/>
      <c r="U588" s="91"/>
      <c r="V588" s="91"/>
      <c r="W588" s="91"/>
      <c r="X588" s="91"/>
      <c r="Y588" s="91"/>
      <c r="Z588" s="91"/>
      <c r="AA588" s="91"/>
      <c r="AB588" s="91"/>
      <c r="AC588" s="91"/>
      <c r="AD588" s="91"/>
      <c r="AE588" s="91"/>
      <c r="AF588" s="91"/>
      <c r="AG588" s="91"/>
      <c r="AH588" s="91"/>
      <c r="AI588" s="91"/>
      <c r="AJ588" s="91"/>
      <c r="AK588" s="91"/>
      <c r="AL588" s="91"/>
      <c r="AM588" s="91"/>
      <c r="AN588" s="91"/>
      <c r="AO588" s="91"/>
      <c r="AP588" s="91"/>
      <c r="AQ588" s="91"/>
      <c r="AR588" s="91"/>
      <c r="AS588" s="91"/>
      <c r="AT588" s="91"/>
      <c r="AU588" s="91"/>
      <c r="AV588" s="91"/>
      <c r="AW588" s="91"/>
      <c r="AX588" s="91"/>
      <c r="AY588" s="91"/>
      <c r="AZ588" s="91"/>
      <c r="BA588" s="91"/>
      <c r="BB588" s="91"/>
      <c r="BC588" s="91"/>
      <c r="BD588" s="91"/>
      <c r="BE588" s="91"/>
      <c r="BF588" s="91"/>
      <c r="BG588" s="91"/>
    </row>
    <row r="589" spans="1:59" s="34" customFormat="1" ht="33" customHeight="1">
      <c r="A589" s="65"/>
      <c r="B589" s="99"/>
      <c r="C589" s="100"/>
      <c r="D589" s="100"/>
      <c r="E589" s="100"/>
      <c r="F589" s="100"/>
      <c r="G589" s="100"/>
      <c r="H589" s="100"/>
      <c r="I589" s="100"/>
      <c r="J589" s="100"/>
      <c r="K589" s="99"/>
      <c r="L589" s="101"/>
      <c r="M589" s="102"/>
      <c r="N589" s="101"/>
      <c r="O589" s="63" t="str">
        <f>IF(B589="","Form Number Error",IF(C589="","Payment Type Error",IF(H589="","Purchase Description Error",IF(I589="","Store or Vedor Error",IF(K589="","Card or Ckeck # Error",IF(L589="","Date Error",IF(J589="","Enter Correct Sub-Account",IF(M589="","Amount Error",IF(J589='Start-Up Information'!$B$13,"Complete",IF(J589='Start-Up Information'!$B$14,"Complete",IF(J589='Start-Up Information'!$B$15,"Complete",IF(J589='Start-Up Information'!$B$16,"Complete",IF(J589='Start-Up Information'!$B$17,"Complete",IF(J589='Start-Up Information'!$B$18,"Complete",IF(J589='Start-Up Information'!$B$19,"Complete",IF(J589='Start-Up Information'!$B$20,"Complete",IF(J589='Start-Up Information'!$B$21,"complete",IF(J589='Start-Up Information'!$B$22,"Complete",IF(J589='Start-Up Information'!$B$23,"Complete",IF(J589='Start-Up Information'!$B$24,"Complete",IF(J589='Start-Up Information'!$B$25,"Complete",IF(J589='Start-Up Information'!$B$26,"Complete",IF(J589='Start-Up Information'!$B$27,"Complete",IF(J589='Start-Up Information'!$B$28,"Complete",IF(J589='Start-Up Information'!$B$29,"Complete",IF(J589='Start-Up Information'!$B$30,"Complete",IF(J589='Start-Up Information'!$B$31,"Complete",IF(J589='Start-Up Information'!$B$32,"Complete",IF(J589='Start-Up Information'!$B$33,"Complete",IF(J589='Start-Up Information'!$B$34,"Complete",IF(J589='Start-Up Information'!$B$35,"Complete",IF(J589='Start-Up Information'!$B$36,"Complete",IF(J589='Start-Up Information'!$B$37,"Complete",IF(J589='Start-Up Information'!$B$38,"Complete",IF(J589='Start-Up Information'!$B$39,"Complete",IF(J589='Start-Up Information'!$B$40,"Complete",IF(J589='Start-Up Information'!$B$41,"Complete",IF(J589='Start-Up Information'!$B$42,"Complete",IF(J589='Start-Up Information'!$B$43,"Complete",IF(J589='Start-Up Information'!$B$44,"Complete",IF(J589='Start-Up Information'!$B$45,"Complete",IF(J589='Start-Up Information'!$B$46,"Complete",IF(J589='Start-Up Information'!$B$47,"Complete",IF(J589='Start-Up Information'!$B$48,"Complete",IF(LEFT(J589,5)="Split","Complete",IF(J589='Start-Up Information'!$B$49,"Complete",IF(J589='Start-Up Information'!$B$50,"Complete",IF(J589='Start-Up Information'!$B$51,"Complete",IF(J589='Start-Up Information'!$B$52,"Complete","Enter a Correct Sub-Account")))))))))))))))))))))))))))))))))))))))))))))))))</f>
        <v>Form Number Error</v>
      </c>
      <c r="P589" s="63" t="str">
        <f t="shared" si="19"/>
        <v>Pending</v>
      </c>
      <c r="Q589" s="62"/>
      <c r="R589" s="70">
        <f t="shared" si="20"/>
        <v>0</v>
      </c>
      <c r="S589" s="65"/>
      <c r="T589" s="91"/>
      <c r="U589" s="91"/>
      <c r="V589" s="91"/>
      <c r="W589" s="91"/>
      <c r="X589" s="91"/>
      <c r="Y589" s="91"/>
      <c r="Z589" s="91"/>
      <c r="AA589" s="91"/>
      <c r="AB589" s="91"/>
      <c r="AC589" s="91"/>
      <c r="AD589" s="91"/>
      <c r="AE589" s="91"/>
      <c r="AF589" s="91"/>
      <c r="AG589" s="91"/>
      <c r="AH589" s="91"/>
      <c r="AI589" s="91"/>
      <c r="AJ589" s="91"/>
      <c r="AK589" s="91"/>
      <c r="AL589" s="91"/>
      <c r="AM589" s="91"/>
      <c r="AN589" s="91"/>
      <c r="AO589" s="91"/>
      <c r="AP589" s="91"/>
      <c r="AQ589" s="91"/>
      <c r="AR589" s="91"/>
      <c r="AS589" s="91"/>
      <c r="AT589" s="91"/>
      <c r="AU589" s="91"/>
      <c r="AV589" s="91"/>
      <c r="AW589" s="91"/>
      <c r="AX589" s="91"/>
      <c r="AY589" s="91"/>
      <c r="AZ589" s="91"/>
      <c r="BA589" s="91"/>
      <c r="BB589" s="91"/>
      <c r="BC589" s="91"/>
      <c r="BD589" s="91"/>
      <c r="BE589" s="91"/>
      <c r="BF589" s="91"/>
      <c r="BG589" s="91"/>
    </row>
    <row r="590" spans="1:59" s="34" customFormat="1" ht="33" customHeight="1">
      <c r="A590" s="65"/>
      <c r="B590" s="99"/>
      <c r="C590" s="100"/>
      <c r="D590" s="100"/>
      <c r="E590" s="100"/>
      <c r="F590" s="100"/>
      <c r="G590" s="100"/>
      <c r="H590" s="100"/>
      <c r="I590" s="100"/>
      <c r="J590" s="100"/>
      <c r="K590" s="99"/>
      <c r="L590" s="101"/>
      <c r="M590" s="102"/>
      <c r="N590" s="101"/>
      <c r="O590" s="63" t="str">
        <f>IF(B590="","Form Number Error",IF(C590="","Payment Type Error",IF(H590="","Purchase Description Error",IF(I590="","Store or Vedor Error",IF(K590="","Card or Ckeck # Error",IF(L590="","Date Error",IF(J590="","Enter Correct Sub-Account",IF(M590="","Amount Error",IF(J590='Start-Up Information'!$B$13,"Complete",IF(J590='Start-Up Information'!$B$14,"Complete",IF(J590='Start-Up Information'!$B$15,"Complete",IF(J590='Start-Up Information'!$B$16,"Complete",IF(J590='Start-Up Information'!$B$17,"Complete",IF(J590='Start-Up Information'!$B$18,"Complete",IF(J590='Start-Up Information'!$B$19,"Complete",IF(J590='Start-Up Information'!$B$20,"Complete",IF(J590='Start-Up Information'!$B$21,"complete",IF(J590='Start-Up Information'!$B$22,"Complete",IF(J590='Start-Up Information'!$B$23,"Complete",IF(J590='Start-Up Information'!$B$24,"Complete",IF(J590='Start-Up Information'!$B$25,"Complete",IF(J590='Start-Up Information'!$B$26,"Complete",IF(J590='Start-Up Information'!$B$27,"Complete",IF(J590='Start-Up Information'!$B$28,"Complete",IF(J590='Start-Up Information'!$B$29,"Complete",IF(J590='Start-Up Information'!$B$30,"Complete",IF(J590='Start-Up Information'!$B$31,"Complete",IF(J590='Start-Up Information'!$B$32,"Complete",IF(J590='Start-Up Information'!$B$33,"Complete",IF(J590='Start-Up Information'!$B$34,"Complete",IF(J590='Start-Up Information'!$B$35,"Complete",IF(J590='Start-Up Information'!$B$36,"Complete",IF(J590='Start-Up Information'!$B$37,"Complete",IF(J590='Start-Up Information'!$B$38,"Complete",IF(J590='Start-Up Information'!$B$39,"Complete",IF(J590='Start-Up Information'!$B$40,"Complete",IF(J590='Start-Up Information'!$B$41,"Complete",IF(J590='Start-Up Information'!$B$42,"Complete",IF(J590='Start-Up Information'!$B$43,"Complete",IF(J590='Start-Up Information'!$B$44,"Complete",IF(J590='Start-Up Information'!$B$45,"Complete",IF(J590='Start-Up Information'!$B$46,"Complete",IF(J590='Start-Up Information'!$B$47,"Complete",IF(J590='Start-Up Information'!$B$48,"Complete",IF(LEFT(J590,5)="Split","Complete",IF(J590='Start-Up Information'!$B$49,"Complete",IF(J590='Start-Up Information'!$B$50,"Complete",IF(J590='Start-Up Information'!$B$51,"Complete",IF(J590='Start-Up Information'!$B$52,"Complete","Enter a Correct Sub-Account")))))))))))))))))))))))))))))))))))))))))))))))))</f>
        <v>Form Number Error</v>
      </c>
      <c r="P590" s="63" t="str">
        <f t="shared" si="19"/>
        <v>Pending</v>
      </c>
      <c r="Q590" s="62"/>
      <c r="R590" s="70">
        <f t="shared" si="20"/>
        <v>0</v>
      </c>
      <c r="S590" s="65"/>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1"/>
      <c r="AY590" s="91"/>
      <c r="AZ590" s="91"/>
      <c r="BA590" s="91"/>
      <c r="BB590" s="91"/>
      <c r="BC590" s="91"/>
      <c r="BD590" s="91"/>
      <c r="BE590" s="91"/>
      <c r="BF590" s="91"/>
      <c r="BG590" s="91"/>
    </row>
    <row r="591" spans="1:59" s="34" customFormat="1" ht="33" customHeight="1">
      <c r="A591" s="65"/>
      <c r="B591" s="99"/>
      <c r="C591" s="100"/>
      <c r="D591" s="100"/>
      <c r="E591" s="100"/>
      <c r="F591" s="100"/>
      <c r="G591" s="100"/>
      <c r="H591" s="100"/>
      <c r="I591" s="100"/>
      <c r="J591" s="100"/>
      <c r="K591" s="99"/>
      <c r="L591" s="101"/>
      <c r="M591" s="102"/>
      <c r="N591" s="101"/>
      <c r="O591" s="63" t="str">
        <f>IF(B591="","Form Number Error",IF(C591="","Payment Type Error",IF(H591="","Purchase Description Error",IF(I591="","Store or Vedor Error",IF(K591="","Card or Ckeck # Error",IF(L591="","Date Error",IF(J591="","Enter Correct Sub-Account",IF(M591="","Amount Error",IF(J591='Start-Up Information'!$B$13,"Complete",IF(J591='Start-Up Information'!$B$14,"Complete",IF(J591='Start-Up Information'!$B$15,"Complete",IF(J591='Start-Up Information'!$B$16,"Complete",IF(J591='Start-Up Information'!$B$17,"Complete",IF(J591='Start-Up Information'!$B$18,"Complete",IF(J591='Start-Up Information'!$B$19,"Complete",IF(J591='Start-Up Information'!$B$20,"Complete",IF(J591='Start-Up Information'!$B$21,"complete",IF(J591='Start-Up Information'!$B$22,"Complete",IF(J591='Start-Up Information'!$B$23,"Complete",IF(J591='Start-Up Information'!$B$24,"Complete",IF(J591='Start-Up Information'!$B$25,"Complete",IF(J591='Start-Up Information'!$B$26,"Complete",IF(J591='Start-Up Information'!$B$27,"Complete",IF(J591='Start-Up Information'!$B$28,"Complete",IF(J591='Start-Up Information'!$B$29,"Complete",IF(J591='Start-Up Information'!$B$30,"Complete",IF(J591='Start-Up Information'!$B$31,"Complete",IF(J591='Start-Up Information'!$B$32,"Complete",IF(J591='Start-Up Information'!$B$33,"Complete",IF(J591='Start-Up Information'!$B$34,"Complete",IF(J591='Start-Up Information'!$B$35,"Complete",IF(J591='Start-Up Information'!$B$36,"Complete",IF(J591='Start-Up Information'!$B$37,"Complete",IF(J591='Start-Up Information'!$B$38,"Complete",IF(J591='Start-Up Information'!$B$39,"Complete",IF(J591='Start-Up Information'!$B$40,"Complete",IF(J591='Start-Up Information'!$B$41,"Complete",IF(J591='Start-Up Information'!$B$42,"Complete",IF(J591='Start-Up Information'!$B$43,"Complete",IF(J591='Start-Up Information'!$B$44,"Complete",IF(J591='Start-Up Information'!$B$45,"Complete",IF(J591='Start-Up Information'!$B$46,"Complete",IF(J591='Start-Up Information'!$B$47,"Complete",IF(J591='Start-Up Information'!$B$48,"Complete",IF(LEFT(J591,5)="Split","Complete",IF(J591='Start-Up Information'!$B$49,"Complete",IF(J591='Start-Up Information'!$B$50,"Complete",IF(J591='Start-Up Information'!$B$51,"Complete",IF(J591='Start-Up Information'!$B$52,"Complete","Enter a Correct Sub-Account")))))))))))))))))))))))))))))))))))))))))))))))))</f>
        <v>Form Number Error</v>
      </c>
      <c r="P591" s="63" t="str">
        <f t="shared" si="19"/>
        <v>Pending</v>
      </c>
      <c r="Q591" s="62"/>
      <c r="R591" s="70">
        <f t="shared" si="20"/>
        <v>0</v>
      </c>
      <c r="S591" s="65"/>
      <c r="T591" s="91"/>
      <c r="U591" s="91"/>
      <c r="V591" s="91"/>
      <c r="W591" s="91"/>
      <c r="X591" s="91"/>
      <c r="Y591" s="91"/>
      <c r="Z591" s="91"/>
      <c r="AA591" s="91"/>
      <c r="AB591" s="91"/>
      <c r="AC591" s="91"/>
      <c r="AD591" s="91"/>
      <c r="AE591" s="91"/>
      <c r="AF591" s="91"/>
      <c r="AG591" s="91"/>
      <c r="AH591" s="91"/>
      <c r="AI591" s="91"/>
      <c r="AJ591" s="91"/>
      <c r="AK591" s="91"/>
      <c r="AL591" s="91"/>
      <c r="AM591" s="91"/>
      <c r="AN591" s="91"/>
      <c r="AO591" s="91"/>
      <c r="AP591" s="91"/>
      <c r="AQ591" s="91"/>
      <c r="AR591" s="91"/>
      <c r="AS591" s="91"/>
      <c r="AT591" s="91"/>
      <c r="AU591" s="91"/>
      <c r="AV591" s="91"/>
      <c r="AW591" s="91"/>
      <c r="AX591" s="91"/>
      <c r="AY591" s="91"/>
      <c r="AZ591" s="91"/>
      <c r="BA591" s="91"/>
      <c r="BB591" s="91"/>
      <c r="BC591" s="91"/>
      <c r="BD591" s="91"/>
      <c r="BE591" s="91"/>
      <c r="BF591" s="91"/>
      <c r="BG591" s="91"/>
    </row>
    <row r="592" spans="1:59" s="34" customFormat="1" ht="33" customHeight="1">
      <c r="A592" s="65"/>
      <c r="B592" s="99"/>
      <c r="C592" s="100"/>
      <c r="D592" s="100"/>
      <c r="E592" s="100"/>
      <c r="F592" s="100"/>
      <c r="G592" s="100"/>
      <c r="H592" s="100"/>
      <c r="I592" s="100"/>
      <c r="J592" s="100"/>
      <c r="K592" s="99"/>
      <c r="L592" s="101"/>
      <c r="M592" s="102"/>
      <c r="N592" s="101"/>
      <c r="O592" s="63" t="str">
        <f>IF(B592="","Form Number Error",IF(C592="","Payment Type Error",IF(H592="","Purchase Description Error",IF(I592="","Store or Vedor Error",IF(K592="","Card or Ckeck # Error",IF(L592="","Date Error",IF(J592="","Enter Correct Sub-Account",IF(M592="","Amount Error",IF(J592='Start-Up Information'!$B$13,"Complete",IF(J592='Start-Up Information'!$B$14,"Complete",IF(J592='Start-Up Information'!$B$15,"Complete",IF(J592='Start-Up Information'!$B$16,"Complete",IF(J592='Start-Up Information'!$B$17,"Complete",IF(J592='Start-Up Information'!$B$18,"Complete",IF(J592='Start-Up Information'!$B$19,"Complete",IF(J592='Start-Up Information'!$B$20,"Complete",IF(J592='Start-Up Information'!$B$21,"complete",IF(J592='Start-Up Information'!$B$22,"Complete",IF(J592='Start-Up Information'!$B$23,"Complete",IF(J592='Start-Up Information'!$B$24,"Complete",IF(J592='Start-Up Information'!$B$25,"Complete",IF(J592='Start-Up Information'!$B$26,"Complete",IF(J592='Start-Up Information'!$B$27,"Complete",IF(J592='Start-Up Information'!$B$28,"Complete",IF(J592='Start-Up Information'!$B$29,"Complete",IF(J592='Start-Up Information'!$B$30,"Complete",IF(J592='Start-Up Information'!$B$31,"Complete",IF(J592='Start-Up Information'!$B$32,"Complete",IF(J592='Start-Up Information'!$B$33,"Complete",IF(J592='Start-Up Information'!$B$34,"Complete",IF(J592='Start-Up Information'!$B$35,"Complete",IF(J592='Start-Up Information'!$B$36,"Complete",IF(J592='Start-Up Information'!$B$37,"Complete",IF(J592='Start-Up Information'!$B$38,"Complete",IF(J592='Start-Up Information'!$B$39,"Complete",IF(J592='Start-Up Information'!$B$40,"Complete",IF(J592='Start-Up Information'!$B$41,"Complete",IF(J592='Start-Up Information'!$B$42,"Complete",IF(J592='Start-Up Information'!$B$43,"Complete",IF(J592='Start-Up Information'!$B$44,"Complete",IF(J592='Start-Up Information'!$B$45,"Complete",IF(J592='Start-Up Information'!$B$46,"Complete",IF(J592='Start-Up Information'!$B$47,"Complete",IF(J592='Start-Up Information'!$B$48,"Complete",IF(LEFT(J592,5)="Split","Complete",IF(J592='Start-Up Information'!$B$49,"Complete",IF(J592='Start-Up Information'!$B$50,"Complete",IF(J592='Start-Up Information'!$B$51,"Complete",IF(J592='Start-Up Information'!$B$52,"Complete","Enter a Correct Sub-Account")))))))))))))))))))))))))))))))))))))))))))))))))</f>
        <v>Form Number Error</v>
      </c>
      <c r="P592" s="63" t="str">
        <f t="shared" si="19"/>
        <v>Pending</v>
      </c>
      <c r="Q592" s="62"/>
      <c r="R592" s="70">
        <f t="shared" si="20"/>
        <v>0</v>
      </c>
      <c r="S592" s="65"/>
      <c r="T592" s="91"/>
      <c r="U592" s="91"/>
      <c r="V592" s="91"/>
      <c r="W592" s="91"/>
      <c r="X592" s="91"/>
      <c r="Y592" s="91"/>
      <c r="Z592" s="91"/>
      <c r="AA592" s="91"/>
      <c r="AB592" s="91"/>
      <c r="AC592" s="91"/>
      <c r="AD592" s="91"/>
      <c r="AE592" s="91"/>
      <c r="AF592" s="91"/>
      <c r="AG592" s="91"/>
      <c r="AH592" s="91"/>
      <c r="AI592" s="91"/>
      <c r="AJ592" s="91"/>
      <c r="AK592" s="91"/>
      <c r="AL592" s="91"/>
      <c r="AM592" s="91"/>
      <c r="AN592" s="91"/>
      <c r="AO592" s="91"/>
      <c r="AP592" s="91"/>
      <c r="AQ592" s="91"/>
      <c r="AR592" s="91"/>
      <c r="AS592" s="91"/>
      <c r="AT592" s="91"/>
      <c r="AU592" s="91"/>
      <c r="AV592" s="91"/>
      <c r="AW592" s="91"/>
      <c r="AX592" s="91"/>
      <c r="AY592" s="91"/>
      <c r="AZ592" s="91"/>
      <c r="BA592" s="91"/>
      <c r="BB592" s="91"/>
      <c r="BC592" s="91"/>
      <c r="BD592" s="91"/>
      <c r="BE592" s="91"/>
      <c r="BF592" s="91"/>
      <c r="BG592" s="91"/>
    </row>
    <row r="593" spans="1:59" s="34" customFormat="1" ht="33" customHeight="1">
      <c r="A593" s="65"/>
      <c r="B593" s="99"/>
      <c r="C593" s="100"/>
      <c r="D593" s="100"/>
      <c r="E593" s="100"/>
      <c r="F593" s="100"/>
      <c r="G593" s="100"/>
      <c r="H593" s="100"/>
      <c r="I593" s="100"/>
      <c r="J593" s="100"/>
      <c r="K593" s="99"/>
      <c r="L593" s="101"/>
      <c r="M593" s="102"/>
      <c r="N593" s="101"/>
      <c r="O593" s="63" t="str">
        <f>IF(B593="","Form Number Error",IF(C593="","Payment Type Error",IF(H593="","Purchase Description Error",IF(I593="","Store or Vedor Error",IF(K593="","Card or Ckeck # Error",IF(L593="","Date Error",IF(J593="","Enter Correct Sub-Account",IF(M593="","Amount Error",IF(J593='Start-Up Information'!$B$13,"Complete",IF(J593='Start-Up Information'!$B$14,"Complete",IF(J593='Start-Up Information'!$B$15,"Complete",IF(J593='Start-Up Information'!$B$16,"Complete",IF(J593='Start-Up Information'!$B$17,"Complete",IF(J593='Start-Up Information'!$B$18,"Complete",IF(J593='Start-Up Information'!$B$19,"Complete",IF(J593='Start-Up Information'!$B$20,"Complete",IF(J593='Start-Up Information'!$B$21,"complete",IF(J593='Start-Up Information'!$B$22,"Complete",IF(J593='Start-Up Information'!$B$23,"Complete",IF(J593='Start-Up Information'!$B$24,"Complete",IF(J593='Start-Up Information'!$B$25,"Complete",IF(J593='Start-Up Information'!$B$26,"Complete",IF(J593='Start-Up Information'!$B$27,"Complete",IF(J593='Start-Up Information'!$B$28,"Complete",IF(J593='Start-Up Information'!$B$29,"Complete",IF(J593='Start-Up Information'!$B$30,"Complete",IF(J593='Start-Up Information'!$B$31,"Complete",IF(J593='Start-Up Information'!$B$32,"Complete",IF(J593='Start-Up Information'!$B$33,"Complete",IF(J593='Start-Up Information'!$B$34,"Complete",IF(J593='Start-Up Information'!$B$35,"Complete",IF(J593='Start-Up Information'!$B$36,"Complete",IF(J593='Start-Up Information'!$B$37,"Complete",IF(J593='Start-Up Information'!$B$38,"Complete",IF(J593='Start-Up Information'!$B$39,"Complete",IF(J593='Start-Up Information'!$B$40,"Complete",IF(J593='Start-Up Information'!$B$41,"Complete",IF(J593='Start-Up Information'!$B$42,"Complete",IF(J593='Start-Up Information'!$B$43,"Complete",IF(J593='Start-Up Information'!$B$44,"Complete",IF(J593='Start-Up Information'!$B$45,"Complete",IF(J593='Start-Up Information'!$B$46,"Complete",IF(J593='Start-Up Information'!$B$47,"Complete",IF(J593='Start-Up Information'!$B$48,"Complete",IF(LEFT(J593,5)="Split","Complete",IF(J593='Start-Up Information'!$B$49,"Complete",IF(J593='Start-Up Information'!$B$50,"Complete",IF(J593='Start-Up Information'!$B$51,"Complete",IF(J593='Start-Up Information'!$B$52,"Complete","Enter a Correct Sub-Account")))))))))))))))))))))))))))))))))))))))))))))))))</f>
        <v>Form Number Error</v>
      </c>
      <c r="P593" s="63" t="str">
        <f t="shared" si="19"/>
        <v>Pending</v>
      </c>
      <c r="Q593" s="62"/>
      <c r="R593" s="70">
        <f t="shared" si="20"/>
        <v>0</v>
      </c>
      <c r="S593" s="65"/>
      <c r="T593" s="91"/>
      <c r="U593" s="91"/>
      <c r="V593" s="91"/>
      <c r="W593" s="91"/>
      <c r="X593" s="91"/>
      <c r="Y593" s="91"/>
      <c r="Z593" s="91"/>
      <c r="AA593" s="91"/>
      <c r="AB593" s="91"/>
      <c r="AC593" s="91"/>
      <c r="AD593" s="91"/>
      <c r="AE593" s="91"/>
      <c r="AF593" s="91"/>
      <c r="AG593" s="91"/>
      <c r="AH593" s="91"/>
      <c r="AI593" s="91"/>
      <c r="AJ593" s="91"/>
      <c r="AK593" s="91"/>
      <c r="AL593" s="91"/>
      <c r="AM593" s="91"/>
      <c r="AN593" s="91"/>
      <c r="AO593" s="91"/>
      <c r="AP593" s="91"/>
      <c r="AQ593" s="91"/>
      <c r="AR593" s="91"/>
      <c r="AS593" s="91"/>
      <c r="AT593" s="91"/>
      <c r="AU593" s="91"/>
      <c r="AV593" s="91"/>
      <c r="AW593" s="91"/>
      <c r="AX593" s="91"/>
      <c r="AY593" s="91"/>
      <c r="AZ593" s="91"/>
      <c r="BA593" s="91"/>
      <c r="BB593" s="91"/>
      <c r="BC593" s="91"/>
      <c r="BD593" s="91"/>
      <c r="BE593" s="91"/>
      <c r="BF593" s="91"/>
      <c r="BG593" s="91"/>
    </row>
    <row r="594" spans="1:59" s="34" customFormat="1" ht="33" customHeight="1">
      <c r="A594" s="65"/>
      <c r="B594" s="99"/>
      <c r="C594" s="100"/>
      <c r="D594" s="100"/>
      <c r="E594" s="100"/>
      <c r="F594" s="100"/>
      <c r="G594" s="100"/>
      <c r="H594" s="100"/>
      <c r="I594" s="100"/>
      <c r="J594" s="100"/>
      <c r="K594" s="99"/>
      <c r="L594" s="101"/>
      <c r="M594" s="102"/>
      <c r="N594" s="101"/>
      <c r="O594" s="63" t="str">
        <f>IF(B594="","Form Number Error",IF(C594="","Payment Type Error",IF(H594="","Purchase Description Error",IF(I594="","Store or Vedor Error",IF(K594="","Card or Ckeck # Error",IF(L594="","Date Error",IF(J594="","Enter Correct Sub-Account",IF(M594="","Amount Error",IF(J594='Start-Up Information'!$B$13,"Complete",IF(J594='Start-Up Information'!$B$14,"Complete",IF(J594='Start-Up Information'!$B$15,"Complete",IF(J594='Start-Up Information'!$B$16,"Complete",IF(J594='Start-Up Information'!$B$17,"Complete",IF(J594='Start-Up Information'!$B$18,"Complete",IF(J594='Start-Up Information'!$B$19,"Complete",IF(J594='Start-Up Information'!$B$20,"Complete",IF(J594='Start-Up Information'!$B$21,"complete",IF(J594='Start-Up Information'!$B$22,"Complete",IF(J594='Start-Up Information'!$B$23,"Complete",IF(J594='Start-Up Information'!$B$24,"Complete",IF(J594='Start-Up Information'!$B$25,"Complete",IF(J594='Start-Up Information'!$B$26,"Complete",IF(J594='Start-Up Information'!$B$27,"Complete",IF(J594='Start-Up Information'!$B$28,"Complete",IF(J594='Start-Up Information'!$B$29,"Complete",IF(J594='Start-Up Information'!$B$30,"Complete",IF(J594='Start-Up Information'!$B$31,"Complete",IF(J594='Start-Up Information'!$B$32,"Complete",IF(J594='Start-Up Information'!$B$33,"Complete",IF(J594='Start-Up Information'!$B$34,"Complete",IF(J594='Start-Up Information'!$B$35,"Complete",IF(J594='Start-Up Information'!$B$36,"Complete",IF(J594='Start-Up Information'!$B$37,"Complete",IF(J594='Start-Up Information'!$B$38,"Complete",IF(J594='Start-Up Information'!$B$39,"Complete",IF(J594='Start-Up Information'!$B$40,"Complete",IF(J594='Start-Up Information'!$B$41,"Complete",IF(J594='Start-Up Information'!$B$42,"Complete",IF(J594='Start-Up Information'!$B$43,"Complete",IF(J594='Start-Up Information'!$B$44,"Complete",IF(J594='Start-Up Information'!$B$45,"Complete",IF(J594='Start-Up Information'!$B$46,"Complete",IF(J594='Start-Up Information'!$B$47,"Complete",IF(J594='Start-Up Information'!$B$48,"Complete",IF(LEFT(J594,5)="Split","Complete",IF(J594='Start-Up Information'!$B$49,"Complete",IF(J594='Start-Up Information'!$B$50,"Complete",IF(J594='Start-Up Information'!$B$51,"Complete",IF(J594='Start-Up Information'!$B$52,"Complete","Enter a Correct Sub-Account")))))))))))))))))))))))))))))))))))))))))))))))))</f>
        <v>Form Number Error</v>
      </c>
      <c r="P594" s="63" t="str">
        <f t="shared" si="19"/>
        <v>Pending</v>
      </c>
      <c r="Q594" s="62"/>
      <c r="R594" s="70">
        <f t="shared" si="20"/>
        <v>0</v>
      </c>
      <c r="S594" s="65"/>
      <c r="T594" s="91"/>
      <c r="U594" s="91"/>
      <c r="V594" s="91"/>
      <c r="W594" s="91"/>
      <c r="X594" s="91"/>
      <c r="Y594" s="91"/>
      <c r="Z594" s="91"/>
      <c r="AA594" s="91"/>
      <c r="AB594" s="91"/>
      <c r="AC594" s="91"/>
      <c r="AD594" s="91"/>
      <c r="AE594" s="91"/>
      <c r="AF594" s="91"/>
      <c r="AG594" s="91"/>
      <c r="AH594" s="91"/>
      <c r="AI594" s="91"/>
      <c r="AJ594" s="91"/>
      <c r="AK594" s="91"/>
      <c r="AL594" s="91"/>
      <c r="AM594" s="91"/>
      <c r="AN594" s="91"/>
      <c r="AO594" s="91"/>
      <c r="AP594" s="91"/>
      <c r="AQ594" s="91"/>
      <c r="AR594" s="91"/>
      <c r="AS594" s="91"/>
      <c r="AT594" s="91"/>
      <c r="AU594" s="91"/>
      <c r="AV594" s="91"/>
      <c r="AW594" s="91"/>
      <c r="AX594" s="91"/>
      <c r="AY594" s="91"/>
      <c r="AZ594" s="91"/>
      <c r="BA594" s="91"/>
      <c r="BB594" s="91"/>
      <c r="BC594" s="91"/>
      <c r="BD594" s="91"/>
      <c r="BE594" s="91"/>
      <c r="BF594" s="91"/>
      <c r="BG594" s="91"/>
    </row>
    <row r="595" spans="1:59" s="34" customFormat="1" ht="33" customHeight="1">
      <c r="A595" s="65"/>
      <c r="B595" s="99"/>
      <c r="C595" s="100"/>
      <c r="D595" s="100"/>
      <c r="E595" s="100"/>
      <c r="F595" s="100"/>
      <c r="G595" s="100"/>
      <c r="H595" s="100"/>
      <c r="I595" s="100"/>
      <c r="J595" s="100"/>
      <c r="K595" s="99"/>
      <c r="L595" s="101"/>
      <c r="M595" s="102"/>
      <c r="N595" s="101"/>
      <c r="O595" s="63" t="str">
        <f>IF(B595="","Form Number Error",IF(C595="","Payment Type Error",IF(H595="","Purchase Description Error",IF(I595="","Store or Vedor Error",IF(K595="","Card or Ckeck # Error",IF(L595="","Date Error",IF(J595="","Enter Correct Sub-Account",IF(M595="","Amount Error",IF(J595='Start-Up Information'!$B$13,"Complete",IF(J595='Start-Up Information'!$B$14,"Complete",IF(J595='Start-Up Information'!$B$15,"Complete",IF(J595='Start-Up Information'!$B$16,"Complete",IF(J595='Start-Up Information'!$B$17,"Complete",IF(J595='Start-Up Information'!$B$18,"Complete",IF(J595='Start-Up Information'!$B$19,"Complete",IF(J595='Start-Up Information'!$B$20,"Complete",IF(J595='Start-Up Information'!$B$21,"complete",IF(J595='Start-Up Information'!$B$22,"Complete",IF(J595='Start-Up Information'!$B$23,"Complete",IF(J595='Start-Up Information'!$B$24,"Complete",IF(J595='Start-Up Information'!$B$25,"Complete",IF(J595='Start-Up Information'!$B$26,"Complete",IF(J595='Start-Up Information'!$B$27,"Complete",IF(J595='Start-Up Information'!$B$28,"Complete",IF(J595='Start-Up Information'!$B$29,"Complete",IF(J595='Start-Up Information'!$B$30,"Complete",IF(J595='Start-Up Information'!$B$31,"Complete",IF(J595='Start-Up Information'!$B$32,"Complete",IF(J595='Start-Up Information'!$B$33,"Complete",IF(J595='Start-Up Information'!$B$34,"Complete",IF(J595='Start-Up Information'!$B$35,"Complete",IF(J595='Start-Up Information'!$B$36,"Complete",IF(J595='Start-Up Information'!$B$37,"Complete",IF(J595='Start-Up Information'!$B$38,"Complete",IF(J595='Start-Up Information'!$B$39,"Complete",IF(J595='Start-Up Information'!$B$40,"Complete",IF(J595='Start-Up Information'!$B$41,"Complete",IF(J595='Start-Up Information'!$B$42,"Complete",IF(J595='Start-Up Information'!$B$43,"Complete",IF(J595='Start-Up Information'!$B$44,"Complete",IF(J595='Start-Up Information'!$B$45,"Complete",IF(J595='Start-Up Information'!$B$46,"Complete",IF(J595='Start-Up Information'!$B$47,"Complete",IF(J595='Start-Up Information'!$B$48,"Complete",IF(LEFT(J595,5)="Split","Complete",IF(J595='Start-Up Information'!$B$49,"Complete",IF(J595='Start-Up Information'!$B$50,"Complete",IF(J595='Start-Up Information'!$B$51,"Complete",IF(J595='Start-Up Information'!$B$52,"Complete","Enter a Correct Sub-Account")))))))))))))))))))))))))))))))))))))))))))))))))</f>
        <v>Form Number Error</v>
      </c>
      <c r="P595" s="63" t="str">
        <f t="shared" si="19"/>
        <v>Pending</v>
      </c>
      <c r="Q595" s="62"/>
      <c r="R595" s="70">
        <f t="shared" si="20"/>
        <v>0</v>
      </c>
      <c r="S595" s="65"/>
      <c r="T595" s="91"/>
      <c r="U595" s="91"/>
      <c r="V595" s="91"/>
      <c r="W595" s="91"/>
      <c r="X595" s="91"/>
      <c r="Y595" s="91"/>
      <c r="Z595" s="91"/>
      <c r="AA595" s="91"/>
      <c r="AB595" s="91"/>
      <c r="AC595" s="91"/>
      <c r="AD595" s="91"/>
      <c r="AE595" s="91"/>
      <c r="AF595" s="91"/>
      <c r="AG595" s="91"/>
      <c r="AH595" s="91"/>
      <c r="AI595" s="91"/>
      <c r="AJ595" s="91"/>
      <c r="AK595" s="91"/>
      <c r="AL595" s="91"/>
      <c r="AM595" s="91"/>
      <c r="AN595" s="91"/>
      <c r="AO595" s="91"/>
      <c r="AP595" s="91"/>
      <c r="AQ595" s="91"/>
      <c r="AR595" s="91"/>
      <c r="AS595" s="91"/>
      <c r="AT595" s="91"/>
      <c r="AU595" s="91"/>
      <c r="AV595" s="91"/>
      <c r="AW595" s="91"/>
      <c r="AX595" s="91"/>
      <c r="AY595" s="91"/>
      <c r="AZ595" s="91"/>
      <c r="BA595" s="91"/>
      <c r="BB595" s="91"/>
      <c r="BC595" s="91"/>
      <c r="BD595" s="91"/>
      <c r="BE595" s="91"/>
      <c r="BF595" s="91"/>
      <c r="BG595" s="91"/>
    </row>
    <row r="596" spans="1:59" s="34" customFormat="1" ht="33" customHeight="1">
      <c r="A596" s="65"/>
      <c r="B596" s="99"/>
      <c r="C596" s="100"/>
      <c r="D596" s="100"/>
      <c r="E596" s="100"/>
      <c r="F596" s="100"/>
      <c r="G596" s="100"/>
      <c r="H596" s="100"/>
      <c r="I596" s="100"/>
      <c r="J596" s="100"/>
      <c r="K596" s="99"/>
      <c r="L596" s="101"/>
      <c r="M596" s="102"/>
      <c r="N596" s="101"/>
      <c r="O596" s="63" t="str">
        <f>IF(B596="","Form Number Error",IF(C596="","Payment Type Error",IF(H596="","Purchase Description Error",IF(I596="","Store or Vedor Error",IF(K596="","Card or Ckeck # Error",IF(L596="","Date Error",IF(J596="","Enter Correct Sub-Account",IF(M596="","Amount Error",IF(J596='Start-Up Information'!$B$13,"Complete",IF(J596='Start-Up Information'!$B$14,"Complete",IF(J596='Start-Up Information'!$B$15,"Complete",IF(J596='Start-Up Information'!$B$16,"Complete",IF(J596='Start-Up Information'!$B$17,"Complete",IF(J596='Start-Up Information'!$B$18,"Complete",IF(J596='Start-Up Information'!$B$19,"Complete",IF(J596='Start-Up Information'!$B$20,"Complete",IF(J596='Start-Up Information'!$B$21,"complete",IF(J596='Start-Up Information'!$B$22,"Complete",IF(J596='Start-Up Information'!$B$23,"Complete",IF(J596='Start-Up Information'!$B$24,"Complete",IF(J596='Start-Up Information'!$B$25,"Complete",IF(J596='Start-Up Information'!$B$26,"Complete",IF(J596='Start-Up Information'!$B$27,"Complete",IF(J596='Start-Up Information'!$B$28,"Complete",IF(J596='Start-Up Information'!$B$29,"Complete",IF(J596='Start-Up Information'!$B$30,"Complete",IF(J596='Start-Up Information'!$B$31,"Complete",IF(J596='Start-Up Information'!$B$32,"Complete",IF(J596='Start-Up Information'!$B$33,"Complete",IF(J596='Start-Up Information'!$B$34,"Complete",IF(J596='Start-Up Information'!$B$35,"Complete",IF(J596='Start-Up Information'!$B$36,"Complete",IF(J596='Start-Up Information'!$B$37,"Complete",IF(J596='Start-Up Information'!$B$38,"Complete",IF(J596='Start-Up Information'!$B$39,"Complete",IF(J596='Start-Up Information'!$B$40,"Complete",IF(J596='Start-Up Information'!$B$41,"Complete",IF(J596='Start-Up Information'!$B$42,"Complete",IF(J596='Start-Up Information'!$B$43,"Complete",IF(J596='Start-Up Information'!$B$44,"Complete",IF(J596='Start-Up Information'!$B$45,"Complete",IF(J596='Start-Up Information'!$B$46,"Complete",IF(J596='Start-Up Information'!$B$47,"Complete",IF(J596='Start-Up Information'!$B$48,"Complete",IF(LEFT(J596,5)="Split","Complete",IF(J596='Start-Up Information'!$B$49,"Complete",IF(J596='Start-Up Information'!$B$50,"Complete",IF(J596='Start-Up Information'!$B$51,"Complete",IF(J596='Start-Up Information'!$B$52,"Complete","Enter a Correct Sub-Account")))))))))))))))))))))))))))))))))))))))))))))))))</f>
        <v>Form Number Error</v>
      </c>
      <c r="P596" s="63" t="str">
        <f t="shared" si="19"/>
        <v>Pending</v>
      </c>
      <c r="Q596" s="62"/>
      <c r="R596" s="70">
        <f t="shared" si="20"/>
        <v>0</v>
      </c>
      <c r="S596" s="65"/>
      <c r="T596" s="91"/>
      <c r="U596" s="91"/>
      <c r="V596" s="91"/>
      <c r="W596" s="91"/>
      <c r="X596" s="91"/>
      <c r="Y596" s="91"/>
      <c r="Z596" s="91"/>
      <c r="AA596" s="91"/>
      <c r="AB596" s="91"/>
      <c r="AC596" s="91"/>
      <c r="AD596" s="91"/>
      <c r="AE596" s="91"/>
      <c r="AF596" s="91"/>
      <c r="AG596" s="91"/>
      <c r="AH596" s="91"/>
      <c r="AI596" s="91"/>
      <c r="AJ596" s="91"/>
      <c r="AK596" s="91"/>
      <c r="AL596" s="91"/>
      <c r="AM596" s="91"/>
      <c r="AN596" s="91"/>
      <c r="AO596" s="91"/>
      <c r="AP596" s="91"/>
      <c r="AQ596" s="91"/>
      <c r="AR596" s="91"/>
      <c r="AS596" s="91"/>
      <c r="AT596" s="91"/>
      <c r="AU596" s="91"/>
      <c r="AV596" s="91"/>
      <c r="AW596" s="91"/>
      <c r="AX596" s="91"/>
      <c r="AY596" s="91"/>
      <c r="AZ596" s="91"/>
      <c r="BA596" s="91"/>
      <c r="BB596" s="91"/>
      <c r="BC596" s="91"/>
      <c r="BD596" s="91"/>
      <c r="BE596" s="91"/>
      <c r="BF596" s="91"/>
      <c r="BG596" s="91"/>
    </row>
    <row r="597" spans="1:59" s="34" customFormat="1" ht="33" customHeight="1">
      <c r="A597" s="65"/>
      <c r="B597" s="99"/>
      <c r="C597" s="100"/>
      <c r="D597" s="100"/>
      <c r="E597" s="100"/>
      <c r="F597" s="100"/>
      <c r="G597" s="100"/>
      <c r="H597" s="100"/>
      <c r="I597" s="100"/>
      <c r="J597" s="100"/>
      <c r="K597" s="99"/>
      <c r="L597" s="101"/>
      <c r="M597" s="102"/>
      <c r="N597" s="101"/>
      <c r="O597" s="63" t="str">
        <f>IF(B597="","Form Number Error",IF(C597="","Payment Type Error",IF(H597="","Purchase Description Error",IF(I597="","Store or Vedor Error",IF(K597="","Card or Ckeck # Error",IF(L597="","Date Error",IF(J597="","Enter Correct Sub-Account",IF(M597="","Amount Error",IF(J597='Start-Up Information'!$B$13,"Complete",IF(J597='Start-Up Information'!$B$14,"Complete",IF(J597='Start-Up Information'!$B$15,"Complete",IF(J597='Start-Up Information'!$B$16,"Complete",IF(J597='Start-Up Information'!$B$17,"Complete",IF(J597='Start-Up Information'!$B$18,"Complete",IF(J597='Start-Up Information'!$B$19,"Complete",IF(J597='Start-Up Information'!$B$20,"Complete",IF(J597='Start-Up Information'!$B$21,"complete",IF(J597='Start-Up Information'!$B$22,"Complete",IF(J597='Start-Up Information'!$B$23,"Complete",IF(J597='Start-Up Information'!$B$24,"Complete",IF(J597='Start-Up Information'!$B$25,"Complete",IF(J597='Start-Up Information'!$B$26,"Complete",IF(J597='Start-Up Information'!$B$27,"Complete",IF(J597='Start-Up Information'!$B$28,"Complete",IF(J597='Start-Up Information'!$B$29,"Complete",IF(J597='Start-Up Information'!$B$30,"Complete",IF(J597='Start-Up Information'!$B$31,"Complete",IF(J597='Start-Up Information'!$B$32,"Complete",IF(J597='Start-Up Information'!$B$33,"Complete",IF(J597='Start-Up Information'!$B$34,"Complete",IF(J597='Start-Up Information'!$B$35,"Complete",IF(J597='Start-Up Information'!$B$36,"Complete",IF(J597='Start-Up Information'!$B$37,"Complete",IF(J597='Start-Up Information'!$B$38,"Complete",IF(J597='Start-Up Information'!$B$39,"Complete",IF(J597='Start-Up Information'!$B$40,"Complete",IF(J597='Start-Up Information'!$B$41,"Complete",IF(J597='Start-Up Information'!$B$42,"Complete",IF(J597='Start-Up Information'!$B$43,"Complete",IF(J597='Start-Up Information'!$B$44,"Complete",IF(J597='Start-Up Information'!$B$45,"Complete",IF(J597='Start-Up Information'!$B$46,"Complete",IF(J597='Start-Up Information'!$B$47,"Complete",IF(J597='Start-Up Information'!$B$48,"Complete",IF(LEFT(J597,5)="Split","Complete",IF(J597='Start-Up Information'!$B$49,"Complete",IF(J597='Start-Up Information'!$B$50,"Complete",IF(J597='Start-Up Information'!$B$51,"Complete",IF(J597='Start-Up Information'!$B$52,"Complete","Enter a Correct Sub-Account")))))))))))))))))))))))))))))))))))))))))))))))))</f>
        <v>Form Number Error</v>
      </c>
      <c r="P597" s="63" t="str">
        <f t="shared" si="19"/>
        <v>Pending</v>
      </c>
      <c r="Q597" s="62"/>
      <c r="R597" s="70">
        <f t="shared" si="20"/>
        <v>0</v>
      </c>
      <c r="S597" s="65"/>
      <c r="T597" s="91"/>
      <c r="U597" s="91"/>
      <c r="V597" s="91"/>
      <c r="W597" s="91"/>
      <c r="X597" s="91"/>
      <c r="Y597" s="91"/>
      <c r="Z597" s="91"/>
      <c r="AA597" s="91"/>
      <c r="AB597" s="91"/>
      <c r="AC597" s="91"/>
      <c r="AD597" s="91"/>
      <c r="AE597" s="91"/>
      <c r="AF597" s="91"/>
      <c r="AG597" s="91"/>
      <c r="AH597" s="91"/>
      <c r="AI597" s="91"/>
      <c r="AJ597" s="91"/>
      <c r="AK597" s="91"/>
      <c r="AL597" s="91"/>
      <c r="AM597" s="91"/>
      <c r="AN597" s="91"/>
      <c r="AO597" s="91"/>
      <c r="AP597" s="91"/>
      <c r="AQ597" s="91"/>
      <c r="AR597" s="91"/>
      <c r="AS597" s="91"/>
      <c r="AT597" s="91"/>
      <c r="AU597" s="91"/>
      <c r="AV597" s="91"/>
      <c r="AW597" s="91"/>
      <c r="AX597" s="91"/>
      <c r="AY597" s="91"/>
      <c r="AZ597" s="91"/>
      <c r="BA597" s="91"/>
      <c r="BB597" s="91"/>
      <c r="BC597" s="91"/>
      <c r="BD597" s="91"/>
      <c r="BE597" s="91"/>
      <c r="BF597" s="91"/>
      <c r="BG597" s="91"/>
    </row>
    <row r="598" spans="1:59" s="34" customFormat="1" ht="33" customHeight="1">
      <c r="A598" s="65"/>
      <c r="B598" s="99"/>
      <c r="C598" s="100"/>
      <c r="D598" s="100"/>
      <c r="E598" s="100"/>
      <c r="F598" s="100"/>
      <c r="G598" s="100"/>
      <c r="H598" s="100"/>
      <c r="I598" s="100"/>
      <c r="J598" s="100"/>
      <c r="K598" s="99"/>
      <c r="L598" s="101"/>
      <c r="M598" s="102"/>
      <c r="N598" s="101"/>
      <c r="O598" s="63" t="str">
        <f>IF(B598="","Form Number Error",IF(C598="","Payment Type Error",IF(H598="","Purchase Description Error",IF(I598="","Store or Vedor Error",IF(K598="","Card or Ckeck # Error",IF(L598="","Date Error",IF(J598="","Enter Correct Sub-Account",IF(M598="","Amount Error",IF(J598='Start-Up Information'!$B$13,"Complete",IF(J598='Start-Up Information'!$B$14,"Complete",IF(J598='Start-Up Information'!$B$15,"Complete",IF(J598='Start-Up Information'!$B$16,"Complete",IF(J598='Start-Up Information'!$B$17,"Complete",IF(J598='Start-Up Information'!$B$18,"Complete",IF(J598='Start-Up Information'!$B$19,"Complete",IF(J598='Start-Up Information'!$B$20,"Complete",IF(J598='Start-Up Information'!$B$21,"complete",IF(J598='Start-Up Information'!$B$22,"Complete",IF(J598='Start-Up Information'!$B$23,"Complete",IF(J598='Start-Up Information'!$B$24,"Complete",IF(J598='Start-Up Information'!$B$25,"Complete",IF(J598='Start-Up Information'!$B$26,"Complete",IF(J598='Start-Up Information'!$B$27,"Complete",IF(J598='Start-Up Information'!$B$28,"Complete",IF(J598='Start-Up Information'!$B$29,"Complete",IF(J598='Start-Up Information'!$B$30,"Complete",IF(J598='Start-Up Information'!$B$31,"Complete",IF(J598='Start-Up Information'!$B$32,"Complete",IF(J598='Start-Up Information'!$B$33,"Complete",IF(J598='Start-Up Information'!$B$34,"Complete",IF(J598='Start-Up Information'!$B$35,"Complete",IF(J598='Start-Up Information'!$B$36,"Complete",IF(J598='Start-Up Information'!$B$37,"Complete",IF(J598='Start-Up Information'!$B$38,"Complete",IF(J598='Start-Up Information'!$B$39,"Complete",IF(J598='Start-Up Information'!$B$40,"Complete",IF(J598='Start-Up Information'!$B$41,"Complete",IF(J598='Start-Up Information'!$B$42,"Complete",IF(J598='Start-Up Information'!$B$43,"Complete",IF(J598='Start-Up Information'!$B$44,"Complete",IF(J598='Start-Up Information'!$B$45,"Complete",IF(J598='Start-Up Information'!$B$46,"Complete",IF(J598='Start-Up Information'!$B$47,"Complete",IF(J598='Start-Up Information'!$B$48,"Complete",IF(LEFT(J598,5)="Split","Complete",IF(J598='Start-Up Information'!$B$49,"Complete",IF(J598='Start-Up Information'!$B$50,"Complete",IF(J598='Start-Up Information'!$B$51,"Complete",IF(J598='Start-Up Information'!$B$52,"Complete","Enter a Correct Sub-Account")))))))))))))))))))))))))))))))))))))))))))))))))</f>
        <v>Form Number Error</v>
      </c>
      <c r="P598" s="63" t="str">
        <f t="shared" si="19"/>
        <v>Pending</v>
      </c>
      <c r="Q598" s="62"/>
      <c r="R598" s="70">
        <f t="shared" si="20"/>
        <v>0</v>
      </c>
      <c r="S598" s="65"/>
      <c r="T598" s="91"/>
      <c r="U598" s="91"/>
      <c r="V598" s="91"/>
      <c r="W598" s="91"/>
      <c r="X598" s="91"/>
      <c r="Y598" s="91"/>
      <c r="Z598" s="91"/>
      <c r="AA598" s="91"/>
      <c r="AB598" s="91"/>
      <c r="AC598" s="91"/>
      <c r="AD598" s="91"/>
      <c r="AE598" s="91"/>
      <c r="AF598" s="91"/>
      <c r="AG598" s="91"/>
      <c r="AH598" s="91"/>
      <c r="AI598" s="91"/>
      <c r="AJ598" s="91"/>
      <c r="AK598" s="91"/>
      <c r="AL598" s="91"/>
      <c r="AM598" s="91"/>
      <c r="AN598" s="91"/>
      <c r="AO598" s="91"/>
      <c r="AP598" s="91"/>
      <c r="AQ598" s="91"/>
      <c r="AR598" s="91"/>
      <c r="AS598" s="91"/>
      <c r="AT598" s="91"/>
      <c r="AU598" s="91"/>
      <c r="AV598" s="91"/>
      <c r="AW598" s="91"/>
      <c r="AX598" s="91"/>
      <c r="AY598" s="91"/>
      <c r="AZ598" s="91"/>
      <c r="BA598" s="91"/>
      <c r="BB598" s="91"/>
      <c r="BC598" s="91"/>
      <c r="BD598" s="91"/>
      <c r="BE598" s="91"/>
      <c r="BF598" s="91"/>
      <c r="BG598" s="91"/>
    </row>
    <row r="599" spans="1:59" s="34" customFormat="1" ht="33" customHeight="1">
      <c r="A599" s="65"/>
      <c r="B599" s="99"/>
      <c r="C599" s="100"/>
      <c r="D599" s="100"/>
      <c r="E599" s="100"/>
      <c r="F599" s="100"/>
      <c r="G599" s="100"/>
      <c r="H599" s="100"/>
      <c r="I599" s="100"/>
      <c r="J599" s="100"/>
      <c r="K599" s="99"/>
      <c r="L599" s="101"/>
      <c r="M599" s="102"/>
      <c r="N599" s="101"/>
      <c r="O599" s="63" t="str">
        <f>IF(B599="","Form Number Error",IF(C599="","Payment Type Error",IF(H599="","Purchase Description Error",IF(I599="","Store or Vedor Error",IF(K599="","Card or Ckeck # Error",IF(L599="","Date Error",IF(J599="","Enter Correct Sub-Account",IF(M599="","Amount Error",IF(J599='Start-Up Information'!$B$13,"Complete",IF(J599='Start-Up Information'!$B$14,"Complete",IF(J599='Start-Up Information'!$B$15,"Complete",IF(J599='Start-Up Information'!$B$16,"Complete",IF(J599='Start-Up Information'!$B$17,"Complete",IF(J599='Start-Up Information'!$B$18,"Complete",IF(J599='Start-Up Information'!$B$19,"Complete",IF(J599='Start-Up Information'!$B$20,"Complete",IF(J599='Start-Up Information'!$B$21,"complete",IF(J599='Start-Up Information'!$B$22,"Complete",IF(J599='Start-Up Information'!$B$23,"Complete",IF(J599='Start-Up Information'!$B$24,"Complete",IF(J599='Start-Up Information'!$B$25,"Complete",IF(J599='Start-Up Information'!$B$26,"Complete",IF(J599='Start-Up Information'!$B$27,"Complete",IF(J599='Start-Up Information'!$B$28,"Complete",IF(J599='Start-Up Information'!$B$29,"Complete",IF(J599='Start-Up Information'!$B$30,"Complete",IF(J599='Start-Up Information'!$B$31,"Complete",IF(J599='Start-Up Information'!$B$32,"Complete",IF(J599='Start-Up Information'!$B$33,"Complete",IF(J599='Start-Up Information'!$B$34,"Complete",IF(J599='Start-Up Information'!$B$35,"Complete",IF(J599='Start-Up Information'!$B$36,"Complete",IF(J599='Start-Up Information'!$B$37,"Complete",IF(J599='Start-Up Information'!$B$38,"Complete",IF(J599='Start-Up Information'!$B$39,"Complete",IF(J599='Start-Up Information'!$B$40,"Complete",IF(J599='Start-Up Information'!$B$41,"Complete",IF(J599='Start-Up Information'!$B$42,"Complete",IF(J599='Start-Up Information'!$B$43,"Complete",IF(J599='Start-Up Information'!$B$44,"Complete",IF(J599='Start-Up Information'!$B$45,"Complete",IF(J599='Start-Up Information'!$B$46,"Complete",IF(J599='Start-Up Information'!$B$47,"Complete",IF(J599='Start-Up Information'!$B$48,"Complete",IF(LEFT(J599,5)="Split","Complete",IF(J599='Start-Up Information'!$B$49,"Complete",IF(J599='Start-Up Information'!$B$50,"Complete",IF(J599='Start-Up Information'!$B$51,"Complete",IF(J599='Start-Up Information'!$B$52,"Complete","Enter a Correct Sub-Account")))))))))))))))))))))))))))))))))))))))))))))))))</f>
        <v>Form Number Error</v>
      </c>
      <c r="P599" s="63" t="str">
        <f t="shared" si="19"/>
        <v>Pending</v>
      </c>
      <c r="Q599" s="62"/>
      <c r="R599" s="70">
        <f t="shared" si="20"/>
        <v>0</v>
      </c>
      <c r="S599" s="65"/>
      <c r="T599" s="91"/>
      <c r="U599" s="91"/>
      <c r="V599" s="91"/>
      <c r="W599" s="91"/>
      <c r="X599" s="91"/>
      <c r="Y599" s="91"/>
      <c r="Z599" s="91"/>
      <c r="AA599" s="91"/>
      <c r="AB599" s="91"/>
      <c r="AC599" s="91"/>
      <c r="AD599" s="91"/>
      <c r="AE599" s="91"/>
      <c r="AF599" s="91"/>
      <c r="AG599" s="91"/>
      <c r="AH599" s="91"/>
      <c r="AI599" s="91"/>
      <c r="AJ599" s="91"/>
      <c r="AK599" s="91"/>
      <c r="AL599" s="91"/>
      <c r="AM599" s="91"/>
      <c r="AN599" s="91"/>
      <c r="AO599" s="91"/>
      <c r="AP599" s="91"/>
      <c r="AQ599" s="91"/>
      <c r="AR599" s="91"/>
      <c r="AS599" s="91"/>
      <c r="AT599" s="91"/>
      <c r="AU599" s="91"/>
      <c r="AV599" s="91"/>
      <c r="AW599" s="91"/>
      <c r="AX599" s="91"/>
      <c r="AY599" s="91"/>
      <c r="AZ599" s="91"/>
      <c r="BA599" s="91"/>
      <c r="BB599" s="91"/>
      <c r="BC599" s="91"/>
      <c r="BD599" s="91"/>
      <c r="BE599" s="91"/>
      <c r="BF599" s="91"/>
      <c r="BG599" s="91"/>
    </row>
    <row r="600" spans="1:59" s="34" customFormat="1" ht="33" customHeight="1">
      <c r="A600" s="65"/>
      <c r="B600" s="99"/>
      <c r="C600" s="100"/>
      <c r="D600" s="100"/>
      <c r="E600" s="100"/>
      <c r="F600" s="100"/>
      <c r="G600" s="100"/>
      <c r="H600" s="100"/>
      <c r="I600" s="100"/>
      <c r="J600" s="100"/>
      <c r="K600" s="99"/>
      <c r="L600" s="101"/>
      <c r="M600" s="102"/>
      <c r="N600" s="101"/>
      <c r="O600" s="63" t="str">
        <f>IF(B600="","Form Number Error",IF(C600="","Payment Type Error",IF(H600="","Purchase Description Error",IF(I600="","Store or Vedor Error",IF(K600="","Card or Ckeck # Error",IF(L600="","Date Error",IF(J600="","Enter Correct Sub-Account",IF(M600="","Amount Error",IF(J600='Start-Up Information'!$B$13,"Complete",IF(J600='Start-Up Information'!$B$14,"Complete",IF(J600='Start-Up Information'!$B$15,"Complete",IF(J600='Start-Up Information'!$B$16,"Complete",IF(J600='Start-Up Information'!$B$17,"Complete",IF(J600='Start-Up Information'!$B$18,"Complete",IF(J600='Start-Up Information'!$B$19,"Complete",IF(J600='Start-Up Information'!$B$20,"Complete",IF(J600='Start-Up Information'!$B$21,"complete",IF(J600='Start-Up Information'!$B$22,"Complete",IF(J600='Start-Up Information'!$B$23,"Complete",IF(J600='Start-Up Information'!$B$24,"Complete",IF(J600='Start-Up Information'!$B$25,"Complete",IF(J600='Start-Up Information'!$B$26,"Complete",IF(J600='Start-Up Information'!$B$27,"Complete",IF(J600='Start-Up Information'!$B$28,"Complete",IF(J600='Start-Up Information'!$B$29,"Complete",IF(J600='Start-Up Information'!$B$30,"Complete",IF(J600='Start-Up Information'!$B$31,"Complete",IF(J600='Start-Up Information'!$B$32,"Complete",IF(J600='Start-Up Information'!$B$33,"Complete",IF(J600='Start-Up Information'!$B$34,"Complete",IF(J600='Start-Up Information'!$B$35,"Complete",IF(J600='Start-Up Information'!$B$36,"Complete",IF(J600='Start-Up Information'!$B$37,"Complete",IF(J600='Start-Up Information'!$B$38,"Complete",IF(J600='Start-Up Information'!$B$39,"Complete",IF(J600='Start-Up Information'!$B$40,"Complete",IF(J600='Start-Up Information'!$B$41,"Complete",IF(J600='Start-Up Information'!$B$42,"Complete",IF(J600='Start-Up Information'!$B$43,"Complete",IF(J600='Start-Up Information'!$B$44,"Complete",IF(J600='Start-Up Information'!$B$45,"Complete",IF(J600='Start-Up Information'!$B$46,"Complete",IF(J600='Start-Up Information'!$B$47,"Complete",IF(J600='Start-Up Information'!$B$48,"Complete",IF(LEFT(J600,5)="Split","Complete",IF(J600='Start-Up Information'!$B$49,"Complete",IF(J600='Start-Up Information'!$B$50,"Complete",IF(J600='Start-Up Information'!$B$51,"Complete",IF(J600='Start-Up Information'!$B$52,"Complete","Enter a Correct Sub-Account")))))))))))))))))))))))))))))))))))))))))))))))))</f>
        <v>Form Number Error</v>
      </c>
      <c r="P600" s="63" t="str">
        <f t="shared" si="19"/>
        <v>Pending</v>
      </c>
      <c r="Q600" s="62"/>
      <c r="R600" s="70">
        <f t="shared" si="20"/>
        <v>0</v>
      </c>
      <c r="S600" s="65"/>
      <c r="T600" s="91"/>
      <c r="U600" s="91"/>
      <c r="V600" s="91"/>
      <c r="W600" s="91"/>
      <c r="X600" s="91"/>
      <c r="Y600" s="91"/>
      <c r="Z600" s="91"/>
      <c r="AA600" s="91"/>
      <c r="AB600" s="91"/>
      <c r="AC600" s="91"/>
      <c r="AD600" s="91"/>
      <c r="AE600" s="91"/>
      <c r="AF600" s="91"/>
      <c r="AG600" s="91"/>
      <c r="AH600" s="91"/>
      <c r="AI600" s="91"/>
      <c r="AJ600" s="91"/>
      <c r="AK600" s="91"/>
      <c r="AL600" s="91"/>
      <c r="AM600" s="91"/>
      <c r="AN600" s="91"/>
      <c r="AO600" s="91"/>
      <c r="AP600" s="91"/>
      <c r="AQ600" s="91"/>
      <c r="AR600" s="91"/>
      <c r="AS600" s="91"/>
      <c r="AT600" s="91"/>
      <c r="AU600" s="91"/>
      <c r="AV600" s="91"/>
      <c r="AW600" s="91"/>
      <c r="AX600" s="91"/>
      <c r="AY600" s="91"/>
      <c r="AZ600" s="91"/>
      <c r="BA600" s="91"/>
      <c r="BB600" s="91"/>
      <c r="BC600" s="91"/>
      <c r="BD600" s="91"/>
      <c r="BE600" s="91"/>
      <c r="BF600" s="91"/>
      <c r="BG600" s="91"/>
    </row>
    <row r="601" spans="1:59" s="34" customFormat="1" ht="33" customHeight="1">
      <c r="A601" s="65"/>
      <c r="B601" s="99"/>
      <c r="C601" s="100"/>
      <c r="D601" s="100"/>
      <c r="E601" s="100"/>
      <c r="F601" s="100"/>
      <c r="G601" s="100"/>
      <c r="H601" s="100"/>
      <c r="I601" s="100"/>
      <c r="J601" s="100"/>
      <c r="K601" s="99"/>
      <c r="L601" s="101"/>
      <c r="M601" s="102"/>
      <c r="N601" s="101"/>
      <c r="O601" s="63" t="str">
        <f>IF(B601="","Form Number Error",IF(C601="","Payment Type Error",IF(H601="","Purchase Description Error",IF(I601="","Store or Vedor Error",IF(K601="","Card or Ckeck # Error",IF(L601="","Date Error",IF(J601="","Enter Correct Sub-Account",IF(M601="","Amount Error",IF(J601='Start-Up Information'!$B$13,"Complete",IF(J601='Start-Up Information'!$B$14,"Complete",IF(J601='Start-Up Information'!$B$15,"Complete",IF(J601='Start-Up Information'!$B$16,"Complete",IF(J601='Start-Up Information'!$B$17,"Complete",IF(J601='Start-Up Information'!$B$18,"Complete",IF(J601='Start-Up Information'!$B$19,"Complete",IF(J601='Start-Up Information'!$B$20,"Complete",IF(J601='Start-Up Information'!$B$21,"complete",IF(J601='Start-Up Information'!$B$22,"Complete",IF(J601='Start-Up Information'!$B$23,"Complete",IF(J601='Start-Up Information'!$B$24,"Complete",IF(J601='Start-Up Information'!$B$25,"Complete",IF(J601='Start-Up Information'!$B$26,"Complete",IF(J601='Start-Up Information'!$B$27,"Complete",IF(J601='Start-Up Information'!$B$28,"Complete",IF(J601='Start-Up Information'!$B$29,"Complete",IF(J601='Start-Up Information'!$B$30,"Complete",IF(J601='Start-Up Information'!$B$31,"Complete",IF(J601='Start-Up Information'!$B$32,"Complete",IF(J601='Start-Up Information'!$B$33,"Complete",IF(J601='Start-Up Information'!$B$34,"Complete",IF(J601='Start-Up Information'!$B$35,"Complete",IF(J601='Start-Up Information'!$B$36,"Complete",IF(J601='Start-Up Information'!$B$37,"Complete",IF(J601='Start-Up Information'!$B$38,"Complete",IF(J601='Start-Up Information'!$B$39,"Complete",IF(J601='Start-Up Information'!$B$40,"Complete",IF(J601='Start-Up Information'!$B$41,"Complete",IF(J601='Start-Up Information'!$B$42,"Complete",IF(J601='Start-Up Information'!$B$43,"Complete",IF(J601='Start-Up Information'!$B$44,"Complete",IF(J601='Start-Up Information'!$B$45,"Complete",IF(J601='Start-Up Information'!$B$46,"Complete",IF(J601='Start-Up Information'!$B$47,"Complete",IF(J601='Start-Up Information'!$B$48,"Complete",IF(LEFT(J601,5)="Split","Complete",IF(J601='Start-Up Information'!$B$49,"Complete",IF(J601='Start-Up Information'!$B$50,"Complete",IF(J601='Start-Up Information'!$B$51,"Complete",IF(J601='Start-Up Information'!$B$52,"Complete","Enter a Correct Sub-Account")))))))))))))))))))))))))))))))))))))))))))))))))</f>
        <v>Form Number Error</v>
      </c>
      <c r="P601" s="63" t="str">
        <f t="shared" si="19"/>
        <v>Pending</v>
      </c>
      <c r="Q601" s="62"/>
      <c r="R601" s="70">
        <f t="shared" si="20"/>
        <v>0</v>
      </c>
      <c r="S601" s="65"/>
      <c r="T601" s="91"/>
      <c r="U601" s="91"/>
      <c r="V601" s="91"/>
      <c r="W601" s="91"/>
      <c r="X601" s="91"/>
      <c r="Y601" s="91"/>
      <c r="Z601" s="91"/>
      <c r="AA601" s="91"/>
      <c r="AB601" s="91"/>
      <c r="AC601" s="91"/>
      <c r="AD601" s="91"/>
      <c r="AE601" s="91"/>
      <c r="AF601" s="91"/>
      <c r="AG601" s="91"/>
      <c r="AH601" s="91"/>
      <c r="AI601" s="91"/>
      <c r="AJ601" s="91"/>
      <c r="AK601" s="91"/>
      <c r="AL601" s="91"/>
      <c r="AM601" s="91"/>
      <c r="AN601" s="91"/>
      <c r="AO601" s="91"/>
      <c r="AP601" s="91"/>
      <c r="AQ601" s="91"/>
      <c r="AR601" s="91"/>
      <c r="AS601" s="91"/>
      <c r="AT601" s="91"/>
      <c r="AU601" s="91"/>
      <c r="AV601" s="91"/>
      <c r="AW601" s="91"/>
      <c r="AX601" s="91"/>
      <c r="AY601" s="91"/>
      <c r="AZ601" s="91"/>
      <c r="BA601" s="91"/>
      <c r="BB601" s="91"/>
      <c r="BC601" s="91"/>
      <c r="BD601" s="91"/>
      <c r="BE601" s="91"/>
      <c r="BF601" s="91"/>
      <c r="BG601" s="91"/>
    </row>
    <row r="602" spans="1:59" s="34" customFormat="1" ht="33" customHeight="1">
      <c r="A602" s="65"/>
      <c r="B602" s="99"/>
      <c r="C602" s="100"/>
      <c r="D602" s="100"/>
      <c r="E602" s="100"/>
      <c r="F602" s="100"/>
      <c r="G602" s="100"/>
      <c r="H602" s="100"/>
      <c r="I602" s="100"/>
      <c r="J602" s="100"/>
      <c r="K602" s="99"/>
      <c r="L602" s="101"/>
      <c r="M602" s="102"/>
      <c r="N602" s="101"/>
      <c r="O602" s="63" t="str">
        <f>IF(B602="","Form Number Error",IF(C602="","Payment Type Error",IF(H602="","Purchase Description Error",IF(I602="","Store or Vedor Error",IF(K602="","Card or Ckeck # Error",IF(L602="","Date Error",IF(J602="","Enter Correct Sub-Account",IF(M602="","Amount Error",IF(J602='Start-Up Information'!$B$13,"Complete",IF(J602='Start-Up Information'!$B$14,"Complete",IF(J602='Start-Up Information'!$B$15,"Complete",IF(J602='Start-Up Information'!$B$16,"Complete",IF(J602='Start-Up Information'!$B$17,"Complete",IF(J602='Start-Up Information'!$B$18,"Complete",IF(J602='Start-Up Information'!$B$19,"Complete",IF(J602='Start-Up Information'!$B$20,"Complete",IF(J602='Start-Up Information'!$B$21,"complete",IF(J602='Start-Up Information'!$B$22,"Complete",IF(J602='Start-Up Information'!$B$23,"Complete",IF(J602='Start-Up Information'!$B$24,"Complete",IF(J602='Start-Up Information'!$B$25,"Complete",IF(J602='Start-Up Information'!$B$26,"Complete",IF(J602='Start-Up Information'!$B$27,"Complete",IF(J602='Start-Up Information'!$B$28,"Complete",IF(J602='Start-Up Information'!$B$29,"Complete",IF(J602='Start-Up Information'!$B$30,"Complete",IF(J602='Start-Up Information'!$B$31,"Complete",IF(J602='Start-Up Information'!$B$32,"Complete",IF(J602='Start-Up Information'!$B$33,"Complete",IF(J602='Start-Up Information'!$B$34,"Complete",IF(J602='Start-Up Information'!$B$35,"Complete",IF(J602='Start-Up Information'!$B$36,"Complete",IF(J602='Start-Up Information'!$B$37,"Complete",IF(J602='Start-Up Information'!$B$38,"Complete",IF(J602='Start-Up Information'!$B$39,"Complete",IF(J602='Start-Up Information'!$B$40,"Complete",IF(J602='Start-Up Information'!$B$41,"Complete",IF(J602='Start-Up Information'!$B$42,"Complete",IF(J602='Start-Up Information'!$B$43,"Complete",IF(J602='Start-Up Information'!$B$44,"Complete",IF(J602='Start-Up Information'!$B$45,"Complete",IF(J602='Start-Up Information'!$B$46,"Complete",IF(J602='Start-Up Information'!$B$47,"Complete",IF(J602='Start-Up Information'!$B$48,"Complete",IF(LEFT(J602,5)="Split","Complete",IF(J602='Start-Up Information'!$B$49,"Complete",IF(J602='Start-Up Information'!$B$50,"Complete",IF(J602='Start-Up Information'!$B$51,"Complete",IF(J602='Start-Up Information'!$B$52,"Complete","Enter a Correct Sub-Account")))))))))))))))))))))))))))))))))))))))))))))))))</f>
        <v>Form Number Error</v>
      </c>
      <c r="P602" s="63" t="str">
        <f t="shared" si="19"/>
        <v>Pending</v>
      </c>
      <c r="Q602" s="62"/>
      <c r="R602" s="70">
        <f t="shared" si="20"/>
        <v>0</v>
      </c>
      <c r="S602" s="65"/>
      <c r="T602" s="91"/>
      <c r="U602" s="91"/>
      <c r="V602" s="91"/>
      <c r="W602" s="91"/>
      <c r="X602" s="91"/>
      <c r="Y602" s="91"/>
      <c r="Z602" s="91"/>
      <c r="AA602" s="91"/>
      <c r="AB602" s="91"/>
      <c r="AC602" s="91"/>
      <c r="AD602" s="91"/>
      <c r="AE602" s="91"/>
      <c r="AF602" s="91"/>
      <c r="AG602" s="91"/>
      <c r="AH602" s="91"/>
      <c r="AI602" s="91"/>
      <c r="AJ602" s="91"/>
      <c r="AK602" s="91"/>
      <c r="AL602" s="91"/>
      <c r="AM602" s="91"/>
      <c r="AN602" s="91"/>
      <c r="AO602" s="91"/>
      <c r="AP602" s="91"/>
      <c r="AQ602" s="91"/>
      <c r="AR602" s="91"/>
      <c r="AS602" s="91"/>
      <c r="AT602" s="91"/>
      <c r="AU602" s="91"/>
      <c r="AV602" s="91"/>
      <c r="AW602" s="91"/>
      <c r="AX602" s="91"/>
      <c r="AY602" s="91"/>
      <c r="AZ602" s="91"/>
      <c r="BA602" s="91"/>
      <c r="BB602" s="91"/>
      <c r="BC602" s="91"/>
      <c r="BD602" s="91"/>
      <c r="BE602" s="91"/>
      <c r="BF602" s="91"/>
      <c r="BG602" s="91"/>
    </row>
    <row r="603" spans="1:59" s="34" customFormat="1" ht="33" customHeight="1">
      <c r="A603" s="65"/>
      <c r="B603" s="99"/>
      <c r="C603" s="100"/>
      <c r="D603" s="100"/>
      <c r="E603" s="100"/>
      <c r="F603" s="100"/>
      <c r="G603" s="100"/>
      <c r="H603" s="100"/>
      <c r="I603" s="100"/>
      <c r="J603" s="100"/>
      <c r="K603" s="99"/>
      <c r="L603" s="101"/>
      <c r="M603" s="102"/>
      <c r="N603" s="101"/>
      <c r="O603" s="63" t="str">
        <f>IF(B603="","Form Number Error",IF(C603="","Payment Type Error",IF(H603="","Purchase Description Error",IF(I603="","Store or Vedor Error",IF(K603="","Card or Ckeck # Error",IF(L603="","Date Error",IF(J603="","Enter Correct Sub-Account",IF(M603="","Amount Error",IF(J603='Start-Up Information'!$B$13,"Complete",IF(J603='Start-Up Information'!$B$14,"Complete",IF(J603='Start-Up Information'!$B$15,"Complete",IF(J603='Start-Up Information'!$B$16,"Complete",IF(J603='Start-Up Information'!$B$17,"Complete",IF(J603='Start-Up Information'!$B$18,"Complete",IF(J603='Start-Up Information'!$B$19,"Complete",IF(J603='Start-Up Information'!$B$20,"Complete",IF(J603='Start-Up Information'!$B$21,"complete",IF(J603='Start-Up Information'!$B$22,"Complete",IF(J603='Start-Up Information'!$B$23,"Complete",IF(J603='Start-Up Information'!$B$24,"Complete",IF(J603='Start-Up Information'!$B$25,"Complete",IF(J603='Start-Up Information'!$B$26,"Complete",IF(J603='Start-Up Information'!$B$27,"Complete",IF(J603='Start-Up Information'!$B$28,"Complete",IF(J603='Start-Up Information'!$B$29,"Complete",IF(J603='Start-Up Information'!$B$30,"Complete",IF(J603='Start-Up Information'!$B$31,"Complete",IF(J603='Start-Up Information'!$B$32,"Complete",IF(J603='Start-Up Information'!$B$33,"Complete",IF(J603='Start-Up Information'!$B$34,"Complete",IF(J603='Start-Up Information'!$B$35,"Complete",IF(J603='Start-Up Information'!$B$36,"Complete",IF(J603='Start-Up Information'!$B$37,"Complete",IF(J603='Start-Up Information'!$B$38,"Complete",IF(J603='Start-Up Information'!$B$39,"Complete",IF(J603='Start-Up Information'!$B$40,"Complete",IF(J603='Start-Up Information'!$B$41,"Complete",IF(J603='Start-Up Information'!$B$42,"Complete",IF(J603='Start-Up Information'!$B$43,"Complete",IF(J603='Start-Up Information'!$B$44,"Complete",IF(J603='Start-Up Information'!$B$45,"Complete",IF(J603='Start-Up Information'!$B$46,"Complete",IF(J603='Start-Up Information'!$B$47,"Complete",IF(J603='Start-Up Information'!$B$48,"Complete",IF(LEFT(J603,5)="Split","Complete",IF(J603='Start-Up Information'!$B$49,"Complete",IF(J603='Start-Up Information'!$B$50,"Complete",IF(J603='Start-Up Information'!$B$51,"Complete",IF(J603='Start-Up Information'!$B$52,"Complete","Enter a Correct Sub-Account")))))))))))))))))))))))))))))))))))))))))))))))))</f>
        <v>Form Number Error</v>
      </c>
      <c r="P603" s="63" t="str">
        <f t="shared" si="19"/>
        <v>Pending</v>
      </c>
      <c r="Q603" s="62"/>
      <c r="R603" s="70">
        <f t="shared" si="20"/>
        <v>0</v>
      </c>
      <c r="S603" s="65"/>
      <c r="T603" s="91"/>
      <c r="U603" s="91"/>
      <c r="V603" s="91"/>
      <c r="W603" s="91"/>
      <c r="X603" s="91"/>
      <c r="Y603" s="91"/>
      <c r="Z603" s="91"/>
      <c r="AA603" s="91"/>
      <c r="AB603" s="91"/>
      <c r="AC603" s="91"/>
      <c r="AD603" s="91"/>
      <c r="AE603" s="91"/>
      <c r="AF603" s="91"/>
      <c r="AG603" s="91"/>
      <c r="AH603" s="91"/>
      <c r="AI603" s="91"/>
      <c r="AJ603" s="91"/>
      <c r="AK603" s="91"/>
      <c r="AL603" s="91"/>
      <c r="AM603" s="91"/>
      <c r="AN603" s="91"/>
      <c r="AO603" s="91"/>
      <c r="AP603" s="91"/>
      <c r="AQ603" s="91"/>
      <c r="AR603" s="91"/>
      <c r="AS603" s="91"/>
      <c r="AT603" s="91"/>
      <c r="AU603" s="91"/>
      <c r="AV603" s="91"/>
      <c r="AW603" s="91"/>
      <c r="AX603" s="91"/>
      <c r="AY603" s="91"/>
      <c r="AZ603" s="91"/>
      <c r="BA603" s="91"/>
      <c r="BB603" s="91"/>
      <c r="BC603" s="91"/>
      <c r="BD603" s="91"/>
      <c r="BE603" s="91"/>
      <c r="BF603" s="91"/>
      <c r="BG603" s="91"/>
    </row>
    <row r="604" spans="1:59" s="34" customFormat="1" ht="33" customHeight="1">
      <c r="A604" s="65"/>
      <c r="B604" s="99"/>
      <c r="C604" s="100"/>
      <c r="D604" s="100"/>
      <c r="E604" s="100"/>
      <c r="F604" s="100"/>
      <c r="G604" s="100"/>
      <c r="H604" s="100"/>
      <c r="I604" s="100"/>
      <c r="J604" s="100"/>
      <c r="K604" s="99"/>
      <c r="L604" s="101"/>
      <c r="M604" s="102"/>
      <c r="N604" s="101"/>
      <c r="O604" s="63" t="str">
        <f>IF(B604="","Form Number Error",IF(C604="","Payment Type Error",IF(H604="","Purchase Description Error",IF(I604="","Store or Vedor Error",IF(K604="","Card or Ckeck # Error",IF(L604="","Date Error",IF(J604="","Enter Correct Sub-Account",IF(M604="","Amount Error",IF(J604='Start-Up Information'!$B$13,"Complete",IF(J604='Start-Up Information'!$B$14,"Complete",IF(J604='Start-Up Information'!$B$15,"Complete",IF(J604='Start-Up Information'!$B$16,"Complete",IF(J604='Start-Up Information'!$B$17,"Complete",IF(J604='Start-Up Information'!$B$18,"Complete",IF(J604='Start-Up Information'!$B$19,"Complete",IF(J604='Start-Up Information'!$B$20,"Complete",IF(J604='Start-Up Information'!$B$21,"complete",IF(J604='Start-Up Information'!$B$22,"Complete",IF(J604='Start-Up Information'!$B$23,"Complete",IF(J604='Start-Up Information'!$B$24,"Complete",IF(J604='Start-Up Information'!$B$25,"Complete",IF(J604='Start-Up Information'!$B$26,"Complete",IF(J604='Start-Up Information'!$B$27,"Complete",IF(J604='Start-Up Information'!$B$28,"Complete",IF(J604='Start-Up Information'!$B$29,"Complete",IF(J604='Start-Up Information'!$B$30,"Complete",IF(J604='Start-Up Information'!$B$31,"Complete",IF(J604='Start-Up Information'!$B$32,"Complete",IF(J604='Start-Up Information'!$B$33,"Complete",IF(J604='Start-Up Information'!$B$34,"Complete",IF(J604='Start-Up Information'!$B$35,"Complete",IF(J604='Start-Up Information'!$B$36,"Complete",IF(J604='Start-Up Information'!$B$37,"Complete",IF(J604='Start-Up Information'!$B$38,"Complete",IF(J604='Start-Up Information'!$B$39,"Complete",IF(J604='Start-Up Information'!$B$40,"Complete",IF(J604='Start-Up Information'!$B$41,"Complete",IF(J604='Start-Up Information'!$B$42,"Complete",IF(J604='Start-Up Information'!$B$43,"Complete",IF(J604='Start-Up Information'!$B$44,"Complete",IF(J604='Start-Up Information'!$B$45,"Complete",IF(J604='Start-Up Information'!$B$46,"Complete",IF(J604='Start-Up Information'!$B$47,"Complete",IF(J604='Start-Up Information'!$B$48,"Complete",IF(LEFT(J604,5)="Split","Complete",IF(J604='Start-Up Information'!$B$49,"Complete",IF(J604='Start-Up Information'!$B$50,"Complete",IF(J604='Start-Up Information'!$B$51,"Complete",IF(J604='Start-Up Information'!$B$52,"Complete","Enter a Correct Sub-Account")))))))))))))))))))))))))))))))))))))))))))))))))</f>
        <v>Form Number Error</v>
      </c>
      <c r="P604" s="63" t="str">
        <f t="shared" si="19"/>
        <v>Pending</v>
      </c>
      <c r="Q604" s="62"/>
      <c r="R604" s="70">
        <f t="shared" si="20"/>
        <v>0</v>
      </c>
      <c r="S604" s="65"/>
      <c r="T604" s="91"/>
      <c r="U604" s="91"/>
      <c r="V604" s="91"/>
      <c r="W604" s="91"/>
      <c r="X604" s="91"/>
      <c r="Y604" s="91"/>
      <c r="Z604" s="91"/>
      <c r="AA604" s="91"/>
      <c r="AB604" s="91"/>
      <c r="AC604" s="91"/>
      <c r="AD604" s="91"/>
      <c r="AE604" s="91"/>
      <c r="AF604" s="91"/>
      <c r="AG604" s="91"/>
      <c r="AH604" s="91"/>
      <c r="AI604" s="91"/>
      <c r="AJ604" s="91"/>
      <c r="AK604" s="91"/>
      <c r="AL604" s="91"/>
      <c r="AM604" s="91"/>
      <c r="AN604" s="91"/>
      <c r="AO604" s="91"/>
      <c r="AP604" s="91"/>
      <c r="AQ604" s="91"/>
      <c r="AR604" s="91"/>
      <c r="AS604" s="91"/>
      <c r="AT604" s="91"/>
      <c r="AU604" s="91"/>
      <c r="AV604" s="91"/>
      <c r="AW604" s="91"/>
      <c r="AX604" s="91"/>
      <c r="AY604" s="91"/>
      <c r="AZ604" s="91"/>
      <c r="BA604" s="91"/>
      <c r="BB604" s="91"/>
      <c r="BC604" s="91"/>
      <c r="BD604" s="91"/>
      <c r="BE604" s="91"/>
      <c r="BF604" s="91"/>
      <c r="BG604" s="91"/>
    </row>
    <row r="605" spans="1:59" s="34" customFormat="1" ht="33" customHeight="1">
      <c r="A605" s="65"/>
      <c r="B605" s="99"/>
      <c r="C605" s="100"/>
      <c r="D605" s="100"/>
      <c r="E605" s="100"/>
      <c r="F605" s="100"/>
      <c r="G605" s="100"/>
      <c r="H605" s="100"/>
      <c r="I605" s="100"/>
      <c r="J605" s="100"/>
      <c r="K605" s="99"/>
      <c r="L605" s="101"/>
      <c r="M605" s="102"/>
      <c r="N605" s="101"/>
      <c r="O605" s="63" t="str">
        <f>IF(B605="","Form Number Error",IF(C605="","Payment Type Error",IF(H605="","Purchase Description Error",IF(I605="","Store or Vedor Error",IF(K605="","Card or Ckeck # Error",IF(L605="","Date Error",IF(J605="","Enter Correct Sub-Account",IF(M605="","Amount Error",IF(J605='Start-Up Information'!$B$13,"Complete",IF(J605='Start-Up Information'!$B$14,"Complete",IF(J605='Start-Up Information'!$B$15,"Complete",IF(J605='Start-Up Information'!$B$16,"Complete",IF(J605='Start-Up Information'!$B$17,"Complete",IF(J605='Start-Up Information'!$B$18,"Complete",IF(J605='Start-Up Information'!$B$19,"Complete",IF(J605='Start-Up Information'!$B$20,"Complete",IF(J605='Start-Up Information'!$B$21,"complete",IF(J605='Start-Up Information'!$B$22,"Complete",IF(J605='Start-Up Information'!$B$23,"Complete",IF(J605='Start-Up Information'!$B$24,"Complete",IF(J605='Start-Up Information'!$B$25,"Complete",IF(J605='Start-Up Information'!$B$26,"Complete",IF(J605='Start-Up Information'!$B$27,"Complete",IF(J605='Start-Up Information'!$B$28,"Complete",IF(J605='Start-Up Information'!$B$29,"Complete",IF(J605='Start-Up Information'!$B$30,"Complete",IF(J605='Start-Up Information'!$B$31,"Complete",IF(J605='Start-Up Information'!$B$32,"Complete",IF(J605='Start-Up Information'!$B$33,"Complete",IF(J605='Start-Up Information'!$B$34,"Complete",IF(J605='Start-Up Information'!$B$35,"Complete",IF(J605='Start-Up Information'!$B$36,"Complete",IF(J605='Start-Up Information'!$B$37,"Complete",IF(J605='Start-Up Information'!$B$38,"Complete",IF(J605='Start-Up Information'!$B$39,"Complete",IF(J605='Start-Up Information'!$B$40,"Complete",IF(J605='Start-Up Information'!$B$41,"Complete",IF(J605='Start-Up Information'!$B$42,"Complete",IF(J605='Start-Up Information'!$B$43,"Complete",IF(J605='Start-Up Information'!$B$44,"Complete",IF(J605='Start-Up Information'!$B$45,"Complete",IF(J605='Start-Up Information'!$B$46,"Complete",IF(J605='Start-Up Information'!$B$47,"Complete",IF(J605='Start-Up Information'!$B$48,"Complete",IF(LEFT(J605,5)="Split","Complete",IF(J605='Start-Up Information'!$B$49,"Complete",IF(J605='Start-Up Information'!$B$50,"Complete",IF(J605='Start-Up Information'!$B$51,"Complete",IF(J605='Start-Up Information'!$B$52,"Complete","Enter a Correct Sub-Account")))))))))))))))))))))))))))))))))))))))))))))))))</f>
        <v>Form Number Error</v>
      </c>
      <c r="P605" s="63" t="str">
        <f t="shared" si="19"/>
        <v>Pending</v>
      </c>
      <c r="Q605" s="62"/>
      <c r="R605" s="70">
        <f t="shared" si="20"/>
        <v>0</v>
      </c>
      <c r="S605" s="65"/>
      <c r="T605" s="91"/>
      <c r="U605" s="91"/>
      <c r="V605" s="91"/>
      <c r="W605" s="91"/>
      <c r="X605" s="91"/>
      <c r="Y605" s="91"/>
      <c r="Z605" s="91"/>
      <c r="AA605" s="91"/>
      <c r="AB605" s="91"/>
      <c r="AC605" s="91"/>
      <c r="AD605" s="91"/>
      <c r="AE605" s="91"/>
      <c r="AF605" s="91"/>
      <c r="AG605" s="91"/>
      <c r="AH605" s="91"/>
      <c r="AI605" s="91"/>
      <c r="AJ605" s="91"/>
      <c r="AK605" s="91"/>
      <c r="AL605" s="91"/>
      <c r="AM605" s="91"/>
      <c r="AN605" s="91"/>
      <c r="AO605" s="91"/>
      <c r="AP605" s="91"/>
      <c r="AQ605" s="91"/>
      <c r="AR605" s="91"/>
      <c r="AS605" s="91"/>
      <c r="AT605" s="91"/>
      <c r="AU605" s="91"/>
      <c r="AV605" s="91"/>
      <c r="AW605" s="91"/>
      <c r="AX605" s="91"/>
      <c r="AY605" s="91"/>
      <c r="AZ605" s="91"/>
      <c r="BA605" s="91"/>
      <c r="BB605" s="91"/>
      <c r="BC605" s="91"/>
      <c r="BD605" s="91"/>
      <c r="BE605" s="91"/>
      <c r="BF605" s="91"/>
      <c r="BG605" s="91"/>
    </row>
    <row r="606" spans="1:59" s="34" customFormat="1" ht="33" customHeight="1">
      <c r="A606" s="65"/>
      <c r="B606" s="99"/>
      <c r="C606" s="100"/>
      <c r="D606" s="100"/>
      <c r="E606" s="100"/>
      <c r="F606" s="100"/>
      <c r="G606" s="100"/>
      <c r="H606" s="100"/>
      <c r="I606" s="100"/>
      <c r="J606" s="100"/>
      <c r="K606" s="99"/>
      <c r="L606" s="101"/>
      <c r="M606" s="102"/>
      <c r="N606" s="101"/>
      <c r="O606" s="63" t="str">
        <f>IF(B606="","Form Number Error",IF(C606="","Payment Type Error",IF(H606="","Purchase Description Error",IF(I606="","Store or Vedor Error",IF(K606="","Card or Ckeck # Error",IF(L606="","Date Error",IF(J606="","Enter Correct Sub-Account",IF(M606="","Amount Error",IF(J606='Start-Up Information'!$B$13,"Complete",IF(J606='Start-Up Information'!$B$14,"Complete",IF(J606='Start-Up Information'!$B$15,"Complete",IF(J606='Start-Up Information'!$B$16,"Complete",IF(J606='Start-Up Information'!$B$17,"Complete",IF(J606='Start-Up Information'!$B$18,"Complete",IF(J606='Start-Up Information'!$B$19,"Complete",IF(J606='Start-Up Information'!$B$20,"Complete",IF(J606='Start-Up Information'!$B$21,"complete",IF(J606='Start-Up Information'!$B$22,"Complete",IF(J606='Start-Up Information'!$B$23,"Complete",IF(J606='Start-Up Information'!$B$24,"Complete",IF(J606='Start-Up Information'!$B$25,"Complete",IF(J606='Start-Up Information'!$B$26,"Complete",IF(J606='Start-Up Information'!$B$27,"Complete",IF(J606='Start-Up Information'!$B$28,"Complete",IF(J606='Start-Up Information'!$B$29,"Complete",IF(J606='Start-Up Information'!$B$30,"Complete",IF(J606='Start-Up Information'!$B$31,"Complete",IF(J606='Start-Up Information'!$B$32,"Complete",IF(J606='Start-Up Information'!$B$33,"Complete",IF(J606='Start-Up Information'!$B$34,"Complete",IF(J606='Start-Up Information'!$B$35,"Complete",IF(J606='Start-Up Information'!$B$36,"Complete",IF(J606='Start-Up Information'!$B$37,"Complete",IF(J606='Start-Up Information'!$B$38,"Complete",IF(J606='Start-Up Information'!$B$39,"Complete",IF(J606='Start-Up Information'!$B$40,"Complete",IF(J606='Start-Up Information'!$B$41,"Complete",IF(J606='Start-Up Information'!$B$42,"Complete",IF(J606='Start-Up Information'!$B$43,"Complete",IF(J606='Start-Up Information'!$B$44,"Complete",IF(J606='Start-Up Information'!$B$45,"Complete",IF(J606='Start-Up Information'!$B$46,"Complete",IF(J606='Start-Up Information'!$B$47,"Complete",IF(J606='Start-Up Information'!$B$48,"Complete",IF(LEFT(J606,5)="Split","Complete",IF(J606='Start-Up Information'!$B$49,"Complete",IF(J606='Start-Up Information'!$B$50,"Complete",IF(J606='Start-Up Information'!$B$51,"Complete",IF(J606='Start-Up Information'!$B$52,"Complete","Enter a Correct Sub-Account")))))))))))))))))))))))))))))))))))))))))))))))))</f>
        <v>Form Number Error</v>
      </c>
      <c r="P606" s="63" t="str">
        <f t="shared" si="19"/>
        <v>Pending</v>
      </c>
      <c r="Q606" s="62"/>
      <c r="R606" s="70">
        <f t="shared" si="20"/>
        <v>0</v>
      </c>
      <c r="S606" s="65"/>
      <c r="T606" s="91"/>
      <c r="U606" s="91"/>
      <c r="V606" s="91"/>
      <c r="W606" s="91"/>
      <c r="X606" s="91"/>
      <c r="Y606" s="91"/>
      <c r="Z606" s="91"/>
      <c r="AA606" s="91"/>
      <c r="AB606" s="91"/>
      <c r="AC606" s="91"/>
      <c r="AD606" s="91"/>
      <c r="AE606" s="91"/>
      <c r="AF606" s="91"/>
      <c r="AG606" s="91"/>
      <c r="AH606" s="91"/>
      <c r="AI606" s="91"/>
      <c r="AJ606" s="91"/>
      <c r="AK606" s="91"/>
      <c r="AL606" s="91"/>
      <c r="AM606" s="91"/>
      <c r="AN606" s="91"/>
      <c r="AO606" s="91"/>
      <c r="AP606" s="91"/>
      <c r="AQ606" s="91"/>
      <c r="AR606" s="91"/>
      <c r="AS606" s="91"/>
      <c r="AT606" s="91"/>
      <c r="AU606" s="91"/>
      <c r="AV606" s="91"/>
      <c r="AW606" s="91"/>
      <c r="AX606" s="91"/>
      <c r="AY606" s="91"/>
      <c r="AZ606" s="91"/>
      <c r="BA606" s="91"/>
      <c r="BB606" s="91"/>
      <c r="BC606" s="91"/>
      <c r="BD606" s="91"/>
      <c r="BE606" s="91"/>
      <c r="BF606" s="91"/>
      <c r="BG606" s="91"/>
    </row>
    <row r="607" spans="1:59" s="34" customFormat="1" ht="33" customHeight="1">
      <c r="A607" s="65"/>
      <c r="B607" s="99"/>
      <c r="C607" s="100"/>
      <c r="D607" s="100"/>
      <c r="E607" s="100"/>
      <c r="F607" s="100"/>
      <c r="G607" s="100"/>
      <c r="H607" s="100"/>
      <c r="I607" s="100"/>
      <c r="J607" s="100"/>
      <c r="K607" s="99"/>
      <c r="L607" s="101"/>
      <c r="M607" s="102"/>
      <c r="N607" s="101"/>
      <c r="O607" s="63" t="str">
        <f>IF(B607="","Form Number Error",IF(C607="","Payment Type Error",IF(H607="","Purchase Description Error",IF(I607="","Store or Vedor Error",IF(K607="","Card or Ckeck # Error",IF(L607="","Date Error",IF(J607="","Enter Correct Sub-Account",IF(M607="","Amount Error",IF(J607='Start-Up Information'!$B$13,"Complete",IF(J607='Start-Up Information'!$B$14,"Complete",IF(J607='Start-Up Information'!$B$15,"Complete",IF(J607='Start-Up Information'!$B$16,"Complete",IF(J607='Start-Up Information'!$B$17,"Complete",IF(J607='Start-Up Information'!$B$18,"Complete",IF(J607='Start-Up Information'!$B$19,"Complete",IF(J607='Start-Up Information'!$B$20,"Complete",IF(J607='Start-Up Information'!$B$21,"complete",IF(J607='Start-Up Information'!$B$22,"Complete",IF(J607='Start-Up Information'!$B$23,"Complete",IF(J607='Start-Up Information'!$B$24,"Complete",IF(J607='Start-Up Information'!$B$25,"Complete",IF(J607='Start-Up Information'!$B$26,"Complete",IF(J607='Start-Up Information'!$B$27,"Complete",IF(J607='Start-Up Information'!$B$28,"Complete",IF(J607='Start-Up Information'!$B$29,"Complete",IF(J607='Start-Up Information'!$B$30,"Complete",IF(J607='Start-Up Information'!$B$31,"Complete",IF(J607='Start-Up Information'!$B$32,"Complete",IF(J607='Start-Up Information'!$B$33,"Complete",IF(J607='Start-Up Information'!$B$34,"Complete",IF(J607='Start-Up Information'!$B$35,"Complete",IF(J607='Start-Up Information'!$B$36,"Complete",IF(J607='Start-Up Information'!$B$37,"Complete",IF(J607='Start-Up Information'!$B$38,"Complete",IF(J607='Start-Up Information'!$B$39,"Complete",IF(J607='Start-Up Information'!$B$40,"Complete",IF(J607='Start-Up Information'!$B$41,"Complete",IF(J607='Start-Up Information'!$B$42,"Complete",IF(J607='Start-Up Information'!$B$43,"Complete",IF(J607='Start-Up Information'!$B$44,"Complete",IF(J607='Start-Up Information'!$B$45,"Complete",IF(J607='Start-Up Information'!$B$46,"Complete",IF(J607='Start-Up Information'!$B$47,"Complete",IF(J607='Start-Up Information'!$B$48,"Complete",IF(LEFT(J607,5)="Split","Complete",IF(J607='Start-Up Information'!$B$49,"Complete",IF(J607='Start-Up Information'!$B$50,"Complete",IF(J607='Start-Up Information'!$B$51,"Complete",IF(J607='Start-Up Information'!$B$52,"Complete","Enter a Correct Sub-Account")))))))))))))))))))))))))))))))))))))))))))))))))</f>
        <v>Form Number Error</v>
      </c>
      <c r="P607" s="63" t="str">
        <f t="shared" si="19"/>
        <v>Pending</v>
      </c>
      <c r="Q607" s="62"/>
      <c r="R607" s="70">
        <f t="shared" si="20"/>
        <v>0</v>
      </c>
      <c r="S607" s="65"/>
      <c r="T607" s="91"/>
      <c r="U607" s="91"/>
      <c r="V607" s="91"/>
      <c r="W607" s="91"/>
      <c r="X607" s="91"/>
      <c r="Y607" s="91"/>
      <c r="Z607" s="91"/>
      <c r="AA607" s="91"/>
      <c r="AB607" s="91"/>
      <c r="AC607" s="91"/>
      <c r="AD607" s="91"/>
      <c r="AE607" s="91"/>
      <c r="AF607" s="91"/>
      <c r="AG607" s="91"/>
      <c r="AH607" s="91"/>
      <c r="AI607" s="91"/>
      <c r="AJ607" s="91"/>
      <c r="AK607" s="91"/>
      <c r="AL607" s="91"/>
      <c r="AM607" s="91"/>
      <c r="AN607" s="91"/>
      <c r="AO607" s="91"/>
      <c r="AP607" s="91"/>
      <c r="AQ607" s="91"/>
      <c r="AR607" s="91"/>
      <c r="AS607" s="91"/>
      <c r="AT607" s="91"/>
      <c r="AU607" s="91"/>
      <c r="AV607" s="91"/>
      <c r="AW607" s="91"/>
      <c r="AX607" s="91"/>
      <c r="AY607" s="91"/>
      <c r="AZ607" s="91"/>
      <c r="BA607" s="91"/>
      <c r="BB607" s="91"/>
      <c r="BC607" s="91"/>
      <c r="BD607" s="91"/>
      <c r="BE607" s="91"/>
      <c r="BF607" s="91"/>
      <c r="BG607" s="91"/>
    </row>
    <row r="608" spans="1:59" s="34" customFormat="1" ht="33" customHeight="1">
      <c r="A608" s="65"/>
      <c r="B608" s="99"/>
      <c r="C608" s="100"/>
      <c r="D608" s="100"/>
      <c r="E608" s="100"/>
      <c r="F608" s="100"/>
      <c r="G608" s="100"/>
      <c r="H608" s="100"/>
      <c r="I608" s="100"/>
      <c r="J608" s="100"/>
      <c r="K608" s="99"/>
      <c r="L608" s="101"/>
      <c r="M608" s="102"/>
      <c r="N608" s="101"/>
      <c r="O608" s="63" t="str">
        <f>IF(B608="","Form Number Error",IF(C608="","Payment Type Error",IF(H608="","Purchase Description Error",IF(I608="","Store or Vedor Error",IF(K608="","Card or Ckeck # Error",IF(L608="","Date Error",IF(J608="","Enter Correct Sub-Account",IF(M608="","Amount Error",IF(J608='Start-Up Information'!$B$13,"Complete",IF(J608='Start-Up Information'!$B$14,"Complete",IF(J608='Start-Up Information'!$B$15,"Complete",IF(J608='Start-Up Information'!$B$16,"Complete",IF(J608='Start-Up Information'!$B$17,"Complete",IF(J608='Start-Up Information'!$B$18,"Complete",IF(J608='Start-Up Information'!$B$19,"Complete",IF(J608='Start-Up Information'!$B$20,"Complete",IF(J608='Start-Up Information'!$B$21,"complete",IF(J608='Start-Up Information'!$B$22,"Complete",IF(J608='Start-Up Information'!$B$23,"Complete",IF(J608='Start-Up Information'!$B$24,"Complete",IF(J608='Start-Up Information'!$B$25,"Complete",IF(J608='Start-Up Information'!$B$26,"Complete",IF(J608='Start-Up Information'!$B$27,"Complete",IF(J608='Start-Up Information'!$B$28,"Complete",IF(J608='Start-Up Information'!$B$29,"Complete",IF(J608='Start-Up Information'!$B$30,"Complete",IF(J608='Start-Up Information'!$B$31,"Complete",IF(J608='Start-Up Information'!$B$32,"Complete",IF(J608='Start-Up Information'!$B$33,"Complete",IF(J608='Start-Up Information'!$B$34,"Complete",IF(J608='Start-Up Information'!$B$35,"Complete",IF(J608='Start-Up Information'!$B$36,"Complete",IF(J608='Start-Up Information'!$B$37,"Complete",IF(J608='Start-Up Information'!$B$38,"Complete",IF(J608='Start-Up Information'!$B$39,"Complete",IF(J608='Start-Up Information'!$B$40,"Complete",IF(J608='Start-Up Information'!$B$41,"Complete",IF(J608='Start-Up Information'!$B$42,"Complete",IF(J608='Start-Up Information'!$B$43,"Complete",IF(J608='Start-Up Information'!$B$44,"Complete",IF(J608='Start-Up Information'!$B$45,"Complete",IF(J608='Start-Up Information'!$B$46,"Complete",IF(J608='Start-Up Information'!$B$47,"Complete",IF(J608='Start-Up Information'!$B$48,"Complete",IF(LEFT(J608,5)="Split","Complete",IF(J608='Start-Up Information'!$B$49,"Complete",IF(J608='Start-Up Information'!$B$50,"Complete",IF(J608='Start-Up Information'!$B$51,"Complete",IF(J608='Start-Up Information'!$B$52,"Complete","Enter a Correct Sub-Account")))))))))))))))))))))))))))))))))))))))))))))))))</f>
        <v>Form Number Error</v>
      </c>
      <c r="P608" s="63" t="str">
        <f t="shared" si="19"/>
        <v>Pending</v>
      </c>
      <c r="Q608" s="62"/>
      <c r="R608" s="70">
        <f t="shared" si="20"/>
        <v>0</v>
      </c>
      <c r="S608" s="65"/>
      <c r="T608" s="91"/>
      <c r="U608" s="91"/>
      <c r="V608" s="91"/>
      <c r="W608" s="91"/>
      <c r="X608" s="91"/>
      <c r="Y608" s="91"/>
      <c r="Z608" s="91"/>
      <c r="AA608" s="91"/>
      <c r="AB608" s="91"/>
      <c r="AC608" s="91"/>
      <c r="AD608" s="91"/>
      <c r="AE608" s="91"/>
      <c r="AF608" s="91"/>
      <c r="AG608" s="91"/>
      <c r="AH608" s="91"/>
      <c r="AI608" s="91"/>
      <c r="AJ608" s="91"/>
      <c r="AK608" s="91"/>
      <c r="AL608" s="91"/>
      <c r="AM608" s="91"/>
      <c r="AN608" s="91"/>
      <c r="AO608" s="91"/>
      <c r="AP608" s="91"/>
      <c r="AQ608" s="91"/>
      <c r="AR608" s="91"/>
      <c r="AS608" s="91"/>
      <c r="AT608" s="91"/>
      <c r="AU608" s="91"/>
      <c r="AV608" s="91"/>
      <c r="AW608" s="91"/>
      <c r="AX608" s="91"/>
      <c r="AY608" s="91"/>
      <c r="AZ608" s="91"/>
      <c r="BA608" s="91"/>
      <c r="BB608" s="91"/>
      <c r="BC608" s="91"/>
      <c r="BD608" s="91"/>
      <c r="BE608" s="91"/>
      <c r="BF608" s="91"/>
      <c r="BG608" s="91"/>
    </row>
    <row r="609" spans="1:59" s="34" customFormat="1" ht="33" customHeight="1">
      <c r="A609" s="65"/>
      <c r="B609" s="99"/>
      <c r="C609" s="100"/>
      <c r="D609" s="100"/>
      <c r="E609" s="100"/>
      <c r="F609" s="100"/>
      <c r="G609" s="100"/>
      <c r="H609" s="100"/>
      <c r="I609" s="100"/>
      <c r="J609" s="100"/>
      <c r="K609" s="99"/>
      <c r="L609" s="101"/>
      <c r="M609" s="102"/>
      <c r="N609" s="101"/>
      <c r="O609" s="63" t="str">
        <f>IF(B609="","Form Number Error",IF(C609="","Payment Type Error",IF(H609="","Purchase Description Error",IF(I609="","Store or Vedor Error",IF(K609="","Card or Ckeck # Error",IF(L609="","Date Error",IF(J609="","Enter Correct Sub-Account",IF(M609="","Amount Error",IF(J609='Start-Up Information'!$B$13,"Complete",IF(J609='Start-Up Information'!$B$14,"Complete",IF(J609='Start-Up Information'!$B$15,"Complete",IF(J609='Start-Up Information'!$B$16,"Complete",IF(J609='Start-Up Information'!$B$17,"Complete",IF(J609='Start-Up Information'!$B$18,"Complete",IF(J609='Start-Up Information'!$B$19,"Complete",IF(J609='Start-Up Information'!$B$20,"Complete",IF(J609='Start-Up Information'!$B$21,"complete",IF(J609='Start-Up Information'!$B$22,"Complete",IF(J609='Start-Up Information'!$B$23,"Complete",IF(J609='Start-Up Information'!$B$24,"Complete",IF(J609='Start-Up Information'!$B$25,"Complete",IF(J609='Start-Up Information'!$B$26,"Complete",IF(J609='Start-Up Information'!$B$27,"Complete",IF(J609='Start-Up Information'!$B$28,"Complete",IF(J609='Start-Up Information'!$B$29,"Complete",IF(J609='Start-Up Information'!$B$30,"Complete",IF(J609='Start-Up Information'!$B$31,"Complete",IF(J609='Start-Up Information'!$B$32,"Complete",IF(J609='Start-Up Information'!$B$33,"Complete",IF(J609='Start-Up Information'!$B$34,"Complete",IF(J609='Start-Up Information'!$B$35,"Complete",IF(J609='Start-Up Information'!$B$36,"Complete",IF(J609='Start-Up Information'!$B$37,"Complete",IF(J609='Start-Up Information'!$B$38,"Complete",IF(J609='Start-Up Information'!$B$39,"Complete",IF(J609='Start-Up Information'!$B$40,"Complete",IF(J609='Start-Up Information'!$B$41,"Complete",IF(J609='Start-Up Information'!$B$42,"Complete",IF(J609='Start-Up Information'!$B$43,"Complete",IF(J609='Start-Up Information'!$B$44,"Complete",IF(J609='Start-Up Information'!$B$45,"Complete",IF(J609='Start-Up Information'!$B$46,"Complete",IF(J609='Start-Up Information'!$B$47,"Complete",IF(J609='Start-Up Information'!$B$48,"Complete",IF(LEFT(J609,5)="Split","Complete",IF(J609='Start-Up Information'!$B$49,"Complete",IF(J609='Start-Up Information'!$B$50,"Complete",IF(J609='Start-Up Information'!$B$51,"Complete",IF(J609='Start-Up Information'!$B$52,"Complete","Enter a Correct Sub-Account")))))))))))))))))))))))))))))))))))))))))))))))))</f>
        <v>Form Number Error</v>
      </c>
      <c r="P609" s="63" t="str">
        <f t="shared" si="19"/>
        <v>Pending</v>
      </c>
      <c r="Q609" s="62"/>
      <c r="R609" s="70">
        <f t="shared" si="20"/>
        <v>0</v>
      </c>
      <c r="S609" s="65"/>
      <c r="T609" s="91"/>
      <c r="U609" s="91"/>
      <c r="V609" s="91"/>
      <c r="W609" s="91"/>
      <c r="X609" s="91"/>
      <c r="Y609" s="91"/>
      <c r="Z609" s="91"/>
      <c r="AA609" s="91"/>
      <c r="AB609" s="91"/>
      <c r="AC609" s="91"/>
      <c r="AD609" s="91"/>
      <c r="AE609" s="91"/>
      <c r="AF609" s="91"/>
      <c r="AG609" s="91"/>
      <c r="AH609" s="91"/>
      <c r="AI609" s="91"/>
      <c r="AJ609" s="91"/>
      <c r="AK609" s="91"/>
      <c r="AL609" s="91"/>
      <c r="AM609" s="91"/>
      <c r="AN609" s="91"/>
      <c r="AO609" s="91"/>
      <c r="AP609" s="91"/>
      <c r="AQ609" s="91"/>
      <c r="AR609" s="91"/>
      <c r="AS609" s="91"/>
      <c r="AT609" s="91"/>
      <c r="AU609" s="91"/>
      <c r="AV609" s="91"/>
      <c r="AW609" s="91"/>
      <c r="AX609" s="91"/>
      <c r="AY609" s="91"/>
      <c r="AZ609" s="91"/>
      <c r="BA609" s="91"/>
      <c r="BB609" s="91"/>
      <c r="BC609" s="91"/>
      <c r="BD609" s="91"/>
      <c r="BE609" s="91"/>
      <c r="BF609" s="91"/>
      <c r="BG609" s="91"/>
    </row>
    <row r="610" spans="1:59" s="34" customFormat="1" ht="33" customHeight="1">
      <c r="A610" s="65"/>
      <c r="B610" s="99"/>
      <c r="C610" s="100"/>
      <c r="D610" s="100"/>
      <c r="E610" s="100"/>
      <c r="F610" s="100"/>
      <c r="G610" s="100"/>
      <c r="H610" s="100"/>
      <c r="I610" s="100"/>
      <c r="J610" s="100"/>
      <c r="K610" s="99"/>
      <c r="L610" s="101"/>
      <c r="M610" s="102"/>
      <c r="N610" s="101"/>
      <c r="O610" s="63" t="str">
        <f>IF(B610="","Form Number Error",IF(C610="","Payment Type Error",IF(H610="","Purchase Description Error",IF(I610="","Store or Vedor Error",IF(K610="","Card or Ckeck # Error",IF(L610="","Date Error",IF(J610="","Enter Correct Sub-Account",IF(M610="","Amount Error",IF(J610='Start-Up Information'!$B$13,"Complete",IF(J610='Start-Up Information'!$B$14,"Complete",IF(J610='Start-Up Information'!$B$15,"Complete",IF(J610='Start-Up Information'!$B$16,"Complete",IF(J610='Start-Up Information'!$B$17,"Complete",IF(J610='Start-Up Information'!$B$18,"Complete",IF(J610='Start-Up Information'!$B$19,"Complete",IF(J610='Start-Up Information'!$B$20,"Complete",IF(J610='Start-Up Information'!$B$21,"complete",IF(J610='Start-Up Information'!$B$22,"Complete",IF(J610='Start-Up Information'!$B$23,"Complete",IF(J610='Start-Up Information'!$B$24,"Complete",IF(J610='Start-Up Information'!$B$25,"Complete",IF(J610='Start-Up Information'!$B$26,"Complete",IF(J610='Start-Up Information'!$B$27,"Complete",IF(J610='Start-Up Information'!$B$28,"Complete",IF(J610='Start-Up Information'!$B$29,"Complete",IF(J610='Start-Up Information'!$B$30,"Complete",IF(J610='Start-Up Information'!$B$31,"Complete",IF(J610='Start-Up Information'!$B$32,"Complete",IF(J610='Start-Up Information'!$B$33,"Complete",IF(J610='Start-Up Information'!$B$34,"Complete",IF(J610='Start-Up Information'!$B$35,"Complete",IF(J610='Start-Up Information'!$B$36,"Complete",IF(J610='Start-Up Information'!$B$37,"Complete",IF(J610='Start-Up Information'!$B$38,"Complete",IF(J610='Start-Up Information'!$B$39,"Complete",IF(J610='Start-Up Information'!$B$40,"Complete",IF(J610='Start-Up Information'!$B$41,"Complete",IF(J610='Start-Up Information'!$B$42,"Complete",IF(J610='Start-Up Information'!$B$43,"Complete",IF(J610='Start-Up Information'!$B$44,"Complete",IF(J610='Start-Up Information'!$B$45,"Complete",IF(J610='Start-Up Information'!$B$46,"Complete",IF(J610='Start-Up Information'!$B$47,"Complete",IF(J610='Start-Up Information'!$B$48,"Complete",IF(LEFT(J610,5)="Split","Complete",IF(J610='Start-Up Information'!$B$49,"Complete",IF(J610='Start-Up Information'!$B$50,"Complete",IF(J610='Start-Up Information'!$B$51,"Complete",IF(J610='Start-Up Information'!$B$52,"Complete","Enter a Correct Sub-Account")))))))))))))))))))))))))))))))))))))))))))))))))</f>
        <v>Form Number Error</v>
      </c>
      <c r="P610" s="63" t="str">
        <f t="shared" si="19"/>
        <v>Pending</v>
      </c>
      <c r="Q610" s="62"/>
      <c r="R610" s="70">
        <f t="shared" si="20"/>
        <v>0</v>
      </c>
      <c r="S610" s="65"/>
      <c r="T610" s="91"/>
      <c r="U610" s="91"/>
      <c r="V610" s="91"/>
      <c r="W610" s="91"/>
      <c r="X610" s="91"/>
      <c r="Y610" s="91"/>
      <c r="Z610" s="91"/>
      <c r="AA610" s="91"/>
      <c r="AB610" s="91"/>
      <c r="AC610" s="91"/>
      <c r="AD610" s="91"/>
      <c r="AE610" s="91"/>
      <c r="AF610" s="91"/>
      <c r="AG610" s="91"/>
      <c r="AH610" s="91"/>
      <c r="AI610" s="91"/>
      <c r="AJ610" s="91"/>
      <c r="AK610" s="91"/>
      <c r="AL610" s="91"/>
      <c r="AM610" s="91"/>
      <c r="AN610" s="91"/>
      <c r="AO610" s="91"/>
      <c r="AP610" s="91"/>
      <c r="AQ610" s="91"/>
      <c r="AR610" s="91"/>
      <c r="AS610" s="91"/>
      <c r="AT610" s="91"/>
      <c r="AU610" s="91"/>
      <c r="AV610" s="91"/>
      <c r="AW610" s="91"/>
      <c r="AX610" s="91"/>
      <c r="AY610" s="91"/>
      <c r="AZ610" s="91"/>
      <c r="BA610" s="91"/>
      <c r="BB610" s="91"/>
      <c r="BC610" s="91"/>
      <c r="BD610" s="91"/>
      <c r="BE610" s="91"/>
      <c r="BF610" s="91"/>
      <c r="BG610" s="91"/>
    </row>
    <row r="611" spans="1:59" s="34" customFormat="1" ht="33" customHeight="1">
      <c r="A611" s="65"/>
      <c r="B611" s="99"/>
      <c r="C611" s="100"/>
      <c r="D611" s="100"/>
      <c r="E611" s="100"/>
      <c r="F611" s="100"/>
      <c r="G611" s="100"/>
      <c r="H611" s="100"/>
      <c r="I611" s="100"/>
      <c r="J611" s="100"/>
      <c r="K611" s="99"/>
      <c r="L611" s="101"/>
      <c r="M611" s="102"/>
      <c r="N611" s="101"/>
      <c r="O611" s="63" t="str">
        <f>IF(B611="","Form Number Error",IF(C611="","Payment Type Error",IF(H611="","Purchase Description Error",IF(I611="","Store or Vedor Error",IF(K611="","Card or Ckeck # Error",IF(L611="","Date Error",IF(J611="","Enter Correct Sub-Account",IF(M611="","Amount Error",IF(J611='Start-Up Information'!$B$13,"Complete",IF(J611='Start-Up Information'!$B$14,"Complete",IF(J611='Start-Up Information'!$B$15,"Complete",IF(J611='Start-Up Information'!$B$16,"Complete",IF(J611='Start-Up Information'!$B$17,"Complete",IF(J611='Start-Up Information'!$B$18,"Complete",IF(J611='Start-Up Information'!$B$19,"Complete",IF(J611='Start-Up Information'!$B$20,"Complete",IF(J611='Start-Up Information'!$B$21,"complete",IF(J611='Start-Up Information'!$B$22,"Complete",IF(J611='Start-Up Information'!$B$23,"Complete",IF(J611='Start-Up Information'!$B$24,"Complete",IF(J611='Start-Up Information'!$B$25,"Complete",IF(J611='Start-Up Information'!$B$26,"Complete",IF(J611='Start-Up Information'!$B$27,"Complete",IF(J611='Start-Up Information'!$B$28,"Complete",IF(J611='Start-Up Information'!$B$29,"Complete",IF(J611='Start-Up Information'!$B$30,"Complete",IF(J611='Start-Up Information'!$B$31,"Complete",IF(J611='Start-Up Information'!$B$32,"Complete",IF(J611='Start-Up Information'!$B$33,"Complete",IF(J611='Start-Up Information'!$B$34,"Complete",IF(J611='Start-Up Information'!$B$35,"Complete",IF(J611='Start-Up Information'!$B$36,"Complete",IF(J611='Start-Up Information'!$B$37,"Complete",IF(J611='Start-Up Information'!$B$38,"Complete",IF(J611='Start-Up Information'!$B$39,"Complete",IF(J611='Start-Up Information'!$B$40,"Complete",IF(J611='Start-Up Information'!$B$41,"Complete",IF(J611='Start-Up Information'!$B$42,"Complete",IF(J611='Start-Up Information'!$B$43,"Complete",IF(J611='Start-Up Information'!$B$44,"Complete",IF(J611='Start-Up Information'!$B$45,"Complete",IF(J611='Start-Up Information'!$B$46,"Complete",IF(J611='Start-Up Information'!$B$47,"Complete",IF(J611='Start-Up Information'!$B$48,"Complete",IF(LEFT(J611,5)="Split","Complete",IF(J611='Start-Up Information'!$B$49,"Complete",IF(J611='Start-Up Information'!$B$50,"Complete",IF(J611='Start-Up Information'!$B$51,"Complete",IF(J611='Start-Up Information'!$B$52,"Complete","Enter a Correct Sub-Account")))))))))))))))))))))))))))))))))))))))))))))))))</f>
        <v>Form Number Error</v>
      </c>
      <c r="P611" s="63" t="str">
        <f t="shared" si="19"/>
        <v>Pending</v>
      </c>
      <c r="Q611" s="62"/>
      <c r="R611" s="70">
        <f t="shared" si="20"/>
        <v>0</v>
      </c>
      <c r="S611" s="65"/>
      <c r="T611" s="91"/>
      <c r="U611" s="91"/>
      <c r="V611" s="91"/>
      <c r="W611" s="91"/>
      <c r="X611" s="91"/>
      <c r="Y611" s="91"/>
      <c r="Z611" s="91"/>
      <c r="AA611" s="91"/>
      <c r="AB611" s="91"/>
      <c r="AC611" s="91"/>
      <c r="AD611" s="91"/>
      <c r="AE611" s="91"/>
      <c r="AF611" s="91"/>
      <c r="AG611" s="91"/>
      <c r="AH611" s="91"/>
      <c r="AI611" s="91"/>
      <c r="AJ611" s="91"/>
      <c r="AK611" s="91"/>
      <c r="AL611" s="91"/>
      <c r="AM611" s="91"/>
      <c r="AN611" s="91"/>
      <c r="AO611" s="91"/>
      <c r="AP611" s="91"/>
      <c r="AQ611" s="91"/>
      <c r="AR611" s="91"/>
      <c r="AS611" s="91"/>
      <c r="AT611" s="91"/>
      <c r="AU611" s="91"/>
      <c r="AV611" s="91"/>
      <c r="AW611" s="91"/>
      <c r="AX611" s="91"/>
      <c r="AY611" s="91"/>
      <c r="AZ611" s="91"/>
      <c r="BA611" s="91"/>
      <c r="BB611" s="91"/>
      <c r="BC611" s="91"/>
      <c r="BD611" s="91"/>
      <c r="BE611" s="91"/>
      <c r="BF611" s="91"/>
      <c r="BG611" s="91"/>
    </row>
    <row r="612" spans="1:59" s="34" customFormat="1" ht="33" customHeight="1">
      <c r="A612" s="65"/>
      <c r="B612" s="99"/>
      <c r="C612" s="100"/>
      <c r="D612" s="100"/>
      <c r="E612" s="100"/>
      <c r="F612" s="100"/>
      <c r="G612" s="100"/>
      <c r="H612" s="100"/>
      <c r="I612" s="100"/>
      <c r="J612" s="100"/>
      <c r="K612" s="99"/>
      <c r="L612" s="101"/>
      <c r="M612" s="102"/>
      <c r="N612" s="101"/>
      <c r="O612" s="63" t="str">
        <f>IF(B612="","Form Number Error",IF(C612="","Payment Type Error",IF(H612="","Purchase Description Error",IF(I612="","Store or Vedor Error",IF(K612="","Card or Ckeck # Error",IF(L612="","Date Error",IF(J612="","Enter Correct Sub-Account",IF(M612="","Amount Error",IF(J612='Start-Up Information'!$B$13,"Complete",IF(J612='Start-Up Information'!$B$14,"Complete",IF(J612='Start-Up Information'!$B$15,"Complete",IF(J612='Start-Up Information'!$B$16,"Complete",IF(J612='Start-Up Information'!$B$17,"Complete",IF(J612='Start-Up Information'!$B$18,"Complete",IF(J612='Start-Up Information'!$B$19,"Complete",IF(J612='Start-Up Information'!$B$20,"Complete",IF(J612='Start-Up Information'!$B$21,"complete",IF(J612='Start-Up Information'!$B$22,"Complete",IF(J612='Start-Up Information'!$B$23,"Complete",IF(J612='Start-Up Information'!$B$24,"Complete",IF(J612='Start-Up Information'!$B$25,"Complete",IF(J612='Start-Up Information'!$B$26,"Complete",IF(J612='Start-Up Information'!$B$27,"Complete",IF(J612='Start-Up Information'!$B$28,"Complete",IF(J612='Start-Up Information'!$B$29,"Complete",IF(J612='Start-Up Information'!$B$30,"Complete",IF(J612='Start-Up Information'!$B$31,"Complete",IF(J612='Start-Up Information'!$B$32,"Complete",IF(J612='Start-Up Information'!$B$33,"Complete",IF(J612='Start-Up Information'!$B$34,"Complete",IF(J612='Start-Up Information'!$B$35,"Complete",IF(J612='Start-Up Information'!$B$36,"Complete",IF(J612='Start-Up Information'!$B$37,"Complete",IF(J612='Start-Up Information'!$B$38,"Complete",IF(J612='Start-Up Information'!$B$39,"Complete",IF(J612='Start-Up Information'!$B$40,"Complete",IF(J612='Start-Up Information'!$B$41,"Complete",IF(J612='Start-Up Information'!$B$42,"Complete",IF(J612='Start-Up Information'!$B$43,"Complete",IF(J612='Start-Up Information'!$B$44,"Complete",IF(J612='Start-Up Information'!$B$45,"Complete",IF(J612='Start-Up Information'!$B$46,"Complete",IF(J612='Start-Up Information'!$B$47,"Complete",IF(J612='Start-Up Information'!$B$48,"Complete",IF(LEFT(J612,5)="Split","Complete",IF(J612='Start-Up Information'!$B$49,"Complete",IF(J612='Start-Up Information'!$B$50,"Complete",IF(J612='Start-Up Information'!$B$51,"Complete",IF(J612='Start-Up Information'!$B$52,"Complete","Enter a Correct Sub-Account")))))))))))))))))))))))))))))))))))))))))))))))))</f>
        <v>Form Number Error</v>
      </c>
      <c r="P612" s="63" t="str">
        <f t="shared" si="19"/>
        <v>Pending</v>
      </c>
      <c r="Q612" s="62"/>
      <c r="R612" s="70">
        <f t="shared" si="20"/>
        <v>0</v>
      </c>
      <c r="S612" s="65"/>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c r="AP612" s="91"/>
      <c r="AQ612" s="91"/>
      <c r="AR612" s="91"/>
      <c r="AS612" s="91"/>
      <c r="AT612" s="91"/>
      <c r="AU612" s="91"/>
      <c r="AV612" s="91"/>
      <c r="AW612" s="91"/>
      <c r="AX612" s="91"/>
      <c r="AY612" s="91"/>
      <c r="AZ612" s="91"/>
      <c r="BA612" s="91"/>
      <c r="BB612" s="91"/>
      <c r="BC612" s="91"/>
      <c r="BD612" s="91"/>
      <c r="BE612" s="91"/>
      <c r="BF612" s="91"/>
      <c r="BG612" s="91"/>
    </row>
    <row r="613" spans="1:59" s="34" customFormat="1" ht="33" customHeight="1">
      <c r="A613" s="65"/>
      <c r="B613" s="99"/>
      <c r="C613" s="100"/>
      <c r="D613" s="100"/>
      <c r="E613" s="100"/>
      <c r="F613" s="100"/>
      <c r="G613" s="100"/>
      <c r="H613" s="100"/>
      <c r="I613" s="100"/>
      <c r="J613" s="100"/>
      <c r="K613" s="99"/>
      <c r="L613" s="101"/>
      <c r="M613" s="102"/>
      <c r="N613" s="101"/>
      <c r="O613" s="63" t="str">
        <f>IF(B613="","Form Number Error",IF(C613="","Payment Type Error",IF(H613="","Purchase Description Error",IF(I613="","Store or Vedor Error",IF(K613="","Card or Ckeck # Error",IF(L613="","Date Error",IF(J613="","Enter Correct Sub-Account",IF(M613="","Amount Error",IF(J613='Start-Up Information'!$B$13,"Complete",IF(J613='Start-Up Information'!$B$14,"Complete",IF(J613='Start-Up Information'!$B$15,"Complete",IF(J613='Start-Up Information'!$B$16,"Complete",IF(J613='Start-Up Information'!$B$17,"Complete",IF(J613='Start-Up Information'!$B$18,"Complete",IF(J613='Start-Up Information'!$B$19,"Complete",IF(J613='Start-Up Information'!$B$20,"Complete",IF(J613='Start-Up Information'!$B$21,"complete",IF(J613='Start-Up Information'!$B$22,"Complete",IF(J613='Start-Up Information'!$B$23,"Complete",IF(J613='Start-Up Information'!$B$24,"Complete",IF(J613='Start-Up Information'!$B$25,"Complete",IF(J613='Start-Up Information'!$B$26,"Complete",IF(J613='Start-Up Information'!$B$27,"Complete",IF(J613='Start-Up Information'!$B$28,"Complete",IF(J613='Start-Up Information'!$B$29,"Complete",IF(J613='Start-Up Information'!$B$30,"Complete",IF(J613='Start-Up Information'!$B$31,"Complete",IF(J613='Start-Up Information'!$B$32,"Complete",IF(J613='Start-Up Information'!$B$33,"Complete",IF(J613='Start-Up Information'!$B$34,"Complete",IF(J613='Start-Up Information'!$B$35,"Complete",IF(J613='Start-Up Information'!$B$36,"Complete",IF(J613='Start-Up Information'!$B$37,"Complete",IF(J613='Start-Up Information'!$B$38,"Complete",IF(J613='Start-Up Information'!$B$39,"Complete",IF(J613='Start-Up Information'!$B$40,"Complete",IF(J613='Start-Up Information'!$B$41,"Complete",IF(J613='Start-Up Information'!$B$42,"Complete",IF(J613='Start-Up Information'!$B$43,"Complete",IF(J613='Start-Up Information'!$B$44,"Complete",IF(J613='Start-Up Information'!$B$45,"Complete",IF(J613='Start-Up Information'!$B$46,"Complete",IF(J613='Start-Up Information'!$B$47,"Complete",IF(J613='Start-Up Information'!$B$48,"Complete",IF(LEFT(J613,5)="Split","Complete",IF(J613='Start-Up Information'!$B$49,"Complete",IF(J613='Start-Up Information'!$B$50,"Complete",IF(J613='Start-Up Information'!$B$51,"Complete",IF(J613='Start-Up Information'!$B$52,"Complete","Enter a Correct Sub-Account")))))))))))))))))))))))))))))))))))))))))))))))))</f>
        <v>Form Number Error</v>
      </c>
      <c r="P613" s="63" t="str">
        <f t="shared" si="19"/>
        <v>Pending</v>
      </c>
      <c r="Q613" s="62"/>
      <c r="R613" s="70">
        <f t="shared" si="20"/>
        <v>0</v>
      </c>
      <c r="S613" s="65"/>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c r="AP613" s="91"/>
      <c r="AQ613" s="91"/>
      <c r="AR613" s="91"/>
      <c r="AS613" s="91"/>
      <c r="AT613" s="91"/>
      <c r="AU613" s="91"/>
      <c r="AV613" s="91"/>
      <c r="AW613" s="91"/>
      <c r="AX613" s="91"/>
      <c r="AY613" s="91"/>
      <c r="AZ613" s="91"/>
      <c r="BA613" s="91"/>
      <c r="BB613" s="91"/>
      <c r="BC613" s="91"/>
      <c r="BD613" s="91"/>
      <c r="BE613" s="91"/>
      <c r="BF613" s="91"/>
      <c r="BG613" s="91"/>
    </row>
    <row r="614" spans="1:59" s="34" customFormat="1" ht="33" customHeight="1">
      <c r="A614" s="65"/>
      <c r="B614" s="99"/>
      <c r="C614" s="100"/>
      <c r="D614" s="100"/>
      <c r="E614" s="100"/>
      <c r="F614" s="100"/>
      <c r="G614" s="100"/>
      <c r="H614" s="100"/>
      <c r="I614" s="100"/>
      <c r="J614" s="100"/>
      <c r="K614" s="99"/>
      <c r="L614" s="101"/>
      <c r="M614" s="102"/>
      <c r="N614" s="101"/>
      <c r="O614" s="63" t="str">
        <f>IF(B614="","Form Number Error",IF(C614="","Payment Type Error",IF(H614="","Purchase Description Error",IF(I614="","Store or Vedor Error",IF(K614="","Card or Ckeck # Error",IF(L614="","Date Error",IF(J614="","Enter Correct Sub-Account",IF(M614="","Amount Error",IF(J614='Start-Up Information'!$B$13,"Complete",IF(J614='Start-Up Information'!$B$14,"Complete",IF(J614='Start-Up Information'!$B$15,"Complete",IF(J614='Start-Up Information'!$B$16,"Complete",IF(J614='Start-Up Information'!$B$17,"Complete",IF(J614='Start-Up Information'!$B$18,"Complete",IF(J614='Start-Up Information'!$B$19,"Complete",IF(J614='Start-Up Information'!$B$20,"Complete",IF(J614='Start-Up Information'!$B$21,"complete",IF(J614='Start-Up Information'!$B$22,"Complete",IF(J614='Start-Up Information'!$B$23,"Complete",IF(J614='Start-Up Information'!$B$24,"Complete",IF(J614='Start-Up Information'!$B$25,"Complete",IF(J614='Start-Up Information'!$B$26,"Complete",IF(J614='Start-Up Information'!$B$27,"Complete",IF(J614='Start-Up Information'!$B$28,"Complete",IF(J614='Start-Up Information'!$B$29,"Complete",IF(J614='Start-Up Information'!$B$30,"Complete",IF(J614='Start-Up Information'!$B$31,"Complete",IF(J614='Start-Up Information'!$B$32,"Complete",IF(J614='Start-Up Information'!$B$33,"Complete",IF(J614='Start-Up Information'!$B$34,"Complete",IF(J614='Start-Up Information'!$B$35,"Complete",IF(J614='Start-Up Information'!$B$36,"Complete",IF(J614='Start-Up Information'!$B$37,"Complete",IF(J614='Start-Up Information'!$B$38,"Complete",IF(J614='Start-Up Information'!$B$39,"Complete",IF(J614='Start-Up Information'!$B$40,"Complete",IF(J614='Start-Up Information'!$B$41,"Complete",IF(J614='Start-Up Information'!$B$42,"Complete",IF(J614='Start-Up Information'!$B$43,"Complete",IF(J614='Start-Up Information'!$B$44,"Complete",IF(J614='Start-Up Information'!$B$45,"Complete",IF(J614='Start-Up Information'!$B$46,"Complete",IF(J614='Start-Up Information'!$B$47,"Complete",IF(J614='Start-Up Information'!$B$48,"Complete",IF(LEFT(J614,5)="Split","Complete",IF(J614='Start-Up Information'!$B$49,"Complete",IF(J614='Start-Up Information'!$B$50,"Complete",IF(J614='Start-Up Information'!$B$51,"Complete",IF(J614='Start-Up Information'!$B$52,"Complete","Enter a Correct Sub-Account")))))))))))))))))))))))))))))))))))))))))))))))))</f>
        <v>Form Number Error</v>
      </c>
      <c r="P614" s="63" t="str">
        <f t="shared" si="19"/>
        <v>Pending</v>
      </c>
      <c r="Q614" s="62"/>
      <c r="R614" s="70">
        <f t="shared" si="20"/>
        <v>0</v>
      </c>
      <c r="S614" s="65"/>
      <c r="T614" s="91"/>
      <c r="U614" s="91"/>
      <c r="V614" s="91"/>
      <c r="W614" s="91"/>
      <c r="X614" s="91"/>
      <c r="Y614" s="91"/>
      <c r="Z614" s="91"/>
      <c r="AA614" s="91"/>
      <c r="AB614" s="91"/>
      <c r="AC614" s="91"/>
      <c r="AD614" s="91"/>
      <c r="AE614" s="91"/>
      <c r="AF614" s="91"/>
      <c r="AG614" s="91"/>
      <c r="AH614" s="91"/>
      <c r="AI614" s="91"/>
      <c r="AJ614" s="91"/>
      <c r="AK614" s="91"/>
      <c r="AL614" s="91"/>
      <c r="AM614" s="91"/>
      <c r="AN614" s="91"/>
      <c r="AO614" s="91"/>
      <c r="AP614" s="91"/>
      <c r="AQ614" s="91"/>
      <c r="AR614" s="91"/>
      <c r="AS614" s="91"/>
      <c r="AT614" s="91"/>
      <c r="AU614" s="91"/>
      <c r="AV614" s="91"/>
      <c r="AW614" s="91"/>
      <c r="AX614" s="91"/>
      <c r="AY614" s="91"/>
      <c r="AZ614" s="91"/>
      <c r="BA614" s="91"/>
      <c r="BB614" s="91"/>
      <c r="BC614" s="91"/>
      <c r="BD614" s="91"/>
      <c r="BE614" s="91"/>
      <c r="BF614" s="91"/>
      <c r="BG614" s="91"/>
    </row>
    <row r="615" spans="1:59" s="34" customFormat="1" ht="33" customHeight="1">
      <c r="A615" s="65"/>
      <c r="B615" s="99"/>
      <c r="C615" s="100"/>
      <c r="D615" s="100"/>
      <c r="E615" s="100"/>
      <c r="F615" s="100"/>
      <c r="G615" s="100"/>
      <c r="H615" s="100"/>
      <c r="I615" s="100"/>
      <c r="J615" s="100"/>
      <c r="K615" s="99"/>
      <c r="L615" s="101"/>
      <c r="M615" s="102"/>
      <c r="N615" s="101"/>
      <c r="O615" s="63" t="str">
        <f>IF(B615="","Form Number Error",IF(C615="","Payment Type Error",IF(H615="","Purchase Description Error",IF(I615="","Store or Vedor Error",IF(K615="","Card or Ckeck # Error",IF(L615="","Date Error",IF(J615="","Enter Correct Sub-Account",IF(M615="","Amount Error",IF(J615='Start-Up Information'!$B$13,"Complete",IF(J615='Start-Up Information'!$B$14,"Complete",IF(J615='Start-Up Information'!$B$15,"Complete",IF(J615='Start-Up Information'!$B$16,"Complete",IF(J615='Start-Up Information'!$B$17,"Complete",IF(J615='Start-Up Information'!$B$18,"Complete",IF(J615='Start-Up Information'!$B$19,"Complete",IF(J615='Start-Up Information'!$B$20,"Complete",IF(J615='Start-Up Information'!$B$21,"complete",IF(J615='Start-Up Information'!$B$22,"Complete",IF(J615='Start-Up Information'!$B$23,"Complete",IF(J615='Start-Up Information'!$B$24,"Complete",IF(J615='Start-Up Information'!$B$25,"Complete",IF(J615='Start-Up Information'!$B$26,"Complete",IF(J615='Start-Up Information'!$B$27,"Complete",IF(J615='Start-Up Information'!$B$28,"Complete",IF(J615='Start-Up Information'!$B$29,"Complete",IF(J615='Start-Up Information'!$B$30,"Complete",IF(J615='Start-Up Information'!$B$31,"Complete",IF(J615='Start-Up Information'!$B$32,"Complete",IF(J615='Start-Up Information'!$B$33,"Complete",IF(J615='Start-Up Information'!$B$34,"Complete",IF(J615='Start-Up Information'!$B$35,"Complete",IF(J615='Start-Up Information'!$B$36,"Complete",IF(J615='Start-Up Information'!$B$37,"Complete",IF(J615='Start-Up Information'!$B$38,"Complete",IF(J615='Start-Up Information'!$B$39,"Complete",IF(J615='Start-Up Information'!$B$40,"Complete",IF(J615='Start-Up Information'!$B$41,"Complete",IF(J615='Start-Up Information'!$B$42,"Complete",IF(J615='Start-Up Information'!$B$43,"Complete",IF(J615='Start-Up Information'!$B$44,"Complete",IF(J615='Start-Up Information'!$B$45,"Complete",IF(J615='Start-Up Information'!$B$46,"Complete",IF(J615='Start-Up Information'!$B$47,"Complete",IF(J615='Start-Up Information'!$B$48,"Complete",IF(LEFT(J615,5)="Split","Complete",IF(J615='Start-Up Information'!$B$49,"Complete",IF(J615='Start-Up Information'!$B$50,"Complete",IF(J615='Start-Up Information'!$B$51,"Complete",IF(J615='Start-Up Information'!$B$52,"Complete","Enter a Correct Sub-Account")))))))))))))))))))))))))))))))))))))))))))))))))</f>
        <v>Form Number Error</v>
      </c>
      <c r="P615" s="63" t="str">
        <f t="shared" si="19"/>
        <v>Pending</v>
      </c>
      <c r="Q615" s="62"/>
      <c r="R615" s="70">
        <f t="shared" si="20"/>
        <v>0</v>
      </c>
      <c r="S615" s="65"/>
      <c r="T615" s="91"/>
      <c r="U615" s="91"/>
      <c r="V615" s="91"/>
      <c r="W615" s="91"/>
      <c r="X615" s="91"/>
      <c r="Y615" s="91"/>
      <c r="Z615" s="91"/>
      <c r="AA615" s="91"/>
      <c r="AB615" s="91"/>
      <c r="AC615" s="91"/>
      <c r="AD615" s="91"/>
      <c r="AE615" s="91"/>
      <c r="AF615" s="91"/>
      <c r="AG615" s="91"/>
      <c r="AH615" s="91"/>
      <c r="AI615" s="91"/>
      <c r="AJ615" s="91"/>
      <c r="AK615" s="91"/>
      <c r="AL615" s="91"/>
      <c r="AM615" s="91"/>
      <c r="AN615" s="91"/>
      <c r="AO615" s="91"/>
      <c r="AP615" s="91"/>
      <c r="AQ615" s="91"/>
      <c r="AR615" s="91"/>
      <c r="AS615" s="91"/>
      <c r="AT615" s="91"/>
      <c r="AU615" s="91"/>
      <c r="AV615" s="91"/>
      <c r="AW615" s="91"/>
      <c r="AX615" s="91"/>
      <c r="AY615" s="91"/>
      <c r="AZ615" s="91"/>
      <c r="BA615" s="91"/>
      <c r="BB615" s="91"/>
      <c r="BC615" s="91"/>
      <c r="BD615" s="91"/>
      <c r="BE615" s="91"/>
      <c r="BF615" s="91"/>
      <c r="BG615" s="91"/>
    </row>
    <row r="616" spans="1:59" s="34" customFormat="1" ht="33" customHeight="1">
      <c r="A616" s="65"/>
      <c r="B616" s="99"/>
      <c r="C616" s="100"/>
      <c r="D616" s="100"/>
      <c r="E616" s="100"/>
      <c r="F616" s="100"/>
      <c r="G616" s="100"/>
      <c r="H616" s="100"/>
      <c r="I616" s="100"/>
      <c r="J616" s="100"/>
      <c r="K616" s="99"/>
      <c r="L616" s="101"/>
      <c r="M616" s="102"/>
      <c r="N616" s="101"/>
      <c r="O616" s="63" t="str">
        <f>IF(B616="","Form Number Error",IF(C616="","Payment Type Error",IF(H616="","Purchase Description Error",IF(I616="","Store or Vedor Error",IF(K616="","Card or Ckeck # Error",IF(L616="","Date Error",IF(J616="","Enter Correct Sub-Account",IF(M616="","Amount Error",IF(J616='Start-Up Information'!$B$13,"Complete",IF(J616='Start-Up Information'!$B$14,"Complete",IF(J616='Start-Up Information'!$B$15,"Complete",IF(J616='Start-Up Information'!$B$16,"Complete",IF(J616='Start-Up Information'!$B$17,"Complete",IF(J616='Start-Up Information'!$B$18,"Complete",IF(J616='Start-Up Information'!$B$19,"Complete",IF(J616='Start-Up Information'!$B$20,"Complete",IF(J616='Start-Up Information'!$B$21,"complete",IF(J616='Start-Up Information'!$B$22,"Complete",IF(J616='Start-Up Information'!$B$23,"Complete",IF(J616='Start-Up Information'!$B$24,"Complete",IF(J616='Start-Up Information'!$B$25,"Complete",IF(J616='Start-Up Information'!$B$26,"Complete",IF(J616='Start-Up Information'!$B$27,"Complete",IF(J616='Start-Up Information'!$B$28,"Complete",IF(J616='Start-Up Information'!$B$29,"Complete",IF(J616='Start-Up Information'!$B$30,"Complete",IF(J616='Start-Up Information'!$B$31,"Complete",IF(J616='Start-Up Information'!$B$32,"Complete",IF(J616='Start-Up Information'!$B$33,"Complete",IF(J616='Start-Up Information'!$B$34,"Complete",IF(J616='Start-Up Information'!$B$35,"Complete",IF(J616='Start-Up Information'!$B$36,"Complete",IF(J616='Start-Up Information'!$B$37,"Complete",IF(J616='Start-Up Information'!$B$38,"Complete",IF(J616='Start-Up Information'!$B$39,"Complete",IF(J616='Start-Up Information'!$B$40,"Complete",IF(J616='Start-Up Information'!$B$41,"Complete",IF(J616='Start-Up Information'!$B$42,"Complete",IF(J616='Start-Up Information'!$B$43,"Complete",IF(J616='Start-Up Information'!$B$44,"Complete",IF(J616='Start-Up Information'!$B$45,"Complete",IF(J616='Start-Up Information'!$B$46,"Complete",IF(J616='Start-Up Information'!$B$47,"Complete",IF(J616='Start-Up Information'!$B$48,"Complete",IF(LEFT(J616,5)="Split","Complete",IF(J616='Start-Up Information'!$B$49,"Complete",IF(J616='Start-Up Information'!$B$50,"Complete",IF(J616='Start-Up Information'!$B$51,"Complete",IF(J616='Start-Up Information'!$B$52,"Complete","Enter a Correct Sub-Account")))))))))))))))))))))))))))))))))))))))))))))))))</f>
        <v>Form Number Error</v>
      </c>
      <c r="P616" s="63" t="str">
        <f t="shared" si="19"/>
        <v>Pending</v>
      </c>
      <c r="Q616" s="62"/>
      <c r="R616" s="70">
        <f t="shared" si="20"/>
        <v>0</v>
      </c>
      <c r="S616" s="65"/>
      <c r="T616" s="91"/>
      <c r="U616" s="91"/>
      <c r="V616" s="91"/>
      <c r="W616" s="91"/>
      <c r="X616" s="91"/>
      <c r="Y616" s="91"/>
      <c r="Z616" s="91"/>
      <c r="AA616" s="91"/>
      <c r="AB616" s="91"/>
      <c r="AC616" s="91"/>
      <c r="AD616" s="91"/>
      <c r="AE616" s="91"/>
      <c r="AF616" s="91"/>
      <c r="AG616" s="91"/>
      <c r="AH616" s="91"/>
      <c r="AI616" s="91"/>
      <c r="AJ616" s="91"/>
      <c r="AK616" s="91"/>
      <c r="AL616" s="91"/>
      <c r="AM616" s="91"/>
      <c r="AN616" s="91"/>
      <c r="AO616" s="91"/>
      <c r="AP616" s="91"/>
      <c r="AQ616" s="91"/>
      <c r="AR616" s="91"/>
      <c r="AS616" s="91"/>
      <c r="AT616" s="91"/>
      <c r="AU616" s="91"/>
      <c r="AV616" s="91"/>
      <c r="AW616" s="91"/>
      <c r="AX616" s="91"/>
      <c r="AY616" s="91"/>
      <c r="AZ616" s="91"/>
      <c r="BA616" s="91"/>
      <c r="BB616" s="91"/>
      <c r="BC616" s="91"/>
      <c r="BD616" s="91"/>
      <c r="BE616" s="91"/>
      <c r="BF616" s="91"/>
      <c r="BG616" s="91"/>
    </row>
    <row r="617" spans="1:59" s="34" customFormat="1" ht="33" customHeight="1">
      <c r="A617" s="65"/>
      <c r="B617" s="99"/>
      <c r="C617" s="100"/>
      <c r="D617" s="100"/>
      <c r="E617" s="100"/>
      <c r="F617" s="100"/>
      <c r="G617" s="100"/>
      <c r="H617" s="100"/>
      <c r="I617" s="100"/>
      <c r="J617" s="100"/>
      <c r="K617" s="99"/>
      <c r="L617" s="101"/>
      <c r="M617" s="102"/>
      <c r="N617" s="101"/>
      <c r="O617" s="63" t="str">
        <f>IF(B617="","Form Number Error",IF(C617="","Payment Type Error",IF(H617="","Purchase Description Error",IF(I617="","Store or Vedor Error",IF(K617="","Card or Ckeck # Error",IF(L617="","Date Error",IF(J617="","Enter Correct Sub-Account",IF(M617="","Amount Error",IF(J617='Start-Up Information'!$B$13,"Complete",IF(J617='Start-Up Information'!$B$14,"Complete",IF(J617='Start-Up Information'!$B$15,"Complete",IF(J617='Start-Up Information'!$B$16,"Complete",IF(J617='Start-Up Information'!$B$17,"Complete",IF(J617='Start-Up Information'!$B$18,"Complete",IF(J617='Start-Up Information'!$B$19,"Complete",IF(J617='Start-Up Information'!$B$20,"Complete",IF(J617='Start-Up Information'!$B$21,"complete",IF(J617='Start-Up Information'!$B$22,"Complete",IF(J617='Start-Up Information'!$B$23,"Complete",IF(J617='Start-Up Information'!$B$24,"Complete",IF(J617='Start-Up Information'!$B$25,"Complete",IF(J617='Start-Up Information'!$B$26,"Complete",IF(J617='Start-Up Information'!$B$27,"Complete",IF(J617='Start-Up Information'!$B$28,"Complete",IF(J617='Start-Up Information'!$B$29,"Complete",IF(J617='Start-Up Information'!$B$30,"Complete",IF(J617='Start-Up Information'!$B$31,"Complete",IF(J617='Start-Up Information'!$B$32,"Complete",IF(J617='Start-Up Information'!$B$33,"Complete",IF(J617='Start-Up Information'!$B$34,"Complete",IF(J617='Start-Up Information'!$B$35,"Complete",IF(J617='Start-Up Information'!$B$36,"Complete",IF(J617='Start-Up Information'!$B$37,"Complete",IF(J617='Start-Up Information'!$B$38,"Complete",IF(J617='Start-Up Information'!$B$39,"Complete",IF(J617='Start-Up Information'!$B$40,"Complete",IF(J617='Start-Up Information'!$B$41,"Complete",IF(J617='Start-Up Information'!$B$42,"Complete",IF(J617='Start-Up Information'!$B$43,"Complete",IF(J617='Start-Up Information'!$B$44,"Complete",IF(J617='Start-Up Information'!$B$45,"Complete",IF(J617='Start-Up Information'!$B$46,"Complete",IF(J617='Start-Up Information'!$B$47,"Complete",IF(J617='Start-Up Information'!$B$48,"Complete",IF(LEFT(J617,5)="Split","Complete",IF(J617='Start-Up Information'!$B$49,"Complete",IF(J617='Start-Up Information'!$B$50,"Complete",IF(J617='Start-Up Information'!$B$51,"Complete",IF(J617='Start-Up Information'!$B$52,"Complete","Enter a Correct Sub-Account")))))))))))))))))))))))))))))))))))))))))))))))))</f>
        <v>Form Number Error</v>
      </c>
      <c r="P617" s="63" t="str">
        <f t="shared" si="19"/>
        <v>Pending</v>
      </c>
      <c r="Q617" s="62"/>
      <c r="R617" s="70">
        <f t="shared" si="20"/>
        <v>0</v>
      </c>
      <c r="S617" s="65"/>
      <c r="T617" s="91"/>
      <c r="U617" s="91"/>
      <c r="V617" s="91"/>
      <c r="W617" s="91"/>
      <c r="X617" s="91"/>
      <c r="Y617" s="91"/>
      <c r="Z617" s="91"/>
      <c r="AA617" s="91"/>
      <c r="AB617" s="91"/>
      <c r="AC617" s="91"/>
      <c r="AD617" s="91"/>
      <c r="AE617" s="91"/>
      <c r="AF617" s="91"/>
      <c r="AG617" s="91"/>
      <c r="AH617" s="91"/>
      <c r="AI617" s="91"/>
      <c r="AJ617" s="91"/>
      <c r="AK617" s="91"/>
      <c r="AL617" s="91"/>
      <c r="AM617" s="91"/>
      <c r="AN617" s="91"/>
      <c r="AO617" s="91"/>
      <c r="AP617" s="91"/>
      <c r="AQ617" s="91"/>
      <c r="AR617" s="91"/>
      <c r="AS617" s="91"/>
      <c r="AT617" s="91"/>
      <c r="AU617" s="91"/>
      <c r="AV617" s="91"/>
      <c r="AW617" s="91"/>
      <c r="AX617" s="91"/>
      <c r="AY617" s="91"/>
      <c r="AZ617" s="91"/>
      <c r="BA617" s="91"/>
      <c r="BB617" s="91"/>
      <c r="BC617" s="91"/>
      <c r="BD617" s="91"/>
      <c r="BE617" s="91"/>
      <c r="BF617" s="91"/>
      <c r="BG617" s="91"/>
    </row>
    <row r="618" spans="1:59" s="34" customFormat="1" ht="33" customHeight="1">
      <c r="A618" s="65"/>
      <c r="B618" s="99"/>
      <c r="C618" s="100"/>
      <c r="D618" s="100"/>
      <c r="E618" s="100"/>
      <c r="F618" s="100"/>
      <c r="G618" s="100"/>
      <c r="H618" s="100"/>
      <c r="I618" s="100"/>
      <c r="J618" s="100"/>
      <c r="K618" s="99"/>
      <c r="L618" s="101"/>
      <c r="M618" s="102"/>
      <c r="N618" s="101"/>
      <c r="O618" s="63" t="str">
        <f>IF(B618="","Form Number Error",IF(C618="","Payment Type Error",IF(H618="","Purchase Description Error",IF(I618="","Store or Vedor Error",IF(K618="","Card or Ckeck # Error",IF(L618="","Date Error",IF(J618="","Enter Correct Sub-Account",IF(M618="","Amount Error",IF(J618='Start-Up Information'!$B$13,"Complete",IF(J618='Start-Up Information'!$B$14,"Complete",IF(J618='Start-Up Information'!$B$15,"Complete",IF(J618='Start-Up Information'!$B$16,"Complete",IF(J618='Start-Up Information'!$B$17,"Complete",IF(J618='Start-Up Information'!$B$18,"Complete",IF(J618='Start-Up Information'!$B$19,"Complete",IF(J618='Start-Up Information'!$B$20,"Complete",IF(J618='Start-Up Information'!$B$21,"complete",IF(J618='Start-Up Information'!$B$22,"Complete",IF(J618='Start-Up Information'!$B$23,"Complete",IF(J618='Start-Up Information'!$B$24,"Complete",IF(J618='Start-Up Information'!$B$25,"Complete",IF(J618='Start-Up Information'!$B$26,"Complete",IF(J618='Start-Up Information'!$B$27,"Complete",IF(J618='Start-Up Information'!$B$28,"Complete",IF(J618='Start-Up Information'!$B$29,"Complete",IF(J618='Start-Up Information'!$B$30,"Complete",IF(J618='Start-Up Information'!$B$31,"Complete",IF(J618='Start-Up Information'!$B$32,"Complete",IF(J618='Start-Up Information'!$B$33,"Complete",IF(J618='Start-Up Information'!$B$34,"Complete",IF(J618='Start-Up Information'!$B$35,"Complete",IF(J618='Start-Up Information'!$B$36,"Complete",IF(J618='Start-Up Information'!$B$37,"Complete",IF(J618='Start-Up Information'!$B$38,"Complete",IF(J618='Start-Up Information'!$B$39,"Complete",IF(J618='Start-Up Information'!$B$40,"Complete",IF(J618='Start-Up Information'!$B$41,"Complete",IF(J618='Start-Up Information'!$B$42,"Complete",IF(J618='Start-Up Information'!$B$43,"Complete",IF(J618='Start-Up Information'!$B$44,"Complete",IF(J618='Start-Up Information'!$B$45,"Complete",IF(J618='Start-Up Information'!$B$46,"Complete",IF(J618='Start-Up Information'!$B$47,"Complete",IF(J618='Start-Up Information'!$B$48,"Complete",IF(LEFT(J618,5)="Split","Complete",IF(J618='Start-Up Information'!$B$49,"Complete",IF(J618='Start-Up Information'!$B$50,"Complete",IF(J618='Start-Up Information'!$B$51,"Complete",IF(J618='Start-Up Information'!$B$52,"Complete","Enter a Correct Sub-Account")))))))))))))))))))))))))))))))))))))))))))))))))</f>
        <v>Form Number Error</v>
      </c>
      <c r="P618" s="63" t="str">
        <f t="shared" si="19"/>
        <v>Pending</v>
      </c>
      <c r="Q618" s="62"/>
      <c r="R618" s="70">
        <f t="shared" si="20"/>
        <v>0</v>
      </c>
      <c r="S618" s="65"/>
      <c r="T618" s="91"/>
      <c r="U618" s="91"/>
      <c r="V618" s="91"/>
      <c r="W618" s="91"/>
      <c r="X618" s="91"/>
      <c r="Y618" s="91"/>
      <c r="Z618" s="91"/>
      <c r="AA618" s="91"/>
      <c r="AB618" s="91"/>
      <c r="AC618" s="91"/>
      <c r="AD618" s="91"/>
      <c r="AE618" s="91"/>
      <c r="AF618" s="91"/>
      <c r="AG618" s="91"/>
      <c r="AH618" s="91"/>
      <c r="AI618" s="91"/>
      <c r="AJ618" s="91"/>
      <c r="AK618" s="91"/>
      <c r="AL618" s="91"/>
      <c r="AM618" s="91"/>
      <c r="AN618" s="91"/>
      <c r="AO618" s="91"/>
      <c r="AP618" s="91"/>
      <c r="AQ618" s="91"/>
      <c r="AR618" s="91"/>
      <c r="AS618" s="91"/>
      <c r="AT618" s="91"/>
      <c r="AU618" s="91"/>
      <c r="AV618" s="91"/>
      <c r="AW618" s="91"/>
      <c r="AX618" s="91"/>
      <c r="AY618" s="91"/>
      <c r="AZ618" s="91"/>
      <c r="BA618" s="91"/>
      <c r="BB618" s="91"/>
      <c r="BC618" s="91"/>
      <c r="BD618" s="91"/>
      <c r="BE618" s="91"/>
      <c r="BF618" s="91"/>
      <c r="BG618" s="91"/>
    </row>
    <row r="619" spans="1:59" s="34" customFormat="1" ht="33" customHeight="1">
      <c r="A619" s="65"/>
      <c r="B619" s="99"/>
      <c r="C619" s="100"/>
      <c r="D619" s="100"/>
      <c r="E619" s="100"/>
      <c r="F619" s="100"/>
      <c r="G619" s="100"/>
      <c r="H619" s="100"/>
      <c r="I619" s="100"/>
      <c r="J619" s="100"/>
      <c r="K619" s="99"/>
      <c r="L619" s="101"/>
      <c r="M619" s="102"/>
      <c r="N619" s="101"/>
      <c r="O619" s="63" t="str">
        <f>IF(B619="","Form Number Error",IF(C619="","Payment Type Error",IF(H619="","Purchase Description Error",IF(I619="","Store or Vedor Error",IF(K619="","Card or Ckeck # Error",IF(L619="","Date Error",IF(J619="","Enter Correct Sub-Account",IF(M619="","Amount Error",IF(J619='Start-Up Information'!$B$13,"Complete",IF(J619='Start-Up Information'!$B$14,"Complete",IF(J619='Start-Up Information'!$B$15,"Complete",IF(J619='Start-Up Information'!$B$16,"Complete",IF(J619='Start-Up Information'!$B$17,"Complete",IF(J619='Start-Up Information'!$B$18,"Complete",IF(J619='Start-Up Information'!$B$19,"Complete",IF(J619='Start-Up Information'!$B$20,"Complete",IF(J619='Start-Up Information'!$B$21,"complete",IF(J619='Start-Up Information'!$B$22,"Complete",IF(J619='Start-Up Information'!$B$23,"Complete",IF(J619='Start-Up Information'!$B$24,"Complete",IF(J619='Start-Up Information'!$B$25,"Complete",IF(J619='Start-Up Information'!$B$26,"Complete",IF(J619='Start-Up Information'!$B$27,"Complete",IF(J619='Start-Up Information'!$B$28,"Complete",IF(J619='Start-Up Information'!$B$29,"Complete",IF(J619='Start-Up Information'!$B$30,"Complete",IF(J619='Start-Up Information'!$B$31,"Complete",IF(J619='Start-Up Information'!$B$32,"Complete",IF(J619='Start-Up Information'!$B$33,"Complete",IF(J619='Start-Up Information'!$B$34,"Complete",IF(J619='Start-Up Information'!$B$35,"Complete",IF(J619='Start-Up Information'!$B$36,"Complete",IF(J619='Start-Up Information'!$B$37,"Complete",IF(J619='Start-Up Information'!$B$38,"Complete",IF(J619='Start-Up Information'!$B$39,"Complete",IF(J619='Start-Up Information'!$B$40,"Complete",IF(J619='Start-Up Information'!$B$41,"Complete",IF(J619='Start-Up Information'!$B$42,"Complete",IF(J619='Start-Up Information'!$B$43,"Complete",IF(J619='Start-Up Information'!$B$44,"Complete",IF(J619='Start-Up Information'!$B$45,"Complete",IF(J619='Start-Up Information'!$B$46,"Complete",IF(J619='Start-Up Information'!$B$47,"Complete",IF(J619='Start-Up Information'!$B$48,"Complete",IF(LEFT(J619,5)="Split","Complete",IF(J619='Start-Up Information'!$B$49,"Complete",IF(J619='Start-Up Information'!$B$50,"Complete",IF(J619='Start-Up Information'!$B$51,"Complete",IF(J619='Start-Up Information'!$B$52,"Complete","Enter a Correct Sub-Account")))))))))))))))))))))))))))))))))))))))))))))))))</f>
        <v>Form Number Error</v>
      </c>
      <c r="P619" s="63" t="str">
        <f t="shared" si="19"/>
        <v>Pending</v>
      </c>
      <c r="Q619" s="62"/>
      <c r="R619" s="70">
        <f t="shared" si="20"/>
        <v>0</v>
      </c>
      <c r="S619" s="65"/>
      <c r="T619" s="91"/>
      <c r="U619" s="91"/>
      <c r="V619" s="91"/>
      <c r="W619" s="91"/>
      <c r="X619" s="91"/>
      <c r="Y619" s="91"/>
      <c r="Z619" s="91"/>
      <c r="AA619" s="91"/>
      <c r="AB619" s="91"/>
      <c r="AC619" s="91"/>
      <c r="AD619" s="91"/>
      <c r="AE619" s="91"/>
      <c r="AF619" s="91"/>
      <c r="AG619" s="91"/>
      <c r="AH619" s="91"/>
      <c r="AI619" s="91"/>
      <c r="AJ619" s="91"/>
      <c r="AK619" s="91"/>
      <c r="AL619" s="91"/>
      <c r="AM619" s="91"/>
      <c r="AN619" s="91"/>
      <c r="AO619" s="91"/>
      <c r="AP619" s="91"/>
      <c r="AQ619" s="91"/>
      <c r="AR619" s="91"/>
      <c r="AS619" s="91"/>
      <c r="AT619" s="91"/>
      <c r="AU619" s="91"/>
      <c r="AV619" s="91"/>
      <c r="AW619" s="91"/>
      <c r="AX619" s="91"/>
      <c r="AY619" s="91"/>
      <c r="AZ619" s="91"/>
      <c r="BA619" s="91"/>
      <c r="BB619" s="91"/>
      <c r="BC619" s="91"/>
      <c r="BD619" s="91"/>
      <c r="BE619" s="91"/>
      <c r="BF619" s="91"/>
      <c r="BG619" s="91"/>
    </row>
    <row r="620" spans="1:59" s="34" customFormat="1" ht="33" customHeight="1">
      <c r="A620" s="65"/>
      <c r="B620" s="99"/>
      <c r="C620" s="100"/>
      <c r="D620" s="100"/>
      <c r="E620" s="100"/>
      <c r="F620" s="100"/>
      <c r="G620" s="100"/>
      <c r="H620" s="100"/>
      <c r="I620" s="100"/>
      <c r="J620" s="100"/>
      <c r="K620" s="99"/>
      <c r="L620" s="101"/>
      <c r="M620" s="102"/>
      <c r="N620" s="101"/>
      <c r="O620" s="63" t="str">
        <f>IF(B620="","Form Number Error",IF(C620="","Payment Type Error",IF(H620="","Purchase Description Error",IF(I620="","Store or Vedor Error",IF(K620="","Card or Ckeck # Error",IF(L620="","Date Error",IF(J620="","Enter Correct Sub-Account",IF(M620="","Amount Error",IF(J620='Start-Up Information'!$B$13,"Complete",IF(J620='Start-Up Information'!$B$14,"Complete",IF(J620='Start-Up Information'!$B$15,"Complete",IF(J620='Start-Up Information'!$B$16,"Complete",IF(J620='Start-Up Information'!$B$17,"Complete",IF(J620='Start-Up Information'!$B$18,"Complete",IF(J620='Start-Up Information'!$B$19,"Complete",IF(J620='Start-Up Information'!$B$20,"Complete",IF(J620='Start-Up Information'!$B$21,"complete",IF(J620='Start-Up Information'!$B$22,"Complete",IF(J620='Start-Up Information'!$B$23,"Complete",IF(J620='Start-Up Information'!$B$24,"Complete",IF(J620='Start-Up Information'!$B$25,"Complete",IF(J620='Start-Up Information'!$B$26,"Complete",IF(J620='Start-Up Information'!$B$27,"Complete",IF(J620='Start-Up Information'!$B$28,"Complete",IF(J620='Start-Up Information'!$B$29,"Complete",IF(J620='Start-Up Information'!$B$30,"Complete",IF(J620='Start-Up Information'!$B$31,"Complete",IF(J620='Start-Up Information'!$B$32,"Complete",IF(J620='Start-Up Information'!$B$33,"Complete",IF(J620='Start-Up Information'!$B$34,"Complete",IF(J620='Start-Up Information'!$B$35,"Complete",IF(J620='Start-Up Information'!$B$36,"Complete",IF(J620='Start-Up Information'!$B$37,"Complete",IF(J620='Start-Up Information'!$B$38,"Complete",IF(J620='Start-Up Information'!$B$39,"Complete",IF(J620='Start-Up Information'!$B$40,"Complete",IF(J620='Start-Up Information'!$B$41,"Complete",IF(J620='Start-Up Information'!$B$42,"Complete",IF(J620='Start-Up Information'!$B$43,"Complete",IF(J620='Start-Up Information'!$B$44,"Complete",IF(J620='Start-Up Information'!$B$45,"Complete",IF(J620='Start-Up Information'!$B$46,"Complete",IF(J620='Start-Up Information'!$B$47,"Complete",IF(J620='Start-Up Information'!$B$48,"Complete",IF(LEFT(J620,5)="Split","Complete",IF(J620='Start-Up Information'!$B$49,"Complete",IF(J620='Start-Up Information'!$B$50,"Complete",IF(J620='Start-Up Information'!$B$51,"Complete",IF(J620='Start-Up Information'!$B$52,"Complete","Enter a Correct Sub-Account")))))))))))))))))))))))))))))))))))))))))))))))))</f>
        <v>Form Number Error</v>
      </c>
      <c r="P620" s="63" t="str">
        <f t="shared" si="19"/>
        <v>Pending</v>
      </c>
      <c r="Q620" s="62"/>
      <c r="R620" s="70">
        <f t="shared" si="20"/>
        <v>0</v>
      </c>
      <c r="S620" s="65"/>
      <c r="T620" s="91"/>
      <c r="U620" s="91"/>
      <c r="V620" s="91"/>
      <c r="W620" s="91"/>
      <c r="X620" s="91"/>
      <c r="Y620" s="91"/>
      <c r="Z620" s="91"/>
      <c r="AA620" s="91"/>
      <c r="AB620" s="91"/>
      <c r="AC620" s="91"/>
      <c r="AD620" s="91"/>
      <c r="AE620" s="91"/>
      <c r="AF620" s="91"/>
      <c r="AG620" s="91"/>
      <c r="AH620" s="91"/>
      <c r="AI620" s="91"/>
      <c r="AJ620" s="91"/>
      <c r="AK620" s="91"/>
      <c r="AL620" s="91"/>
      <c r="AM620" s="91"/>
      <c r="AN620" s="91"/>
      <c r="AO620" s="91"/>
      <c r="AP620" s="91"/>
      <c r="AQ620" s="91"/>
      <c r="AR620" s="91"/>
      <c r="AS620" s="91"/>
      <c r="AT620" s="91"/>
      <c r="AU620" s="91"/>
      <c r="AV620" s="91"/>
      <c r="AW620" s="91"/>
      <c r="AX620" s="91"/>
      <c r="AY620" s="91"/>
      <c r="AZ620" s="91"/>
      <c r="BA620" s="91"/>
      <c r="BB620" s="91"/>
      <c r="BC620" s="91"/>
      <c r="BD620" s="91"/>
      <c r="BE620" s="91"/>
      <c r="BF620" s="91"/>
      <c r="BG620" s="91"/>
    </row>
    <row r="621" spans="1:59" s="34" customFormat="1" ht="33" customHeight="1">
      <c r="A621" s="65"/>
      <c r="B621" s="99"/>
      <c r="C621" s="100"/>
      <c r="D621" s="100"/>
      <c r="E621" s="100"/>
      <c r="F621" s="100"/>
      <c r="G621" s="100"/>
      <c r="H621" s="100"/>
      <c r="I621" s="100"/>
      <c r="J621" s="100"/>
      <c r="K621" s="99"/>
      <c r="L621" s="101"/>
      <c r="M621" s="102"/>
      <c r="N621" s="101"/>
      <c r="O621" s="63" t="str">
        <f>IF(B621="","Form Number Error",IF(C621="","Payment Type Error",IF(H621="","Purchase Description Error",IF(I621="","Store or Vedor Error",IF(K621="","Card or Ckeck # Error",IF(L621="","Date Error",IF(J621="","Enter Correct Sub-Account",IF(M621="","Amount Error",IF(J621='Start-Up Information'!$B$13,"Complete",IF(J621='Start-Up Information'!$B$14,"Complete",IF(J621='Start-Up Information'!$B$15,"Complete",IF(J621='Start-Up Information'!$B$16,"Complete",IF(J621='Start-Up Information'!$B$17,"Complete",IF(J621='Start-Up Information'!$B$18,"Complete",IF(J621='Start-Up Information'!$B$19,"Complete",IF(J621='Start-Up Information'!$B$20,"Complete",IF(J621='Start-Up Information'!$B$21,"complete",IF(J621='Start-Up Information'!$B$22,"Complete",IF(J621='Start-Up Information'!$B$23,"Complete",IF(J621='Start-Up Information'!$B$24,"Complete",IF(J621='Start-Up Information'!$B$25,"Complete",IF(J621='Start-Up Information'!$B$26,"Complete",IF(J621='Start-Up Information'!$B$27,"Complete",IF(J621='Start-Up Information'!$B$28,"Complete",IF(J621='Start-Up Information'!$B$29,"Complete",IF(J621='Start-Up Information'!$B$30,"Complete",IF(J621='Start-Up Information'!$B$31,"Complete",IF(J621='Start-Up Information'!$B$32,"Complete",IF(J621='Start-Up Information'!$B$33,"Complete",IF(J621='Start-Up Information'!$B$34,"Complete",IF(J621='Start-Up Information'!$B$35,"Complete",IF(J621='Start-Up Information'!$B$36,"Complete",IF(J621='Start-Up Information'!$B$37,"Complete",IF(J621='Start-Up Information'!$B$38,"Complete",IF(J621='Start-Up Information'!$B$39,"Complete",IF(J621='Start-Up Information'!$B$40,"Complete",IF(J621='Start-Up Information'!$B$41,"Complete",IF(J621='Start-Up Information'!$B$42,"Complete",IF(J621='Start-Up Information'!$B$43,"Complete",IF(J621='Start-Up Information'!$B$44,"Complete",IF(J621='Start-Up Information'!$B$45,"Complete",IF(J621='Start-Up Information'!$B$46,"Complete",IF(J621='Start-Up Information'!$B$47,"Complete",IF(J621='Start-Up Information'!$B$48,"Complete",IF(LEFT(J621,5)="Split","Complete",IF(J621='Start-Up Information'!$B$49,"Complete",IF(J621='Start-Up Information'!$B$50,"Complete",IF(J621='Start-Up Information'!$B$51,"Complete",IF(J621='Start-Up Information'!$B$52,"Complete","Enter a Correct Sub-Account")))))))))))))))))))))))))))))))))))))))))))))))))</f>
        <v>Form Number Error</v>
      </c>
      <c r="P621" s="63" t="str">
        <f t="shared" si="19"/>
        <v>Pending</v>
      </c>
      <c r="Q621" s="62"/>
      <c r="R621" s="70">
        <f t="shared" si="20"/>
        <v>0</v>
      </c>
      <c r="S621" s="65"/>
      <c r="T621" s="91"/>
      <c r="U621" s="91"/>
      <c r="V621" s="91"/>
      <c r="W621" s="91"/>
      <c r="X621" s="91"/>
      <c r="Y621" s="91"/>
      <c r="Z621" s="91"/>
      <c r="AA621" s="91"/>
      <c r="AB621" s="91"/>
      <c r="AC621" s="91"/>
      <c r="AD621" s="91"/>
      <c r="AE621" s="91"/>
      <c r="AF621" s="91"/>
      <c r="AG621" s="91"/>
      <c r="AH621" s="91"/>
      <c r="AI621" s="91"/>
      <c r="AJ621" s="91"/>
      <c r="AK621" s="91"/>
      <c r="AL621" s="91"/>
      <c r="AM621" s="91"/>
      <c r="AN621" s="91"/>
      <c r="AO621" s="91"/>
      <c r="AP621" s="91"/>
      <c r="AQ621" s="91"/>
      <c r="AR621" s="91"/>
      <c r="AS621" s="91"/>
      <c r="AT621" s="91"/>
      <c r="AU621" s="91"/>
      <c r="AV621" s="91"/>
      <c r="AW621" s="91"/>
      <c r="AX621" s="91"/>
      <c r="AY621" s="91"/>
      <c r="AZ621" s="91"/>
      <c r="BA621" s="91"/>
      <c r="BB621" s="91"/>
      <c r="BC621" s="91"/>
      <c r="BD621" s="91"/>
      <c r="BE621" s="91"/>
      <c r="BF621" s="91"/>
      <c r="BG621" s="91"/>
    </row>
    <row r="622" spans="1:59" s="34" customFormat="1" ht="33" customHeight="1">
      <c r="A622" s="65"/>
      <c r="B622" s="99"/>
      <c r="C622" s="100"/>
      <c r="D622" s="100"/>
      <c r="E622" s="100"/>
      <c r="F622" s="100"/>
      <c r="G622" s="100"/>
      <c r="H622" s="100"/>
      <c r="I622" s="100"/>
      <c r="J622" s="100"/>
      <c r="K622" s="99"/>
      <c r="L622" s="101"/>
      <c r="M622" s="102"/>
      <c r="N622" s="101"/>
      <c r="O622" s="63" t="str">
        <f>IF(B622="","Form Number Error",IF(C622="","Payment Type Error",IF(H622="","Purchase Description Error",IF(I622="","Store or Vedor Error",IF(K622="","Card or Ckeck # Error",IF(L622="","Date Error",IF(J622="","Enter Correct Sub-Account",IF(M622="","Amount Error",IF(J622='Start-Up Information'!$B$13,"Complete",IF(J622='Start-Up Information'!$B$14,"Complete",IF(J622='Start-Up Information'!$B$15,"Complete",IF(J622='Start-Up Information'!$B$16,"Complete",IF(J622='Start-Up Information'!$B$17,"Complete",IF(J622='Start-Up Information'!$B$18,"Complete",IF(J622='Start-Up Information'!$B$19,"Complete",IF(J622='Start-Up Information'!$B$20,"Complete",IF(J622='Start-Up Information'!$B$21,"complete",IF(J622='Start-Up Information'!$B$22,"Complete",IF(J622='Start-Up Information'!$B$23,"Complete",IF(J622='Start-Up Information'!$B$24,"Complete",IF(J622='Start-Up Information'!$B$25,"Complete",IF(J622='Start-Up Information'!$B$26,"Complete",IF(J622='Start-Up Information'!$B$27,"Complete",IF(J622='Start-Up Information'!$B$28,"Complete",IF(J622='Start-Up Information'!$B$29,"Complete",IF(J622='Start-Up Information'!$B$30,"Complete",IF(J622='Start-Up Information'!$B$31,"Complete",IF(J622='Start-Up Information'!$B$32,"Complete",IF(J622='Start-Up Information'!$B$33,"Complete",IF(J622='Start-Up Information'!$B$34,"Complete",IF(J622='Start-Up Information'!$B$35,"Complete",IF(J622='Start-Up Information'!$B$36,"Complete",IF(J622='Start-Up Information'!$B$37,"Complete",IF(J622='Start-Up Information'!$B$38,"Complete",IF(J622='Start-Up Information'!$B$39,"Complete",IF(J622='Start-Up Information'!$B$40,"Complete",IF(J622='Start-Up Information'!$B$41,"Complete",IF(J622='Start-Up Information'!$B$42,"Complete",IF(J622='Start-Up Information'!$B$43,"Complete",IF(J622='Start-Up Information'!$B$44,"Complete",IF(J622='Start-Up Information'!$B$45,"Complete",IF(J622='Start-Up Information'!$B$46,"Complete",IF(J622='Start-Up Information'!$B$47,"Complete",IF(J622='Start-Up Information'!$B$48,"Complete",IF(LEFT(J622,5)="Split","Complete",IF(J622='Start-Up Information'!$B$49,"Complete",IF(J622='Start-Up Information'!$B$50,"Complete",IF(J622='Start-Up Information'!$B$51,"Complete",IF(J622='Start-Up Information'!$B$52,"Complete","Enter a Correct Sub-Account")))))))))))))))))))))))))))))))))))))))))))))))))</f>
        <v>Form Number Error</v>
      </c>
      <c r="P622" s="63" t="str">
        <f t="shared" si="19"/>
        <v>Pending</v>
      </c>
      <c r="Q622" s="62"/>
      <c r="R622" s="70">
        <f t="shared" si="20"/>
        <v>0</v>
      </c>
      <c r="S622" s="65"/>
      <c r="T622" s="91"/>
      <c r="U622" s="91"/>
      <c r="V622" s="91"/>
      <c r="W622" s="91"/>
      <c r="X622" s="91"/>
      <c r="Y622" s="91"/>
      <c r="Z622" s="91"/>
      <c r="AA622" s="91"/>
      <c r="AB622" s="91"/>
      <c r="AC622" s="91"/>
      <c r="AD622" s="91"/>
      <c r="AE622" s="91"/>
      <c r="AF622" s="91"/>
      <c r="AG622" s="91"/>
      <c r="AH622" s="91"/>
      <c r="AI622" s="91"/>
      <c r="AJ622" s="91"/>
      <c r="AK622" s="91"/>
      <c r="AL622" s="91"/>
      <c r="AM622" s="91"/>
      <c r="AN622" s="91"/>
      <c r="AO622" s="91"/>
      <c r="AP622" s="91"/>
      <c r="AQ622" s="91"/>
      <c r="AR622" s="91"/>
      <c r="AS622" s="91"/>
      <c r="AT622" s="91"/>
      <c r="AU622" s="91"/>
      <c r="AV622" s="91"/>
      <c r="AW622" s="91"/>
      <c r="AX622" s="91"/>
      <c r="AY622" s="91"/>
      <c r="AZ622" s="91"/>
      <c r="BA622" s="91"/>
      <c r="BB622" s="91"/>
      <c r="BC622" s="91"/>
      <c r="BD622" s="91"/>
      <c r="BE622" s="91"/>
      <c r="BF622" s="91"/>
      <c r="BG622" s="91"/>
    </row>
    <row r="623" spans="1:59" s="34" customFormat="1" ht="33" customHeight="1">
      <c r="A623" s="65"/>
      <c r="B623" s="99"/>
      <c r="C623" s="100"/>
      <c r="D623" s="100"/>
      <c r="E623" s="100"/>
      <c r="F623" s="100"/>
      <c r="G623" s="100"/>
      <c r="H623" s="100"/>
      <c r="I623" s="100"/>
      <c r="J623" s="100"/>
      <c r="K623" s="99"/>
      <c r="L623" s="101"/>
      <c r="M623" s="102"/>
      <c r="N623" s="101"/>
      <c r="O623" s="63" t="str">
        <f>IF(B623="","Form Number Error",IF(C623="","Payment Type Error",IF(H623="","Purchase Description Error",IF(I623="","Store or Vedor Error",IF(K623="","Card or Ckeck # Error",IF(L623="","Date Error",IF(J623="","Enter Correct Sub-Account",IF(M623="","Amount Error",IF(J623='Start-Up Information'!$B$13,"Complete",IF(J623='Start-Up Information'!$B$14,"Complete",IF(J623='Start-Up Information'!$B$15,"Complete",IF(J623='Start-Up Information'!$B$16,"Complete",IF(J623='Start-Up Information'!$B$17,"Complete",IF(J623='Start-Up Information'!$B$18,"Complete",IF(J623='Start-Up Information'!$B$19,"Complete",IF(J623='Start-Up Information'!$B$20,"Complete",IF(J623='Start-Up Information'!$B$21,"complete",IF(J623='Start-Up Information'!$B$22,"Complete",IF(J623='Start-Up Information'!$B$23,"Complete",IF(J623='Start-Up Information'!$B$24,"Complete",IF(J623='Start-Up Information'!$B$25,"Complete",IF(J623='Start-Up Information'!$B$26,"Complete",IF(J623='Start-Up Information'!$B$27,"Complete",IF(J623='Start-Up Information'!$B$28,"Complete",IF(J623='Start-Up Information'!$B$29,"Complete",IF(J623='Start-Up Information'!$B$30,"Complete",IF(J623='Start-Up Information'!$B$31,"Complete",IF(J623='Start-Up Information'!$B$32,"Complete",IF(J623='Start-Up Information'!$B$33,"Complete",IF(J623='Start-Up Information'!$B$34,"Complete",IF(J623='Start-Up Information'!$B$35,"Complete",IF(J623='Start-Up Information'!$B$36,"Complete",IF(J623='Start-Up Information'!$B$37,"Complete",IF(J623='Start-Up Information'!$B$38,"Complete",IF(J623='Start-Up Information'!$B$39,"Complete",IF(J623='Start-Up Information'!$B$40,"Complete",IF(J623='Start-Up Information'!$B$41,"Complete",IF(J623='Start-Up Information'!$B$42,"Complete",IF(J623='Start-Up Information'!$B$43,"Complete",IF(J623='Start-Up Information'!$B$44,"Complete",IF(J623='Start-Up Information'!$B$45,"Complete",IF(J623='Start-Up Information'!$B$46,"Complete",IF(J623='Start-Up Information'!$B$47,"Complete",IF(J623='Start-Up Information'!$B$48,"Complete",IF(LEFT(J623,5)="Split","Complete",IF(J623='Start-Up Information'!$B$49,"Complete",IF(J623='Start-Up Information'!$B$50,"Complete",IF(J623='Start-Up Information'!$B$51,"Complete",IF(J623='Start-Up Information'!$B$52,"Complete","Enter a Correct Sub-Account")))))))))))))))))))))))))))))))))))))))))))))))))</f>
        <v>Form Number Error</v>
      </c>
      <c r="P623" s="63" t="str">
        <f t="shared" si="19"/>
        <v>Pending</v>
      </c>
      <c r="Q623" s="62"/>
      <c r="R623" s="70">
        <f t="shared" si="20"/>
        <v>0</v>
      </c>
      <c r="S623" s="65"/>
      <c r="T623" s="91"/>
      <c r="U623" s="91"/>
      <c r="V623" s="91"/>
      <c r="W623" s="91"/>
      <c r="X623" s="91"/>
      <c r="Y623" s="91"/>
      <c r="Z623" s="91"/>
      <c r="AA623" s="91"/>
      <c r="AB623" s="91"/>
      <c r="AC623" s="91"/>
      <c r="AD623" s="91"/>
      <c r="AE623" s="91"/>
      <c r="AF623" s="91"/>
      <c r="AG623" s="91"/>
      <c r="AH623" s="91"/>
      <c r="AI623" s="91"/>
      <c r="AJ623" s="91"/>
      <c r="AK623" s="91"/>
      <c r="AL623" s="91"/>
      <c r="AM623" s="91"/>
      <c r="AN623" s="91"/>
      <c r="AO623" s="91"/>
      <c r="AP623" s="91"/>
      <c r="AQ623" s="91"/>
      <c r="AR623" s="91"/>
      <c r="AS623" s="91"/>
      <c r="AT623" s="91"/>
      <c r="AU623" s="91"/>
      <c r="AV623" s="91"/>
      <c r="AW623" s="91"/>
      <c r="AX623" s="91"/>
      <c r="AY623" s="91"/>
      <c r="AZ623" s="91"/>
      <c r="BA623" s="91"/>
      <c r="BB623" s="91"/>
      <c r="BC623" s="91"/>
      <c r="BD623" s="91"/>
      <c r="BE623" s="91"/>
      <c r="BF623" s="91"/>
      <c r="BG623" s="91"/>
    </row>
    <row r="624" spans="1:59" s="34" customFormat="1" ht="33" customHeight="1">
      <c r="A624" s="65"/>
      <c r="B624" s="99"/>
      <c r="C624" s="100"/>
      <c r="D624" s="100"/>
      <c r="E624" s="100"/>
      <c r="F624" s="100"/>
      <c r="G624" s="100"/>
      <c r="H624" s="100"/>
      <c r="I624" s="100"/>
      <c r="J624" s="100"/>
      <c r="K624" s="99"/>
      <c r="L624" s="101"/>
      <c r="M624" s="102"/>
      <c r="N624" s="101"/>
      <c r="O624" s="63" t="str">
        <f>IF(B624="","Form Number Error",IF(C624="","Payment Type Error",IF(H624="","Purchase Description Error",IF(I624="","Store or Vedor Error",IF(K624="","Card or Ckeck # Error",IF(L624="","Date Error",IF(J624="","Enter Correct Sub-Account",IF(M624="","Amount Error",IF(J624='Start-Up Information'!$B$13,"Complete",IF(J624='Start-Up Information'!$B$14,"Complete",IF(J624='Start-Up Information'!$B$15,"Complete",IF(J624='Start-Up Information'!$B$16,"Complete",IF(J624='Start-Up Information'!$B$17,"Complete",IF(J624='Start-Up Information'!$B$18,"Complete",IF(J624='Start-Up Information'!$B$19,"Complete",IF(J624='Start-Up Information'!$B$20,"Complete",IF(J624='Start-Up Information'!$B$21,"complete",IF(J624='Start-Up Information'!$B$22,"Complete",IF(J624='Start-Up Information'!$B$23,"Complete",IF(J624='Start-Up Information'!$B$24,"Complete",IF(J624='Start-Up Information'!$B$25,"Complete",IF(J624='Start-Up Information'!$B$26,"Complete",IF(J624='Start-Up Information'!$B$27,"Complete",IF(J624='Start-Up Information'!$B$28,"Complete",IF(J624='Start-Up Information'!$B$29,"Complete",IF(J624='Start-Up Information'!$B$30,"Complete",IF(J624='Start-Up Information'!$B$31,"Complete",IF(J624='Start-Up Information'!$B$32,"Complete",IF(J624='Start-Up Information'!$B$33,"Complete",IF(J624='Start-Up Information'!$B$34,"Complete",IF(J624='Start-Up Information'!$B$35,"Complete",IF(J624='Start-Up Information'!$B$36,"Complete",IF(J624='Start-Up Information'!$B$37,"Complete",IF(J624='Start-Up Information'!$B$38,"Complete",IF(J624='Start-Up Information'!$B$39,"Complete",IF(J624='Start-Up Information'!$B$40,"Complete",IF(J624='Start-Up Information'!$B$41,"Complete",IF(J624='Start-Up Information'!$B$42,"Complete",IF(J624='Start-Up Information'!$B$43,"Complete",IF(J624='Start-Up Information'!$B$44,"Complete",IF(J624='Start-Up Information'!$B$45,"Complete",IF(J624='Start-Up Information'!$B$46,"Complete",IF(J624='Start-Up Information'!$B$47,"Complete",IF(J624='Start-Up Information'!$B$48,"Complete",IF(LEFT(J624,5)="Split","Complete",IF(J624='Start-Up Information'!$B$49,"Complete",IF(J624='Start-Up Information'!$B$50,"Complete",IF(J624='Start-Up Information'!$B$51,"Complete",IF(J624='Start-Up Information'!$B$52,"Complete","Enter a Correct Sub-Account")))))))))))))))))))))))))))))))))))))))))))))))))</f>
        <v>Form Number Error</v>
      </c>
      <c r="P624" s="63" t="str">
        <f t="shared" si="19"/>
        <v>Pending</v>
      </c>
      <c r="Q624" s="62"/>
      <c r="R624" s="70">
        <f t="shared" si="20"/>
        <v>0</v>
      </c>
      <c r="S624" s="65"/>
      <c r="T624" s="91"/>
      <c r="U624" s="91"/>
      <c r="V624" s="91"/>
      <c r="W624" s="91"/>
      <c r="X624" s="91"/>
      <c r="Y624" s="91"/>
      <c r="Z624" s="91"/>
      <c r="AA624" s="91"/>
      <c r="AB624" s="91"/>
      <c r="AC624" s="91"/>
      <c r="AD624" s="91"/>
      <c r="AE624" s="91"/>
      <c r="AF624" s="91"/>
      <c r="AG624" s="91"/>
      <c r="AH624" s="91"/>
      <c r="AI624" s="91"/>
      <c r="AJ624" s="91"/>
      <c r="AK624" s="91"/>
      <c r="AL624" s="91"/>
      <c r="AM624" s="91"/>
      <c r="AN624" s="91"/>
      <c r="AO624" s="91"/>
      <c r="AP624" s="91"/>
      <c r="AQ624" s="91"/>
      <c r="AR624" s="91"/>
      <c r="AS624" s="91"/>
      <c r="AT624" s="91"/>
      <c r="AU624" s="91"/>
      <c r="AV624" s="91"/>
      <c r="AW624" s="91"/>
      <c r="AX624" s="91"/>
      <c r="AY624" s="91"/>
      <c r="AZ624" s="91"/>
      <c r="BA624" s="91"/>
      <c r="BB624" s="91"/>
      <c r="BC624" s="91"/>
      <c r="BD624" s="91"/>
      <c r="BE624" s="91"/>
      <c r="BF624" s="91"/>
      <c r="BG624" s="91"/>
    </row>
    <row r="625" spans="1:59" s="34" customFormat="1" ht="33" customHeight="1">
      <c r="A625" s="65"/>
      <c r="B625" s="99"/>
      <c r="C625" s="100"/>
      <c r="D625" s="100"/>
      <c r="E625" s="100"/>
      <c r="F625" s="100"/>
      <c r="G625" s="100"/>
      <c r="H625" s="100"/>
      <c r="I625" s="100"/>
      <c r="J625" s="100"/>
      <c r="K625" s="99"/>
      <c r="L625" s="101"/>
      <c r="M625" s="102"/>
      <c r="N625" s="101"/>
      <c r="O625" s="63" t="str">
        <f>IF(B625="","Form Number Error",IF(C625="","Payment Type Error",IF(H625="","Purchase Description Error",IF(I625="","Store or Vedor Error",IF(K625="","Card or Ckeck # Error",IF(L625="","Date Error",IF(J625="","Enter Correct Sub-Account",IF(M625="","Amount Error",IF(J625='Start-Up Information'!$B$13,"Complete",IF(J625='Start-Up Information'!$B$14,"Complete",IF(J625='Start-Up Information'!$B$15,"Complete",IF(J625='Start-Up Information'!$B$16,"Complete",IF(J625='Start-Up Information'!$B$17,"Complete",IF(J625='Start-Up Information'!$B$18,"Complete",IF(J625='Start-Up Information'!$B$19,"Complete",IF(J625='Start-Up Information'!$B$20,"Complete",IF(J625='Start-Up Information'!$B$21,"complete",IF(J625='Start-Up Information'!$B$22,"Complete",IF(J625='Start-Up Information'!$B$23,"Complete",IF(J625='Start-Up Information'!$B$24,"Complete",IF(J625='Start-Up Information'!$B$25,"Complete",IF(J625='Start-Up Information'!$B$26,"Complete",IF(J625='Start-Up Information'!$B$27,"Complete",IF(J625='Start-Up Information'!$B$28,"Complete",IF(J625='Start-Up Information'!$B$29,"Complete",IF(J625='Start-Up Information'!$B$30,"Complete",IF(J625='Start-Up Information'!$B$31,"Complete",IF(J625='Start-Up Information'!$B$32,"Complete",IF(J625='Start-Up Information'!$B$33,"Complete",IF(J625='Start-Up Information'!$B$34,"Complete",IF(J625='Start-Up Information'!$B$35,"Complete",IF(J625='Start-Up Information'!$B$36,"Complete",IF(J625='Start-Up Information'!$B$37,"Complete",IF(J625='Start-Up Information'!$B$38,"Complete",IF(J625='Start-Up Information'!$B$39,"Complete",IF(J625='Start-Up Information'!$B$40,"Complete",IF(J625='Start-Up Information'!$B$41,"Complete",IF(J625='Start-Up Information'!$B$42,"Complete",IF(J625='Start-Up Information'!$B$43,"Complete",IF(J625='Start-Up Information'!$B$44,"Complete",IF(J625='Start-Up Information'!$B$45,"Complete",IF(J625='Start-Up Information'!$B$46,"Complete",IF(J625='Start-Up Information'!$B$47,"Complete",IF(J625='Start-Up Information'!$B$48,"Complete",IF(LEFT(J625,5)="Split","Complete",IF(J625='Start-Up Information'!$B$49,"Complete",IF(J625='Start-Up Information'!$B$50,"Complete",IF(J625='Start-Up Information'!$B$51,"Complete",IF(J625='Start-Up Information'!$B$52,"Complete","Enter a Correct Sub-Account")))))))))))))))))))))))))))))))))))))))))))))))))</f>
        <v>Form Number Error</v>
      </c>
      <c r="P625" s="63" t="str">
        <f t="shared" si="19"/>
        <v>Pending</v>
      </c>
      <c r="Q625" s="62"/>
      <c r="R625" s="70">
        <f t="shared" si="20"/>
        <v>0</v>
      </c>
      <c r="S625" s="65"/>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1"/>
      <c r="AY625" s="91"/>
      <c r="AZ625" s="91"/>
      <c r="BA625" s="91"/>
      <c r="BB625" s="91"/>
      <c r="BC625" s="91"/>
      <c r="BD625" s="91"/>
      <c r="BE625" s="91"/>
      <c r="BF625" s="91"/>
      <c r="BG625" s="91"/>
    </row>
    <row r="626" spans="1:59" s="34" customFormat="1" ht="33" customHeight="1">
      <c r="A626" s="65"/>
      <c r="B626" s="99"/>
      <c r="C626" s="100"/>
      <c r="D626" s="100"/>
      <c r="E626" s="100"/>
      <c r="F626" s="100"/>
      <c r="G626" s="100"/>
      <c r="H626" s="100"/>
      <c r="I626" s="100"/>
      <c r="J626" s="100"/>
      <c r="K626" s="99"/>
      <c r="L626" s="101"/>
      <c r="M626" s="102"/>
      <c r="N626" s="101"/>
      <c r="O626" s="63" t="str">
        <f>IF(B626="","Form Number Error",IF(C626="","Payment Type Error",IF(H626="","Purchase Description Error",IF(I626="","Store or Vedor Error",IF(K626="","Card or Ckeck # Error",IF(L626="","Date Error",IF(J626="","Enter Correct Sub-Account",IF(M626="","Amount Error",IF(J626='Start-Up Information'!$B$13,"Complete",IF(J626='Start-Up Information'!$B$14,"Complete",IF(J626='Start-Up Information'!$B$15,"Complete",IF(J626='Start-Up Information'!$B$16,"Complete",IF(J626='Start-Up Information'!$B$17,"Complete",IF(J626='Start-Up Information'!$B$18,"Complete",IF(J626='Start-Up Information'!$B$19,"Complete",IF(J626='Start-Up Information'!$B$20,"Complete",IF(J626='Start-Up Information'!$B$21,"complete",IF(J626='Start-Up Information'!$B$22,"Complete",IF(J626='Start-Up Information'!$B$23,"Complete",IF(J626='Start-Up Information'!$B$24,"Complete",IF(J626='Start-Up Information'!$B$25,"Complete",IF(J626='Start-Up Information'!$B$26,"Complete",IF(J626='Start-Up Information'!$B$27,"Complete",IF(J626='Start-Up Information'!$B$28,"Complete",IF(J626='Start-Up Information'!$B$29,"Complete",IF(J626='Start-Up Information'!$B$30,"Complete",IF(J626='Start-Up Information'!$B$31,"Complete",IF(J626='Start-Up Information'!$B$32,"Complete",IF(J626='Start-Up Information'!$B$33,"Complete",IF(J626='Start-Up Information'!$B$34,"Complete",IF(J626='Start-Up Information'!$B$35,"Complete",IF(J626='Start-Up Information'!$B$36,"Complete",IF(J626='Start-Up Information'!$B$37,"Complete",IF(J626='Start-Up Information'!$B$38,"Complete",IF(J626='Start-Up Information'!$B$39,"Complete",IF(J626='Start-Up Information'!$B$40,"Complete",IF(J626='Start-Up Information'!$B$41,"Complete",IF(J626='Start-Up Information'!$B$42,"Complete",IF(J626='Start-Up Information'!$B$43,"Complete",IF(J626='Start-Up Information'!$B$44,"Complete",IF(J626='Start-Up Information'!$B$45,"Complete",IF(J626='Start-Up Information'!$B$46,"Complete",IF(J626='Start-Up Information'!$B$47,"Complete",IF(J626='Start-Up Information'!$B$48,"Complete",IF(LEFT(J626,5)="Split","Complete",IF(J626='Start-Up Information'!$B$49,"Complete",IF(J626='Start-Up Information'!$B$50,"Complete",IF(J626='Start-Up Information'!$B$51,"Complete",IF(J626='Start-Up Information'!$B$52,"Complete","Enter a Correct Sub-Account")))))))))))))))))))))))))))))))))))))))))))))))))</f>
        <v>Form Number Error</v>
      </c>
      <c r="P626" s="63" t="str">
        <f t="shared" si="19"/>
        <v>Pending</v>
      </c>
      <c r="Q626" s="62"/>
      <c r="R626" s="70">
        <f t="shared" si="20"/>
        <v>0</v>
      </c>
      <c r="S626" s="65"/>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1"/>
      <c r="AY626" s="91"/>
      <c r="AZ626" s="91"/>
      <c r="BA626" s="91"/>
      <c r="BB626" s="91"/>
      <c r="BC626" s="91"/>
      <c r="BD626" s="91"/>
      <c r="BE626" s="91"/>
      <c r="BF626" s="91"/>
      <c r="BG626" s="91"/>
    </row>
    <row r="627" spans="1:59" s="34" customFormat="1" ht="33" customHeight="1">
      <c r="A627" s="65"/>
      <c r="B627" s="99"/>
      <c r="C627" s="100"/>
      <c r="D627" s="100"/>
      <c r="E627" s="100"/>
      <c r="F627" s="100"/>
      <c r="G627" s="100"/>
      <c r="H627" s="100"/>
      <c r="I627" s="100"/>
      <c r="J627" s="100"/>
      <c r="K627" s="99"/>
      <c r="L627" s="101"/>
      <c r="M627" s="102"/>
      <c r="N627" s="101"/>
      <c r="O627" s="63" t="str">
        <f>IF(B627="","Form Number Error",IF(C627="","Payment Type Error",IF(H627="","Purchase Description Error",IF(I627="","Store or Vedor Error",IF(K627="","Card or Ckeck # Error",IF(L627="","Date Error",IF(J627="","Enter Correct Sub-Account",IF(M627="","Amount Error",IF(J627='Start-Up Information'!$B$13,"Complete",IF(J627='Start-Up Information'!$B$14,"Complete",IF(J627='Start-Up Information'!$B$15,"Complete",IF(J627='Start-Up Information'!$B$16,"Complete",IF(J627='Start-Up Information'!$B$17,"Complete",IF(J627='Start-Up Information'!$B$18,"Complete",IF(J627='Start-Up Information'!$B$19,"Complete",IF(J627='Start-Up Information'!$B$20,"Complete",IF(J627='Start-Up Information'!$B$21,"complete",IF(J627='Start-Up Information'!$B$22,"Complete",IF(J627='Start-Up Information'!$B$23,"Complete",IF(J627='Start-Up Information'!$B$24,"Complete",IF(J627='Start-Up Information'!$B$25,"Complete",IF(J627='Start-Up Information'!$B$26,"Complete",IF(J627='Start-Up Information'!$B$27,"Complete",IF(J627='Start-Up Information'!$B$28,"Complete",IF(J627='Start-Up Information'!$B$29,"Complete",IF(J627='Start-Up Information'!$B$30,"Complete",IF(J627='Start-Up Information'!$B$31,"Complete",IF(J627='Start-Up Information'!$B$32,"Complete",IF(J627='Start-Up Information'!$B$33,"Complete",IF(J627='Start-Up Information'!$B$34,"Complete",IF(J627='Start-Up Information'!$B$35,"Complete",IF(J627='Start-Up Information'!$B$36,"Complete",IF(J627='Start-Up Information'!$B$37,"Complete",IF(J627='Start-Up Information'!$B$38,"Complete",IF(J627='Start-Up Information'!$B$39,"Complete",IF(J627='Start-Up Information'!$B$40,"Complete",IF(J627='Start-Up Information'!$B$41,"Complete",IF(J627='Start-Up Information'!$B$42,"Complete",IF(J627='Start-Up Information'!$B$43,"Complete",IF(J627='Start-Up Information'!$B$44,"Complete",IF(J627='Start-Up Information'!$B$45,"Complete",IF(J627='Start-Up Information'!$B$46,"Complete",IF(J627='Start-Up Information'!$B$47,"Complete",IF(J627='Start-Up Information'!$B$48,"Complete",IF(LEFT(J627,5)="Split","Complete",IF(J627='Start-Up Information'!$B$49,"Complete",IF(J627='Start-Up Information'!$B$50,"Complete",IF(J627='Start-Up Information'!$B$51,"Complete",IF(J627='Start-Up Information'!$B$52,"Complete","Enter a Correct Sub-Account")))))))))))))))))))))))))))))))))))))))))))))))))</f>
        <v>Form Number Error</v>
      </c>
      <c r="P627" s="63" t="str">
        <f t="shared" si="19"/>
        <v>Pending</v>
      </c>
      <c r="Q627" s="62"/>
      <c r="R627" s="70">
        <f t="shared" si="20"/>
        <v>0</v>
      </c>
      <c r="S627" s="65"/>
      <c r="T627" s="91"/>
      <c r="U627" s="91"/>
      <c r="V627" s="91"/>
      <c r="W627" s="91"/>
      <c r="X627" s="91"/>
      <c r="Y627" s="91"/>
      <c r="Z627" s="91"/>
      <c r="AA627" s="91"/>
      <c r="AB627" s="91"/>
      <c r="AC627" s="91"/>
      <c r="AD627" s="91"/>
      <c r="AE627" s="91"/>
      <c r="AF627" s="91"/>
      <c r="AG627" s="91"/>
      <c r="AH627" s="91"/>
      <c r="AI627" s="91"/>
      <c r="AJ627" s="91"/>
      <c r="AK627" s="91"/>
      <c r="AL627" s="91"/>
      <c r="AM627" s="91"/>
      <c r="AN627" s="91"/>
      <c r="AO627" s="91"/>
      <c r="AP627" s="91"/>
      <c r="AQ627" s="91"/>
      <c r="AR627" s="91"/>
      <c r="AS627" s="91"/>
      <c r="AT627" s="91"/>
      <c r="AU627" s="91"/>
      <c r="AV627" s="91"/>
      <c r="AW627" s="91"/>
      <c r="AX627" s="91"/>
      <c r="AY627" s="91"/>
      <c r="AZ627" s="91"/>
      <c r="BA627" s="91"/>
      <c r="BB627" s="91"/>
      <c r="BC627" s="91"/>
      <c r="BD627" s="91"/>
      <c r="BE627" s="91"/>
      <c r="BF627" s="91"/>
      <c r="BG627" s="91"/>
    </row>
    <row r="628" spans="1:59" s="34" customFormat="1" ht="33" customHeight="1">
      <c r="A628" s="65"/>
      <c r="B628" s="99"/>
      <c r="C628" s="100"/>
      <c r="D628" s="100"/>
      <c r="E628" s="100"/>
      <c r="F628" s="100"/>
      <c r="G628" s="100"/>
      <c r="H628" s="100"/>
      <c r="I628" s="100"/>
      <c r="J628" s="100"/>
      <c r="K628" s="99"/>
      <c r="L628" s="101"/>
      <c r="M628" s="102"/>
      <c r="N628" s="101"/>
      <c r="O628" s="63" t="str">
        <f>IF(B628="","Form Number Error",IF(C628="","Payment Type Error",IF(H628="","Purchase Description Error",IF(I628="","Store or Vedor Error",IF(K628="","Card or Ckeck # Error",IF(L628="","Date Error",IF(J628="","Enter Correct Sub-Account",IF(M628="","Amount Error",IF(J628='Start-Up Information'!$B$13,"Complete",IF(J628='Start-Up Information'!$B$14,"Complete",IF(J628='Start-Up Information'!$B$15,"Complete",IF(J628='Start-Up Information'!$B$16,"Complete",IF(J628='Start-Up Information'!$B$17,"Complete",IF(J628='Start-Up Information'!$B$18,"Complete",IF(J628='Start-Up Information'!$B$19,"Complete",IF(J628='Start-Up Information'!$B$20,"Complete",IF(J628='Start-Up Information'!$B$21,"complete",IF(J628='Start-Up Information'!$B$22,"Complete",IF(J628='Start-Up Information'!$B$23,"Complete",IF(J628='Start-Up Information'!$B$24,"Complete",IF(J628='Start-Up Information'!$B$25,"Complete",IF(J628='Start-Up Information'!$B$26,"Complete",IF(J628='Start-Up Information'!$B$27,"Complete",IF(J628='Start-Up Information'!$B$28,"Complete",IF(J628='Start-Up Information'!$B$29,"Complete",IF(J628='Start-Up Information'!$B$30,"Complete",IF(J628='Start-Up Information'!$B$31,"Complete",IF(J628='Start-Up Information'!$B$32,"Complete",IF(J628='Start-Up Information'!$B$33,"Complete",IF(J628='Start-Up Information'!$B$34,"Complete",IF(J628='Start-Up Information'!$B$35,"Complete",IF(J628='Start-Up Information'!$B$36,"Complete",IF(J628='Start-Up Information'!$B$37,"Complete",IF(J628='Start-Up Information'!$B$38,"Complete",IF(J628='Start-Up Information'!$B$39,"Complete",IF(J628='Start-Up Information'!$B$40,"Complete",IF(J628='Start-Up Information'!$B$41,"Complete",IF(J628='Start-Up Information'!$B$42,"Complete",IF(J628='Start-Up Information'!$B$43,"Complete",IF(J628='Start-Up Information'!$B$44,"Complete",IF(J628='Start-Up Information'!$B$45,"Complete",IF(J628='Start-Up Information'!$B$46,"Complete",IF(J628='Start-Up Information'!$B$47,"Complete",IF(J628='Start-Up Information'!$B$48,"Complete",IF(LEFT(J628,5)="Split","Complete",IF(J628='Start-Up Information'!$B$49,"Complete",IF(J628='Start-Up Information'!$B$50,"Complete",IF(J628='Start-Up Information'!$B$51,"Complete",IF(J628='Start-Up Information'!$B$52,"Complete","Enter a Correct Sub-Account")))))))))))))))))))))))))))))))))))))))))))))))))</f>
        <v>Form Number Error</v>
      </c>
      <c r="P628" s="63" t="str">
        <f t="shared" si="19"/>
        <v>Pending</v>
      </c>
      <c r="Q628" s="62"/>
      <c r="R628" s="70">
        <f t="shared" si="20"/>
        <v>0</v>
      </c>
      <c r="S628" s="65"/>
      <c r="T628" s="91"/>
      <c r="U628" s="91"/>
      <c r="V628" s="91"/>
      <c r="W628" s="91"/>
      <c r="X628" s="91"/>
      <c r="Y628" s="91"/>
      <c r="Z628" s="91"/>
      <c r="AA628" s="91"/>
      <c r="AB628" s="91"/>
      <c r="AC628" s="91"/>
      <c r="AD628" s="91"/>
      <c r="AE628" s="91"/>
      <c r="AF628" s="91"/>
      <c r="AG628" s="91"/>
      <c r="AH628" s="91"/>
      <c r="AI628" s="91"/>
      <c r="AJ628" s="91"/>
      <c r="AK628" s="91"/>
      <c r="AL628" s="91"/>
      <c r="AM628" s="91"/>
      <c r="AN628" s="91"/>
      <c r="AO628" s="91"/>
      <c r="AP628" s="91"/>
      <c r="AQ628" s="91"/>
      <c r="AR628" s="91"/>
      <c r="AS628" s="91"/>
      <c r="AT628" s="91"/>
      <c r="AU628" s="91"/>
      <c r="AV628" s="91"/>
      <c r="AW628" s="91"/>
      <c r="AX628" s="91"/>
      <c r="AY628" s="91"/>
      <c r="AZ628" s="91"/>
      <c r="BA628" s="91"/>
      <c r="BB628" s="91"/>
      <c r="BC628" s="91"/>
      <c r="BD628" s="91"/>
      <c r="BE628" s="91"/>
      <c r="BF628" s="91"/>
      <c r="BG628" s="91"/>
    </row>
    <row r="629" spans="1:59" s="34" customFormat="1" ht="33" customHeight="1">
      <c r="A629" s="65"/>
      <c r="B629" s="99"/>
      <c r="C629" s="100"/>
      <c r="D629" s="100"/>
      <c r="E629" s="100"/>
      <c r="F629" s="100"/>
      <c r="G629" s="100"/>
      <c r="H629" s="100"/>
      <c r="I629" s="100"/>
      <c r="J629" s="100"/>
      <c r="K629" s="99"/>
      <c r="L629" s="101"/>
      <c r="M629" s="102"/>
      <c r="N629" s="101"/>
      <c r="O629" s="63" t="str">
        <f>IF(B629="","Form Number Error",IF(C629="","Payment Type Error",IF(H629="","Purchase Description Error",IF(I629="","Store or Vedor Error",IF(K629="","Card or Ckeck # Error",IF(L629="","Date Error",IF(J629="","Enter Correct Sub-Account",IF(M629="","Amount Error",IF(J629='Start-Up Information'!$B$13,"Complete",IF(J629='Start-Up Information'!$B$14,"Complete",IF(J629='Start-Up Information'!$B$15,"Complete",IF(J629='Start-Up Information'!$B$16,"Complete",IF(J629='Start-Up Information'!$B$17,"Complete",IF(J629='Start-Up Information'!$B$18,"Complete",IF(J629='Start-Up Information'!$B$19,"Complete",IF(J629='Start-Up Information'!$B$20,"Complete",IF(J629='Start-Up Information'!$B$21,"complete",IF(J629='Start-Up Information'!$B$22,"Complete",IF(J629='Start-Up Information'!$B$23,"Complete",IF(J629='Start-Up Information'!$B$24,"Complete",IF(J629='Start-Up Information'!$B$25,"Complete",IF(J629='Start-Up Information'!$B$26,"Complete",IF(J629='Start-Up Information'!$B$27,"Complete",IF(J629='Start-Up Information'!$B$28,"Complete",IF(J629='Start-Up Information'!$B$29,"Complete",IF(J629='Start-Up Information'!$B$30,"Complete",IF(J629='Start-Up Information'!$B$31,"Complete",IF(J629='Start-Up Information'!$B$32,"Complete",IF(J629='Start-Up Information'!$B$33,"Complete",IF(J629='Start-Up Information'!$B$34,"Complete",IF(J629='Start-Up Information'!$B$35,"Complete",IF(J629='Start-Up Information'!$B$36,"Complete",IF(J629='Start-Up Information'!$B$37,"Complete",IF(J629='Start-Up Information'!$B$38,"Complete",IF(J629='Start-Up Information'!$B$39,"Complete",IF(J629='Start-Up Information'!$B$40,"Complete",IF(J629='Start-Up Information'!$B$41,"Complete",IF(J629='Start-Up Information'!$B$42,"Complete",IF(J629='Start-Up Information'!$B$43,"Complete",IF(J629='Start-Up Information'!$B$44,"Complete",IF(J629='Start-Up Information'!$B$45,"Complete",IF(J629='Start-Up Information'!$B$46,"Complete",IF(J629='Start-Up Information'!$B$47,"Complete",IF(J629='Start-Up Information'!$B$48,"Complete",IF(LEFT(J629,5)="Split","Complete",IF(J629='Start-Up Information'!$B$49,"Complete",IF(J629='Start-Up Information'!$B$50,"Complete",IF(J629='Start-Up Information'!$B$51,"Complete",IF(J629='Start-Up Information'!$B$52,"Complete","Enter a Correct Sub-Account")))))))))))))))))))))))))))))))))))))))))))))))))</f>
        <v>Form Number Error</v>
      </c>
      <c r="P629" s="63" t="str">
        <f t="shared" si="19"/>
        <v>Pending</v>
      </c>
      <c r="Q629" s="62"/>
      <c r="R629" s="70">
        <f t="shared" si="20"/>
        <v>0</v>
      </c>
      <c r="S629" s="65"/>
      <c r="T629" s="91"/>
      <c r="U629" s="91"/>
      <c r="V629" s="91"/>
      <c r="W629" s="91"/>
      <c r="X629" s="91"/>
      <c r="Y629" s="91"/>
      <c r="Z629" s="91"/>
      <c r="AA629" s="91"/>
      <c r="AB629" s="91"/>
      <c r="AC629" s="91"/>
      <c r="AD629" s="91"/>
      <c r="AE629" s="91"/>
      <c r="AF629" s="91"/>
      <c r="AG629" s="91"/>
      <c r="AH629" s="91"/>
      <c r="AI629" s="91"/>
      <c r="AJ629" s="91"/>
      <c r="AK629" s="91"/>
      <c r="AL629" s="91"/>
      <c r="AM629" s="91"/>
      <c r="AN629" s="91"/>
      <c r="AO629" s="91"/>
      <c r="AP629" s="91"/>
      <c r="AQ629" s="91"/>
      <c r="AR629" s="91"/>
      <c r="AS629" s="91"/>
      <c r="AT629" s="91"/>
      <c r="AU629" s="91"/>
      <c r="AV629" s="91"/>
      <c r="AW629" s="91"/>
      <c r="AX629" s="91"/>
      <c r="AY629" s="91"/>
      <c r="AZ629" s="91"/>
      <c r="BA629" s="91"/>
      <c r="BB629" s="91"/>
      <c r="BC629" s="91"/>
      <c r="BD629" s="91"/>
      <c r="BE629" s="91"/>
      <c r="BF629" s="91"/>
      <c r="BG629" s="91"/>
    </row>
    <row r="630" spans="1:59" s="34" customFormat="1" ht="33" customHeight="1">
      <c r="A630" s="65"/>
      <c r="B630" s="99"/>
      <c r="C630" s="100"/>
      <c r="D630" s="100"/>
      <c r="E630" s="100"/>
      <c r="F630" s="100"/>
      <c r="G630" s="100"/>
      <c r="H630" s="100"/>
      <c r="I630" s="100"/>
      <c r="J630" s="100"/>
      <c r="K630" s="99"/>
      <c r="L630" s="101"/>
      <c r="M630" s="102"/>
      <c r="N630" s="101"/>
      <c r="O630" s="63" t="str">
        <f>IF(B630="","Form Number Error",IF(C630="","Payment Type Error",IF(H630="","Purchase Description Error",IF(I630="","Store or Vedor Error",IF(K630="","Card or Ckeck # Error",IF(L630="","Date Error",IF(J630="","Enter Correct Sub-Account",IF(M630="","Amount Error",IF(J630='Start-Up Information'!$B$13,"Complete",IF(J630='Start-Up Information'!$B$14,"Complete",IF(J630='Start-Up Information'!$B$15,"Complete",IF(J630='Start-Up Information'!$B$16,"Complete",IF(J630='Start-Up Information'!$B$17,"Complete",IF(J630='Start-Up Information'!$B$18,"Complete",IF(J630='Start-Up Information'!$B$19,"Complete",IF(J630='Start-Up Information'!$B$20,"Complete",IF(J630='Start-Up Information'!$B$21,"complete",IF(J630='Start-Up Information'!$B$22,"Complete",IF(J630='Start-Up Information'!$B$23,"Complete",IF(J630='Start-Up Information'!$B$24,"Complete",IF(J630='Start-Up Information'!$B$25,"Complete",IF(J630='Start-Up Information'!$B$26,"Complete",IF(J630='Start-Up Information'!$B$27,"Complete",IF(J630='Start-Up Information'!$B$28,"Complete",IF(J630='Start-Up Information'!$B$29,"Complete",IF(J630='Start-Up Information'!$B$30,"Complete",IF(J630='Start-Up Information'!$B$31,"Complete",IF(J630='Start-Up Information'!$B$32,"Complete",IF(J630='Start-Up Information'!$B$33,"Complete",IF(J630='Start-Up Information'!$B$34,"Complete",IF(J630='Start-Up Information'!$B$35,"Complete",IF(J630='Start-Up Information'!$B$36,"Complete",IF(J630='Start-Up Information'!$B$37,"Complete",IF(J630='Start-Up Information'!$B$38,"Complete",IF(J630='Start-Up Information'!$B$39,"Complete",IF(J630='Start-Up Information'!$B$40,"Complete",IF(J630='Start-Up Information'!$B$41,"Complete",IF(J630='Start-Up Information'!$B$42,"Complete",IF(J630='Start-Up Information'!$B$43,"Complete",IF(J630='Start-Up Information'!$B$44,"Complete",IF(J630='Start-Up Information'!$B$45,"Complete",IF(J630='Start-Up Information'!$B$46,"Complete",IF(J630='Start-Up Information'!$B$47,"Complete",IF(J630='Start-Up Information'!$B$48,"Complete",IF(LEFT(J630,5)="Split","Complete",IF(J630='Start-Up Information'!$B$49,"Complete",IF(J630='Start-Up Information'!$B$50,"Complete",IF(J630='Start-Up Information'!$B$51,"Complete",IF(J630='Start-Up Information'!$B$52,"Complete","Enter a Correct Sub-Account")))))))))))))))))))))))))))))))))))))))))))))))))</f>
        <v>Form Number Error</v>
      </c>
      <c r="P630" s="63" t="str">
        <f t="shared" si="19"/>
        <v>Pending</v>
      </c>
      <c r="Q630" s="62"/>
      <c r="R630" s="70">
        <f t="shared" si="20"/>
        <v>0</v>
      </c>
      <c r="S630" s="65"/>
      <c r="T630" s="91"/>
      <c r="U630" s="91"/>
      <c r="V630" s="91"/>
      <c r="W630" s="91"/>
      <c r="X630" s="91"/>
      <c r="Y630" s="91"/>
      <c r="Z630" s="91"/>
      <c r="AA630" s="91"/>
      <c r="AB630" s="91"/>
      <c r="AC630" s="91"/>
      <c r="AD630" s="91"/>
      <c r="AE630" s="91"/>
      <c r="AF630" s="91"/>
      <c r="AG630" s="91"/>
      <c r="AH630" s="91"/>
      <c r="AI630" s="91"/>
      <c r="AJ630" s="91"/>
      <c r="AK630" s="91"/>
      <c r="AL630" s="91"/>
      <c r="AM630" s="91"/>
      <c r="AN630" s="91"/>
      <c r="AO630" s="91"/>
      <c r="AP630" s="91"/>
      <c r="AQ630" s="91"/>
      <c r="AR630" s="91"/>
      <c r="AS630" s="91"/>
      <c r="AT630" s="91"/>
      <c r="AU630" s="91"/>
      <c r="AV630" s="91"/>
      <c r="AW630" s="91"/>
      <c r="AX630" s="91"/>
      <c r="AY630" s="91"/>
      <c r="AZ630" s="91"/>
      <c r="BA630" s="91"/>
      <c r="BB630" s="91"/>
      <c r="BC630" s="91"/>
      <c r="BD630" s="91"/>
      <c r="BE630" s="91"/>
      <c r="BF630" s="91"/>
      <c r="BG630" s="91"/>
    </row>
    <row r="631" spans="1:59" s="34" customFormat="1" ht="33" customHeight="1">
      <c r="A631" s="65"/>
      <c r="B631" s="99"/>
      <c r="C631" s="100"/>
      <c r="D631" s="100"/>
      <c r="E631" s="100"/>
      <c r="F631" s="100"/>
      <c r="G631" s="100"/>
      <c r="H631" s="100"/>
      <c r="I631" s="100"/>
      <c r="J631" s="100"/>
      <c r="K631" s="99"/>
      <c r="L631" s="101"/>
      <c r="M631" s="102"/>
      <c r="N631" s="101"/>
      <c r="O631" s="63" t="str">
        <f>IF(B631="","Form Number Error",IF(C631="","Payment Type Error",IF(H631="","Purchase Description Error",IF(I631="","Store or Vedor Error",IF(K631="","Card or Ckeck # Error",IF(L631="","Date Error",IF(J631="","Enter Correct Sub-Account",IF(M631="","Amount Error",IF(J631='Start-Up Information'!$B$13,"Complete",IF(J631='Start-Up Information'!$B$14,"Complete",IF(J631='Start-Up Information'!$B$15,"Complete",IF(J631='Start-Up Information'!$B$16,"Complete",IF(J631='Start-Up Information'!$B$17,"Complete",IF(J631='Start-Up Information'!$B$18,"Complete",IF(J631='Start-Up Information'!$B$19,"Complete",IF(J631='Start-Up Information'!$B$20,"Complete",IF(J631='Start-Up Information'!$B$21,"complete",IF(J631='Start-Up Information'!$B$22,"Complete",IF(J631='Start-Up Information'!$B$23,"Complete",IF(J631='Start-Up Information'!$B$24,"Complete",IF(J631='Start-Up Information'!$B$25,"Complete",IF(J631='Start-Up Information'!$B$26,"Complete",IF(J631='Start-Up Information'!$B$27,"Complete",IF(J631='Start-Up Information'!$B$28,"Complete",IF(J631='Start-Up Information'!$B$29,"Complete",IF(J631='Start-Up Information'!$B$30,"Complete",IF(J631='Start-Up Information'!$B$31,"Complete",IF(J631='Start-Up Information'!$B$32,"Complete",IF(J631='Start-Up Information'!$B$33,"Complete",IF(J631='Start-Up Information'!$B$34,"Complete",IF(J631='Start-Up Information'!$B$35,"Complete",IF(J631='Start-Up Information'!$B$36,"Complete",IF(J631='Start-Up Information'!$B$37,"Complete",IF(J631='Start-Up Information'!$B$38,"Complete",IF(J631='Start-Up Information'!$B$39,"Complete",IF(J631='Start-Up Information'!$B$40,"Complete",IF(J631='Start-Up Information'!$B$41,"Complete",IF(J631='Start-Up Information'!$B$42,"Complete",IF(J631='Start-Up Information'!$B$43,"Complete",IF(J631='Start-Up Information'!$B$44,"Complete",IF(J631='Start-Up Information'!$B$45,"Complete",IF(J631='Start-Up Information'!$B$46,"Complete",IF(J631='Start-Up Information'!$B$47,"Complete",IF(J631='Start-Up Information'!$B$48,"Complete",IF(LEFT(J631,5)="Split","Complete",IF(J631='Start-Up Information'!$B$49,"Complete",IF(J631='Start-Up Information'!$B$50,"Complete",IF(J631='Start-Up Information'!$B$51,"Complete",IF(J631='Start-Up Information'!$B$52,"Complete","Enter a Correct Sub-Account")))))))))))))))))))))))))))))))))))))))))))))))))</f>
        <v>Form Number Error</v>
      </c>
      <c r="P631" s="63" t="str">
        <f t="shared" si="19"/>
        <v>Pending</v>
      </c>
      <c r="Q631" s="62"/>
      <c r="R631" s="70">
        <f t="shared" si="20"/>
        <v>0</v>
      </c>
      <c r="S631" s="65"/>
      <c r="T631" s="91"/>
      <c r="U631" s="91"/>
      <c r="V631" s="91"/>
      <c r="W631" s="91"/>
      <c r="X631" s="91"/>
      <c r="Y631" s="91"/>
      <c r="Z631" s="91"/>
      <c r="AA631" s="91"/>
      <c r="AB631" s="91"/>
      <c r="AC631" s="91"/>
      <c r="AD631" s="91"/>
      <c r="AE631" s="91"/>
      <c r="AF631" s="91"/>
      <c r="AG631" s="91"/>
      <c r="AH631" s="91"/>
      <c r="AI631" s="91"/>
      <c r="AJ631" s="91"/>
      <c r="AK631" s="91"/>
      <c r="AL631" s="91"/>
      <c r="AM631" s="91"/>
      <c r="AN631" s="91"/>
      <c r="AO631" s="91"/>
      <c r="AP631" s="91"/>
      <c r="AQ631" s="91"/>
      <c r="AR631" s="91"/>
      <c r="AS631" s="91"/>
      <c r="AT631" s="91"/>
      <c r="AU631" s="91"/>
      <c r="AV631" s="91"/>
      <c r="AW631" s="91"/>
      <c r="AX631" s="91"/>
      <c r="AY631" s="91"/>
      <c r="AZ631" s="91"/>
      <c r="BA631" s="91"/>
      <c r="BB631" s="91"/>
      <c r="BC631" s="91"/>
      <c r="BD631" s="91"/>
      <c r="BE631" s="91"/>
      <c r="BF631" s="91"/>
      <c r="BG631" s="91"/>
    </row>
    <row r="632" spans="1:59" s="34" customFormat="1" ht="33" customHeight="1">
      <c r="A632" s="65"/>
      <c r="B632" s="99"/>
      <c r="C632" s="100"/>
      <c r="D632" s="100"/>
      <c r="E632" s="100"/>
      <c r="F632" s="100"/>
      <c r="G632" s="100"/>
      <c r="H632" s="100"/>
      <c r="I632" s="100"/>
      <c r="J632" s="100"/>
      <c r="K632" s="99"/>
      <c r="L632" s="101"/>
      <c r="M632" s="102"/>
      <c r="N632" s="101"/>
      <c r="O632" s="63" t="str">
        <f>IF(B632="","Form Number Error",IF(C632="","Payment Type Error",IF(H632="","Purchase Description Error",IF(I632="","Store or Vedor Error",IF(K632="","Card or Ckeck # Error",IF(L632="","Date Error",IF(J632="","Enter Correct Sub-Account",IF(M632="","Amount Error",IF(J632='Start-Up Information'!$B$13,"Complete",IF(J632='Start-Up Information'!$B$14,"Complete",IF(J632='Start-Up Information'!$B$15,"Complete",IF(J632='Start-Up Information'!$B$16,"Complete",IF(J632='Start-Up Information'!$B$17,"Complete",IF(J632='Start-Up Information'!$B$18,"Complete",IF(J632='Start-Up Information'!$B$19,"Complete",IF(J632='Start-Up Information'!$B$20,"Complete",IF(J632='Start-Up Information'!$B$21,"complete",IF(J632='Start-Up Information'!$B$22,"Complete",IF(J632='Start-Up Information'!$B$23,"Complete",IF(J632='Start-Up Information'!$B$24,"Complete",IF(J632='Start-Up Information'!$B$25,"Complete",IF(J632='Start-Up Information'!$B$26,"Complete",IF(J632='Start-Up Information'!$B$27,"Complete",IF(J632='Start-Up Information'!$B$28,"Complete",IF(J632='Start-Up Information'!$B$29,"Complete",IF(J632='Start-Up Information'!$B$30,"Complete",IF(J632='Start-Up Information'!$B$31,"Complete",IF(J632='Start-Up Information'!$B$32,"Complete",IF(J632='Start-Up Information'!$B$33,"Complete",IF(J632='Start-Up Information'!$B$34,"Complete",IF(J632='Start-Up Information'!$B$35,"Complete",IF(J632='Start-Up Information'!$B$36,"Complete",IF(J632='Start-Up Information'!$B$37,"Complete",IF(J632='Start-Up Information'!$B$38,"Complete",IF(J632='Start-Up Information'!$B$39,"Complete",IF(J632='Start-Up Information'!$B$40,"Complete",IF(J632='Start-Up Information'!$B$41,"Complete",IF(J632='Start-Up Information'!$B$42,"Complete",IF(J632='Start-Up Information'!$B$43,"Complete",IF(J632='Start-Up Information'!$B$44,"Complete",IF(J632='Start-Up Information'!$B$45,"Complete",IF(J632='Start-Up Information'!$B$46,"Complete",IF(J632='Start-Up Information'!$B$47,"Complete",IF(J632='Start-Up Information'!$B$48,"Complete",IF(LEFT(J632,5)="Split","Complete",IF(J632='Start-Up Information'!$B$49,"Complete",IF(J632='Start-Up Information'!$B$50,"Complete",IF(J632='Start-Up Information'!$B$51,"Complete",IF(J632='Start-Up Information'!$B$52,"Complete","Enter a Correct Sub-Account")))))))))))))))))))))))))))))))))))))))))))))))))</f>
        <v>Form Number Error</v>
      </c>
      <c r="P632" s="63" t="str">
        <f t="shared" si="19"/>
        <v>Pending</v>
      </c>
      <c r="Q632" s="62"/>
      <c r="R632" s="70">
        <f t="shared" si="20"/>
        <v>0</v>
      </c>
      <c r="S632" s="65"/>
      <c r="T632" s="91"/>
      <c r="U632" s="91"/>
      <c r="V632" s="91"/>
      <c r="W632" s="91"/>
      <c r="X632" s="91"/>
      <c r="Y632" s="91"/>
      <c r="Z632" s="91"/>
      <c r="AA632" s="91"/>
      <c r="AB632" s="91"/>
      <c r="AC632" s="91"/>
      <c r="AD632" s="91"/>
      <c r="AE632" s="91"/>
      <c r="AF632" s="91"/>
      <c r="AG632" s="91"/>
      <c r="AH632" s="91"/>
      <c r="AI632" s="91"/>
      <c r="AJ632" s="91"/>
      <c r="AK632" s="91"/>
      <c r="AL632" s="91"/>
      <c r="AM632" s="91"/>
      <c r="AN632" s="91"/>
      <c r="AO632" s="91"/>
      <c r="AP632" s="91"/>
      <c r="AQ632" s="91"/>
      <c r="AR632" s="91"/>
      <c r="AS632" s="91"/>
      <c r="AT632" s="91"/>
      <c r="AU632" s="91"/>
      <c r="AV632" s="91"/>
      <c r="AW632" s="91"/>
      <c r="AX632" s="91"/>
      <c r="AY632" s="91"/>
      <c r="AZ632" s="91"/>
      <c r="BA632" s="91"/>
      <c r="BB632" s="91"/>
      <c r="BC632" s="91"/>
      <c r="BD632" s="91"/>
      <c r="BE632" s="91"/>
      <c r="BF632" s="91"/>
      <c r="BG632" s="91"/>
    </row>
    <row r="633" spans="1:59" s="34" customFormat="1" ht="33" customHeight="1">
      <c r="A633" s="65"/>
      <c r="B633" s="99"/>
      <c r="C633" s="100"/>
      <c r="D633" s="100"/>
      <c r="E633" s="100"/>
      <c r="F633" s="100"/>
      <c r="G633" s="100"/>
      <c r="H633" s="100"/>
      <c r="I633" s="100"/>
      <c r="J633" s="100"/>
      <c r="K633" s="99"/>
      <c r="L633" s="101"/>
      <c r="M633" s="102"/>
      <c r="N633" s="101"/>
      <c r="O633" s="63" t="str">
        <f>IF(B633="","Form Number Error",IF(C633="","Payment Type Error",IF(H633="","Purchase Description Error",IF(I633="","Store or Vedor Error",IF(K633="","Card or Ckeck # Error",IF(L633="","Date Error",IF(J633="","Enter Correct Sub-Account",IF(M633="","Amount Error",IF(J633='Start-Up Information'!$B$13,"Complete",IF(J633='Start-Up Information'!$B$14,"Complete",IF(J633='Start-Up Information'!$B$15,"Complete",IF(J633='Start-Up Information'!$B$16,"Complete",IF(J633='Start-Up Information'!$B$17,"Complete",IF(J633='Start-Up Information'!$B$18,"Complete",IF(J633='Start-Up Information'!$B$19,"Complete",IF(J633='Start-Up Information'!$B$20,"Complete",IF(J633='Start-Up Information'!$B$21,"complete",IF(J633='Start-Up Information'!$B$22,"Complete",IF(J633='Start-Up Information'!$B$23,"Complete",IF(J633='Start-Up Information'!$B$24,"Complete",IF(J633='Start-Up Information'!$B$25,"Complete",IF(J633='Start-Up Information'!$B$26,"Complete",IF(J633='Start-Up Information'!$B$27,"Complete",IF(J633='Start-Up Information'!$B$28,"Complete",IF(J633='Start-Up Information'!$B$29,"Complete",IF(J633='Start-Up Information'!$B$30,"Complete",IF(J633='Start-Up Information'!$B$31,"Complete",IF(J633='Start-Up Information'!$B$32,"Complete",IF(J633='Start-Up Information'!$B$33,"Complete",IF(J633='Start-Up Information'!$B$34,"Complete",IF(J633='Start-Up Information'!$B$35,"Complete",IF(J633='Start-Up Information'!$B$36,"Complete",IF(J633='Start-Up Information'!$B$37,"Complete",IF(J633='Start-Up Information'!$B$38,"Complete",IF(J633='Start-Up Information'!$B$39,"Complete",IF(J633='Start-Up Information'!$B$40,"Complete",IF(J633='Start-Up Information'!$B$41,"Complete",IF(J633='Start-Up Information'!$B$42,"Complete",IF(J633='Start-Up Information'!$B$43,"Complete",IF(J633='Start-Up Information'!$B$44,"Complete",IF(J633='Start-Up Information'!$B$45,"Complete",IF(J633='Start-Up Information'!$B$46,"Complete",IF(J633='Start-Up Information'!$B$47,"Complete",IF(J633='Start-Up Information'!$B$48,"Complete",IF(LEFT(J633,5)="Split","Complete",IF(J633='Start-Up Information'!$B$49,"Complete",IF(J633='Start-Up Information'!$B$50,"Complete",IF(J633='Start-Up Information'!$B$51,"Complete",IF(J633='Start-Up Information'!$B$52,"Complete","Enter a Correct Sub-Account")))))))))))))))))))))))))))))))))))))))))))))))))</f>
        <v>Form Number Error</v>
      </c>
      <c r="P633" s="63" t="str">
        <f t="shared" si="19"/>
        <v>Pending</v>
      </c>
      <c r="Q633" s="62"/>
      <c r="R633" s="70">
        <f t="shared" si="20"/>
        <v>0</v>
      </c>
      <c r="S633" s="65"/>
      <c r="T633" s="91"/>
      <c r="U633" s="91"/>
      <c r="V633" s="91"/>
      <c r="W633" s="91"/>
      <c r="X633" s="91"/>
      <c r="Y633" s="91"/>
      <c r="Z633" s="91"/>
      <c r="AA633" s="91"/>
      <c r="AB633" s="91"/>
      <c r="AC633" s="91"/>
      <c r="AD633" s="91"/>
      <c r="AE633" s="91"/>
      <c r="AF633" s="91"/>
      <c r="AG633" s="91"/>
      <c r="AH633" s="91"/>
      <c r="AI633" s="91"/>
      <c r="AJ633" s="91"/>
      <c r="AK633" s="91"/>
      <c r="AL633" s="91"/>
      <c r="AM633" s="91"/>
      <c r="AN633" s="91"/>
      <c r="AO633" s="91"/>
      <c r="AP633" s="91"/>
      <c r="AQ633" s="91"/>
      <c r="AR633" s="91"/>
      <c r="AS633" s="91"/>
      <c r="AT633" s="91"/>
      <c r="AU633" s="91"/>
      <c r="AV633" s="91"/>
      <c r="AW633" s="91"/>
      <c r="AX633" s="91"/>
      <c r="AY633" s="91"/>
      <c r="AZ633" s="91"/>
      <c r="BA633" s="91"/>
      <c r="BB633" s="91"/>
      <c r="BC633" s="91"/>
      <c r="BD633" s="91"/>
      <c r="BE633" s="91"/>
      <c r="BF633" s="91"/>
      <c r="BG633" s="91"/>
    </row>
    <row r="634" spans="1:59" s="34" customFormat="1" ht="33" customHeight="1">
      <c r="A634" s="65"/>
      <c r="B634" s="99"/>
      <c r="C634" s="100"/>
      <c r="D634" s="100"/>
      <c r="E634" s="100"/>
      <c r="F634" s="100"/>
      <c r="G634" s="100"/>
      <c r="H634" s="100"/>
      <c r="I634" s="100"/>
      <c r="J634" s="100"/>
      <c r="K634" s="99"/>
      <c r="L634" s="101"/>
      <c r="M634" s="102"/>
      <c r="N634" s="101"/>
      <c r="O634" s="63" t="str">
        <f>IF(B634="","Form Number Error",IF(C634="","Payment Type Error",IF(H634="","Purchase Description Error",IF(I634="","Store or Vedor Error",IF(K634="","Card or Ckeck # Error",IF(L634="","Date Error",IF(J634="","Enter Correct Sub-Account",IF(M634="","Amount Error",IF(J634='Start-Up Information'!$B$13,"Complete",IF(J634='Start-Up Information'!$B$14,"Complete",IF(J634='Start-Up Information'!$B$15,"Complete",IF(J634='Start-Up Information'!$B$16,"Complete",IF(J634='Start-Up Information'!$B$17,"Complete",IF(J634='Start-Up Information'!$B$18,"Complete",IF(J634='Start-Up Information'!$B$19,"Complete",IF(J634='Start-Up Information'!$B$20,"Complete",IF(J634='Start-Up Information'!$B$21,"complete",IF(J634='Start-Up Information'!$B$22,"Complete",IF(J634='Start-Up Information'!$B$23,"Complete",IF(J634='Start-Up Information'!$B$24,"Complete",IF(J634='Start-Up Information'!$B$25,"Complete",IF(J634='Start-Up Information'!$B$26,"Complete",IF(J634='Start-Up Information'!$B$27,"Complete",IF(J634='Start-Up Information'!$B$28,"Complete",IF(J634='Start-Up Information'!$B$29,"Complete",IF(J634='Start-Up Information'!$B$30,"Complete",IF(J634='Start-Up Information'!$B$31,"Complete",IF(J634='Start-Up Information'!$B$32,"Complete",IF(J634='Start-Up Information'!$B$33,"Complete",IF(J634='Start-Up Information'!$B$34,"Complete",IF(J634='Start-Up Information'!$B$35,"Complete",IF(J634='Start-Up Information'!$B$36,"Complete",IF(J634='Start-Up Information'!$B$37,"Complete",IF(J634='Start-Up Information'!$B$38,"Complete",IF(J634='Start-Up Information'!$B$39,"Complete",IF(J634='Start-Up Information'!$B$40,"Complete",IF(J634='Start-Up Information'!$B$41,"Complete",IF(J634='Start-Up Information'!$B$42,"Complete",IF(J634='Start-Up Information'!$B$43,"Complete",IF(J634='Start-Up Information'!$B$44,"Complete",IF(J634='Start-Up Information'!$B$45,"Complete",IF(J634='Start-Up Information'!$B$46,"Complete",IF(J634='Start-Up Information'!$B$47,"Complete",IF(J634='Start-Up Information'!$B$48,"Complete",IF(LEFT(J634,5)="Split","Complete",IF(J634='Start-Up Information'!$B$49,"Complete",IF(J634='Start-Up Information'!$B$50,"Complete",IF(J634='Start-Up Information'!$B$51,"Complete",IF(J634='Start-Up Information'!$B$52,"Complete","Enter a Correct Sub-Account")))))))))))))))))))))))))))))))))))))))))))))))))</f>
        <v>Form Number Error</v>
      </c>
      <c r="P634" s="63" t="str">
        <f t="shared" si="19"/>
        <v>Pending</v>
      </c>
      <c r="Q634" s="62"/>
      <c r="R634" s="70">
        <f t="shared" si="20"/>
        <v>0</v>
      </c>
      <c r="S634" s="65"/>
      <c r="T634" s="91"/>
      <c r="U634" s="91"/>
      <c r="V634" s="91"/>
      <c r="W634" s="91"/>
      <c r="X634" s="91"/>
      <c r="Y634" s="91"/>
      <c r="Z634" s="91"/>
      <c r="AA634" s="91"/>
      <c r="AB634" s="91"/>
      <c r="AC634" s="91"/>
      <c r="AD634" s="91"/>
      <c r="AE634" s="91"/>
      <c r="AF634" s="91"/>
      <c r="AG634" s="91"/>
      <c r="AH634" s="91"/>
      <c r="AI634" s="91"/>
      <c r="AJ634" s="91"/>
      <c r="AK634" s="91"/>
      <c r="AL634" s="91"/>
      <c r="AM634" s="91"/>
      <c r="AN634" s="91"/>
      <c r="AO634" s="91"/>
      <c r="AP634" s="91"/>
      <c r="AQ634" s="91"/>
      <c r="AR634" s="91"/>
      <c r="AS634" s="91"/>
      <c r="AT634" s="91"/>
      <c r="AU634" s="91"/>
      <c r="AV634" s="91"/>
      <c r="AW634" s="91"/>
      <c r="AX634" s="91"/>
      <c r="AY634" s="91"/>
      <c r="AZ634" s="91"/>
      <c r="BA634" s="91"/>
      <c r="BB634" s="91"/>
      <c r="BC634" s="91"/>
      <c r="BD634" s="91"/>
      <c r="BE634" s="91"/>
      <c r="BF634" s="91"/>
      <c r="BG634" s="91"/>
    </row>
    <row r="635" spans="1:59" s="34" customFormat="1" ht="33" customHeight="1">
      <c r="A635" s="65"/>
      <c r="B635" s="99"/>
      <c r="C635" s="100"/>
      <c r="D635" s="100"/>
      <c r="E635" s="100"/>
      <c r="F635" s="100"/>
      <c r="G635" s="100"/>
      <c r="H635" s="100"/>
      <c r="I635" s="100"/>
      <c r="J635" s="100"/>
      <c r="K635" s="99"/>
      <c r="L635" s="101"/>
      <c r="M635" s="102"/>
      <c r="N635" s="101"/>
      <c r="O635" s="63" t="str">
        <f>IF(B635="","Form Number Error",IF(C635="","Payment Type Error",IF(H635="","Purchase Description Error",IF(I635="","Store or Vedor Error",IF(K635="","Card or Ckeck # Error",IF(L635="","Date Error",IF(J635="","Enter Correct Sub-Account",IF(M635="","Amount Error",IF(J635='Start-Up Information'!$B$13,"Complete",IF(J635='Start-Up Information'!$B$14,"Complete",IF(J635='Start-Up Information'!$B$15,"Complete",IF(J635='Start-Up Information'!$B$16,"Complete",IF(J635='Start-Up Information'!$B$17,"Complete",IF(J635='Start-Up Information'!$B$18,"Complete",IF(J635='Start-Up Information'!$B$19,"Complete",IF(J635='Start-Up Information'!$B$20,"Complete",IF(J635='Start-Up Information'!$B$21,"complete",IF(J635='Start-Up Information'!$B$22,"Complete",IF(J635='Start-Up Information'!$B$23,"Complete",IF(J635='Start-Up Information'!$B$24,"Complete",IF(J635='Start-Up Information'!$B$25,"Complete",IF(J635='Start-Up Information'!$B$26,"Complete",IF(J635='Start-Up Information'!$B$27,"Complete",IF(J635='Start-Up Information'!$B$28,"Complete",IF(J635='Start-Up Information'!$B$29,"Complete",IF(J635='Start-Up Information'!$B$30,"Complete",IF(J635='Start-Up Information'!$B$31,"Complete",IF(J635='Start-Up Information'!$B$32,"Complete",IF(J635='Start-Up Information'!$B$33,"Complete",IF(J635='Start-Up Information'!$B$34,"Complete",IF(J635='Start-Up Information'!$B$35,"Complete",IF(J635='Start-Up Information'!$B$36,"Complete",IF(J635='Start-Up Information'!$B$37,"Complete",IF(J635='Start-Up Information'!$B$38,"Complete",IF(J635='Start-Up Information'!$B$39,"Complete",IF(J635='Start-Up Information'!$B$40,"Complete",IF(J635='Start-Up Information'!$B$41,"Complete",IF(J635='Start-Up Information'!$B$42,"Complete",IF(J635='Start-Up Information'!$B$43,"Complete",IF(J635='Start-Up Information'!$B$44,"Complete",IF(J635='Start-Up Information'!$B$45,"Complete",IF(J635='Start-Up Information'!$B$46,"Complete",IF(J635='Start-Up Information'!$B$47,"Complete",IF(J635='Start-Up Information'!$B$48,"Complete",IF(LEFT(J635,5)="Split","Complete",IF(J635='Start-Up Information'!$B$49,"Complete",IF(J635='Start-Up Information'!$B$50,"Complete",IF(J635='Start-Up Information'!$B$51,"Complete",IF(J635='Start-Up Information'!$B$52,"Complete","Enter a Correct Sub-Account")))))))))))))))))))))))))))))))))))))))))))))))))</f>
        <v>Form Number Error</v>
      </c>
      <c r="P635" s="63" t="str">
        <f t="shared" si="19"/>
        <v>Pending</v>
      </c>
      <c r="Q635" s="62"/>
      <c r="R635" s="70">
        <f t="shared" si="20"/>
        <v>0</v>
      </c>
      <c r="S635" s="65"/>
      <c r="T635" s="91"/>
      <c r="U635" s="91"/>
      <c r="V635" s="91"/>
      <c r="W635" s="91"/>
      <c r="X635" s="91"/>
      <c r="Y635" s="91"/>
      <c r="Z635" s="91"/>
      <c r="AA635" s="91"/>
      <c r="AB635" s="91"/>
      <c r="AC635" s="91"/>
      <c r="AD635" s="91"/>
      <c r="AE635" s="91"/>
      <c r="AF635" s="91"/>
      <c r="AG635" s="91"/>
      <c r="AH635" s="91"/>
      <c r="AI635" s="91"/>
      <c r="AJ635" s="91"/>
      <c r="AK635" s="91"/>
      <c r="AL635" s="91"/>
      <c r="AM635" s="91"/>
      <c r="AN635" s="91"/>
      <c r="AO635" s="91"/>
      <c r="AP635" s="91"/>
      <c r="AQ635" s="91"/>
      <c r="AR635" s="91"/>
      <c r="AS635" s="91"/>
      <c r="AT635" s="91"/>
      <c r="AU635" s="91"/>
      <c r="AV635" s="91"/>
      <c r="AW635" s="91"/>
      <c r="AX635" s="91"/>
      <c r="AY635" s="91"/>
      <c r="AZ635" s="91"/>
      <c r="BA635" s="91"/>
      <c r="BB635" s="91"/>
      <c r="BC635" s="91"/>
      <c r="BD635" s="91"/>
      <c r="BE635" s="91"/>
      <c r="BF635" s="91"/>
      <c r="BG635" s="91"/>
    </row>
    <row r="636" spans="1:59" s="34" customFormat="1" ht="33" customHeight="1">
      <c r="A636" s="65"/>
      <c r="B636" s="99"/>
      <c r="C636" s="100"/>
      <c r="D636" s="100"/>
      <c r="E636" s="100"/>
      <c r="F636" s="100"/>
      <c r="G636" s="100"/>
      <c r="H636" s="100"/>
      <c r="I636" s="100"/>
      <c r="J636" s="100"/>
      <c r="K636" s="99"/>
      <c r="L636" s="101"/>
      <c r="M636" s="102"/>
      <c r="N636" s="101"/>
      <c r="O636" s="63" t="str">
        <f>IF(B636="","Form Number Error",IF(C636="","Payment Type Error",IF(H636="","Purchase Description Error",IF(I636="","Store or Vedor Error",IF(K636="","Card or Ckeck # Error",IF(L636="","Date Error",IF(J636="","Enter Correct Sub-Account",IF(M636="","Amount Error",IF(J636='Start-Up Information'!$B$13,"Complete",IF(J636='Start-Up Information'!$B$14,"Complete",IF(J636='Start-Up Information'!$B$15,"Complete",IF(J636='Start-Up Information'!$B$16,"Complete",IF(J636='Start-Up Information'!$B$17,"Complete",IF(J636='Start-Up Information'!$B$18,"Complete",IF(J636='Start-Up Information'!$B$19,"Complete",IF(J636='Start-Up Information'!$B$20,"Complete",IF(J636='Start-Up Information'!$B$21,"complete",IF(J636='Start-Up Information'!$B$22,"Complete",IF(J636='Start-Up Information'!$B$23,"Complete",IF(J636='Start-Up Information'!$B$24,"Complete",IF(J636='Start-Up Information'!$B$25,"Complete",IF(J636='Start-Up Information'!$B$26,"Complete",IF(J636='Start-Up Information'!$B$27,"Complete",IF(J636='Start-Up Information'!$B$28,"Complete",IF(J636='Start-Up Information'!$B$29,"Complete",IF(J636='Start-Up Information'!$B$30,"Complete",IF(J636='Start-Up Information'!$B$31,"Complete",IF(J636='Start-Up Information'!$B$32,"Complete",IF(J636='Start-Up Information'!$B$33,"Complete",IF(J636='Start-Up Information'!$B$34,"Complete",IF(J636='Start-Up Information'!$B$35,"Complete",IF(J636='Start-Up Information'!$B$36,"Complete",IF(J636='Start-Up Information'!$B$37,"Complete",IF(J636='Start-Up Information'!$B$38,"Complete",IF(J636='Start-Up Information'!$B$39,"Complete",IF(J636='Start-Up Information'!$B$40,"Complete",IF(J636='Start-Up Information'!$B$41,"Complete",IF(J636='Start-Up Information'!$B$42,"Complete",IF(J636='Start-Up Information'!$B$43,"Complete",IF(J636='Start-Up Information'!$B$44,"Complete",IF(J636='Start-Up Information'!$B$45,"Complete",IF(J636='Start-Up Information'!$B$46,"Complete",IF(J636='Start-Up Information'!$B$47,"Complete",IF(J636='Start-Up Information'!$B$48,"Complete",IF(LEFT(J636,5)="Split","Complete",IF(J636='Start-Up Information'!$B$49,"Complete",IF(J636='Start-Up Information'!$B$50,"Complete",IF(J636='Start-Up Information'!$B$51,"Complete",IF(J636='Start-Up Information'!$B$52,"Complete","Enter a Correct Sub-Account")))))))))))))))))))))))))))))))))))))))))))))))))</f>
        <v>Form Number Error</v>
      </c>
      <c r="P636" s="63" t="str">
        <f t="shared" si="19"/>
        <v>Pending</v>
      </c>
      <c r="Q636" s="62"/>
      <c r="R636" s="70">
        <f t="shared" si="20"/>
        <v>0</v>
      </c>
      <c r="S636" s="65"/>
      <c r="T636" s="91"/>
      <c r="U636" s="91"/>
      <c r="V636" s="91"/>
      <c r="W636" s="91"/>
      <c r="X636" s="91"/>
      <c r="Y636" s="91"/>
      <c r="Z636" s="91"/>
      <c r="AA636" s="91"/>
      <c r="AB636" s="91"/>
      <c r="AC636" s="91"/>
      <c r="AD636" s="91"/>
      <c r="AE636" s="91"/>
      <c r="AF636" s="91"/>
      <c r="AG636" s="91"/>
      <c r="AH636" s="91"/>
      <c r="AI636" s="91"/>
      <c r="AJ636" s="91"/>
      <c r="AK636" s="91"/>
      <c r="AL636" s="91"/>
      <c r="AM636" s="91"/>
      <c r="AN636" s="91"/>
      <c r="AO636" s="91"/>
      <c r="AP636" s="91"/>
      <c r="AQ636" s="91"/>
      <c r="AR636" s="91"/>
      <c r="AS636" s="91"/>
      <c r="AT636" s="91"/>
      <c r="AU636" s="91"/>
      <c r="AV636" s="91"/>
      <c r="AW636" s="91"/>
      <c r="AX636" s="91"/>
      <c r="AY636" s="91"/>
      <c r="AZ636" s="91"/>
      <c r="BA636" s="91"/>
      <c r="BB636" s="91"/>
      <c r="BC636" s="91"/>
      <c r="BD636" s="91"/>
      <c r="BE636" s="91"/>
      <c r="BF636" s="91"/>
      <c r="BG636" s="91"/>
    </row>
    <row r="637" spans="1:59" s="34" customFormat="1" ht="33" customHeight="1">
      <c r="A637" s="65"/>
      <c r="B637" s="99"/>
      <c r="C637" s="100"/>
      <c r="D637" s="100"/>
      <c r="E637" s="100"/>
      <c r="F637" s="100"/>
      <c r="G637" s="100"/>
      <c r="H637" s="100"/>
      <c r="I637" s="100"/>
      <c r="J637" s="100"/>
      <c r="K637" s="99"/>
      <c r="L637" s="101"/>
      <c r="M637" s="102"/>
      <c r="N637" s="101"/>
      <c r="O637" s="63" t="str">
        <f>IF(B637="","Form Number Error",IF(C637="","Payment Type Error",IF(H637="","Purchase Description Error",IF(I637="","Store or Vedor Error",IF(K637="","Card or Ckeck # Error",IF(L637="","Date Error",IF(J637="","Enter Correct Sub-Account",IF(M637="","Amount Error",IF(J637='Start-Up Information'!$B$13,"Complete",IF(J637='Start-Up Information'!$B$14,"Complete",IF(J637='Start-Up Information'!$B$15,"Complete",IF(J637='Start-Up Information'!$B$16,"Complete",IF(J637='Start-Up Information'!$B$17,"Complete",IF(J637='Start-Up Information'!$B$18,"Complete",IF(J637='Start-Up Information'!$B$19,"Complete",IF(J637='Start-Up Information'!$B$20,"Complete",IF(J637='Start-Up Information'!$B$21,"complete",IF(J637='Start-Up Information'!$B$22,"Complete",IF(J637='Start-Up Information'!$B$23,"Complete",IF(J637='Start-Up Information'!$B$24,"Complete",IF(J637='Start-Up Information'!$B$25,"Complete",IF(J637='Start-Up Information'!$B$26,"Complete",IF(J637='Start-Up Information'!$B$27,"Complete",IF(J637='Start-Up Information'!$B$28,"Complete",IF(J637='Start-Up Information'!$B$29,"Complete",IF(J637='Start-Up Information'!$B$30,"Complete",IF(J637='Start-Up Information'!$B$31,"Complete",IF(J637='Start-Up Information'!$B$32,"Complete",IF(J637='Start-Up Information'!$B$33,"Complete",IF(J637='Start-Up Information'!$B$34,"Complete",IF(J637='Start-Up Information'!$B$35,"Complete",IF(J637='Start-Up Information'!$B$36,"Complete",IF(J637='Start-Up Information'!$B$37,"Complete",IF(J637='Start-Up Information'!$B$38,"Complete",IF(J637='Start-Up Information'!$B$39,"Complete",IF(J637='Start-Up Information'!$B$40,"Complete",IF(J637='Start-Up Information'!$B$41,"Complete",IF(J637='Start-Up Information'!$B$42,"Complete",IF(J637='Start-Up Information'!$B$43,"Complete",IF(J637='Start-Up Information'!$B$44,"Complete",IF(J637='Start-Up Information'!$B$45,"Complete",IF(J637='Start-Up Information'!$B$46,"Complete",IF(J637='Start-Up Information'!$B$47,"Complete",IF(J637='Start-Up Information'!$B$48,"Complete",IF(LEFT(J637,5)="Split","Complete",IF(J637='Start-Up Information'!$B$49,"Complete",IF(J637='Start-Up Information'!$B$50,"Complete",IF(J637='Start-Up Information'!$B$51,"Complete",IF(J637='Start-Up Information'!$B$52,"Complete","Enter a Correct Sub-Account")))))))))))))))))))))))))))))))))))))))))))))))))</f>
        <v>Form Number Error</v>
      </c>
      <c r="P637" s="63" t="str">
        <f t="shared" si="19"/>
        <v>Pending</v>
      </c>
      <c r="Q637" s="62"/>
      <c r="R637" s="70">
        <f t="shared" si="20"/>
        <v>0</v>
      </c>
      <c r="S637" s="65"/>
      <c r="T637" s="91"/>
      <c r="U637" s="91"/>
      <c r="V637" s="91"/>
      <c r="W637" s="91"/>
      <c r="X637" s="91"/>
      <c r="Y637" s="91"/>
      <c r="Z637" s="91"/>
      <c r="AA637" s="91"/>
      <c r="AB637" s="91"/>
      <c r="AC637" s="91"/>
      <c r="AD637" s="91"/>
      <c r="AE637" s="91"/>
      <c r="AF637" s="91"/>
      <c r="AG637" s="91"/>
      <c r="AH637" s="91"/>
      <c r="AI637" s="91"/>
      <c r="AJ637" s="91"/>
      <c r="AK637" s="91"/>
      <c r="AL637" s="91"/>
      <c r="AM637" s="91"/>
      <c r="AN637" s="91"/>
      <c r="AO637" s="91"/>
      <c r="AP637" s="91"/>
      <c r="AQ637" s="91"/>
      <c r="AR637" s="91"/>
      <c r="AS637" s="91"/>
      <c r="AT637" s="91"/>
      <c r="AU637" s="91"/>
      <c r="AV637" s="91"/>
      <c r="AW637" s="91"/>
      <c r="AX637" s="91"/>
      <c r="AY637" s="91"/>
      <c r="AZ637" s="91"/>
      <c r="BA637" s="91"/>
      <c r="BB637" s="91"/>
      <c r="BC637" s="91"/>
      <c r="BD637" s="91"/>
      <c r="BE637" s="91"/>
      <c r="BF637" s="91"/>
      <c r="BG637" s="91"/>
    </row>
    <row r="638" spans="1:59" s="34" customFormat="1" ht="33" customHeight="1">
      <c r="A638" s="65"/>
      <c r="B638" s="99"/>
      <c r="C638" s="100"/>
      <c r="D638" s="100"/>
      <c r="E638" s="100"/>
      <c r="F638" s="100"/>
      <c r="G638" s="100"/>
      <c r="H638" s="100"/>
      <c r="I638" s="100"/>
      <c r="J638" s="100"/>
      <c r="K638" s="99"/>
      <c r="L638" s="101"/>
      <c r="M638" s="102"/>
      <c r="N638" s="101"/>
      <c r="O638" s="63" t="str">
        <f>IF(B638="","Form Number Error",IF(C638="","Payment Type Error",IF(H638="","Purchase Description Error",IF(I638="","Store or Vedor Error",IF(K638="","Card or Ckeck # Error",IF(L638="","Date Error",IF(J638="","Enter Correct Sub-Account",IF(M638="","Amount Error",IF(J638='Start-Up Information'!$B$13,"Complete",IF(J638='Start-Up Information'!$B$14,"Complete",IF(J638='Start-Up Information'!$B$15,"Complete",IF(J638='Start-Up Information'!$B$16,"Complete",IF(J638='Start-Up Information'!$B$17,"Complete",IF(J638='Start-Up Information'!$B$18,"Complete",IF(J638='Start-Up Information'!$B$19,"Complete",IF(J638='Start-Up Information'!$B$20,"Complete",IF(J638='Start-Up Information'!$B$21,"complete",IF(J638='Start-Up Information'!$B$22,"Complete",IF(J638='Start-Up Information'!$B$23,"Complete",IF(J638='Start-Up Information'!$B$24,"Complete",IF(J638='Start-Up Information'!$B$25,"Complete",IF(J638='Start-Up Information'!$B$26,"Complete",IF(J638='Start-Up Information'!$B$27,"Complete",IF(J638='Start-Up Information'!$B$28,"Complete",IF(J638='Start-Up Information'!$B$29,"Complete",IF(J638='Start-Up Information'!$B$30,"Complete",IF(J638='Start-Up Information'!$B$31,"Complete",IF(J638='Start-Up Information'!$B$32,"Complete",IF(J638='Start-Up Information'!$B$33,"Complete",IF(J638='Start-Up Information'!$B$34,"Complete",IF(J638='Start-Up Information'!$B$35,"Complete",IF(J638='Start-Up Information'!$B$36,"Complete",IF(J638='Start-Up Information'!$B$37,"Complete",IF(J638='Start-Up Information'!$B$38,"Complete",IF(J638='Start-Up Information'!$B$39,"Complete",IF(J638='Start-Up Information'!$B$40,"Complete",IF(J638='Start-Up Information'!$B$41,"Complete",IF(J638='Start-Up Information'!$B$42,"Complete",IF(J638='Start-Up Information'!$B$43,"Complete",IF(J638='Start-Up Information'!$B$44,"Complete",IF(J638='Start-Up Information'!$B$45,"Complete",IF(J638='Start-Up Information'!$B$46,"Complete",IF(J638='Start-Up Information'!$B$47,"Complete",IF(J638='Start-Up Information'!$B$48,"Complete",IF(LEFT(J638,5)="Split","Complete",IF(J638='Start-Up Information'!$B$49,"Complete",IF(J638='Start-Up Information'!$B$50,"Complete",IF(J638='Start-Up Information'!$B$51,"Complete",IF(J638='Start-Up Information'!$B$52,"Complete","Enter a Correct Sub-Account")))))))))))))))))))))))))))))))))))))))))))))))))</f>
        <v>Form Number Error</v>
      </c>
      <c r="P638" s="63" t="str">
        <f t="shared" si="19"/>
        <v>Pending</v>
      </c>
      <c r="Q638" s="62"/>
      <c r="R638" s="70">
        <f t="shared" si="20"/>
        <v>0</v>
      </c>
      <c r="S638" s="65"/>
      <c r="T638" s="91"/>
      <c r="U638" s="91"/>
      <c r="V638" s="91"/>
      <c r="W638" s="91"/>
      <c r="X638" s="91"/>
      <c r="Y638" s="91"/>
      <c r="Z638" s="91"/>
      <c r="AA638" s="91"/>
      <c r="AB638" s="91"/>
      <c r="AC638" s="91"/>
      <c r="AD638" s="91"/>
      <c r="AE638" s="91"/>
      <c r="AF638" s="91"/>
      <c r="AG638" s="91"/>
      <c r="AH638" s="91"/>
      <c r="AI638" s="91"/>
      <c r="AJ638" s="91"/>
      <c r="AK638" s="91"/>
      <c r="AL638" s="91"/>
      <c r="AM638" s="91"/>
      <c r="AN638" s="91"/>
      <c r="AO638" s="91"/>
      <c r="AP638" s="91"/>
      <c r="AQ638" s="91"/>
      <c r="AR638" s="91"/>
      <c r="AS638" s="91"/>
      <c r="AT638" s="91"/>
      <c r="AU638" s="91"/>
      <c r="AV638" s="91"/>
      <c r="AW638" s="91"/>
      <c r="AX638" s="91"/>
      <c r="AY638" s="91"/>
      <c r="AZ638" s="91"/>
      <c r="BA638" s="91"/>
      <c r="BB638" s="91"/>
      <c r="BC638" s="91"/>
      <c r="BD638" s="91"/>
      <c r="BE638" s="91"/>
      <c r="BF638" s="91"/>
      <c r="BG638" s="91"/>
    </row>
    <row r="639" spans="1:59" s="34" customFormat="1" ht="33" customHeight="1">
      <c r="A639" s="65"/>
      <c r="B639" s="99"/>
      <c r="C639" s="100"/>
      <c r="D639" s="100"/>
      <c r="E639" s="100"/>
      <c r="F639" s="100"/>
      <c r="G639" s="100"/>
      <c r="H639" s="100"/>
      <c r="I639" s="100"/>
      <c r="J639" s="100"/>
      <c r="K639" s="99"/>
      <c r="L639" s="101"/>
      <c r="M639" s="102"/>
      <c r="N639" s="101"/>
      <c r="O639" s="63" t="str">
        <f>IF(B639="","Form Number Error",IF(C639="","Payment Type Error",IF(H639="","Purchase Description Error",IF(I639="","Store or Vedor Error",IF(K639="","Card or Ckeck # Error",IF(L639="","Date Error",IF(J639="","Enter Correct Sub-Account",IF(M639="","Amount Error",IF(J639='Start-Up Information'!$B$13,"Complete",IF(J639='Start-Up Information'!$B$14,"Complete",IF(J639='Start-Up Information'!$B$15,"Complete",IF(J639='Start-Up Information'!$B$16,"Complete",IF(J639='Start-Up Information'!$B$17,"Complete",IF(J639='Start-Up Information'!$B$18,"Complete",IF(J639='Start-Up Information'!$B$19,"Complete",IF(J639='Start-Up Information'!$B$20,"Complete",IF(J639='Start-Up Information'!$B$21,"complete",IF(J639='Start-Up Information'!$B$22,"Complete",IF(J639='Start-Up Information'!$B$23,"Complete",IF(J639='Start-Up Information'!$B$24,"Complete",IF(J639='Start-Up Information'!$B$25,"Complete",IF(J639='Start-Up Information'!$B$26,"Complete",IF(J639='Start-Up Information'!$B$27,"Complete",IF(J639='Start-Up Information'!$B$28,"Complete",IF(J639='Start-Up Information'!$B$29,"Complete",IF(J639='Start-Up Information'!$B$30,"Complete",IF(J639='Start-Up Information'!$B$31,"Complete",IF(J639='Start-Up Information'!$B$32,"Complete",IF(J639='Start-Up Information'!$B$33,"Complete",IF(J639='Start-Up Information'!$B$34,"Complete",IF(J639='Start-Up Information'!$B$35,"Complete",IF(J639='Start-Up Information'!$B$36,"Complete",IF(J639='Start-Up Information'!$B$37,"Complete",IF(J639='Start-Up Information'!$B$38,"Complete",IF(J639='Start-Up Information'!$B$39,"Complete",IF(J639='Start-Up Information'!$B$40,"Complete",IF(J639='Start-Up Information'!$B$41,"Complete",IF(J639='Start-Up Information'!$B$42,"Complete",IF(J639='Start-Up Information'!$B$43,"Complete",IF(J639='Start-Up Information'!$B$44,"Complete",IF(J639='Start-Up Information'!$B$45,"Complete",IF(J639='Start-Up Information'!$B$46,"Complete",IF(J639='Start-Up Information'!$B$47,"Complete",IF(J639='Start-Up Information'!$B$48,"Complete",IF(LEFT(J639,5)="Split","Complete",IF(J639='Start-Up Information'!$B$49,"Complete",IF(J639='Start-Up Information'!$B$50,"Complete",IF(J639='Start-Up Information'!$B$51,"Complete",IF(J639='Start-Up Information'!$B$52,"Complete","Enter a Correct Sub-Account")))))))))))))))))))))))))))))))))))))))))))))))))</f>
        <v>Form Number Error</v>
      </c>
      <c r="P639" s="63" t="str">
        <f t="shared" si="19"/>
        <v>Pending</v>
      </c>
      <c r="Q639" s="62"/>
      <c r="R639" s="70">
        <f t="shared" si="20"/>
        <v>0</v>
      </c>
      <c r="S639" s="65"/>
      <c r="T639" s="91"/>
      <c r="U639" s="91"/>
      <c r="V639" s="91"/>
      <c r="W639" s="91"/>
      <c r="X639" s="91"/>
      <c r="Y639" s="91"/>
      <c r="Z639" s="91"/>
      <c r="AA639" s="91"/>
      <c r="AB639" s="91"/>
      <c r="AC639" s="91"/>
      <c r="AD639" s="91"/>
      <c r="AE639" s="91"/>
      <c r="AF639" s="91"/>
      <c r="AG639" s="91"/>
      <c r="AH639" s="91"/>
      <c r="AI639" s="91"/>
      <c r="AJ639" s="91"/>
      <c r="AK639" s="91"/>
      <c r="AL639" s="91"/>
      <c r="AM639" s="91"/>
      <c r="AN639" s="91"/>
      <c r="AO639" s="91"/>
      <c r="AP639" s="91"/>
      <c r="AQ639" s="91"/>
      <c r="AR639" s="91"/>
      <c r="AS639" s="91"/>
      <c r="AT639" s="91"/>
      <c r="AU639" s="91"/>
      <c r="AV639" s="91"/>
      <c r="AW639" s="91"/>
      <c r="AX639" s="91"/>
      <c r="AY639" s="91"/>
      <c r="AZ639" s="91"/>
      <c r="BA639" s="91"/>
      <c r="BB639" s="91"/>
      <c r="BC639" s="91"/>
      <c r="BD639" s="91"/>
      <c r="BE639" s="91"/>
      <c r="BF639" s="91"/>
      <c r="BG639" s="91"/>
    </row>
    <row r="640" spans="1:59" s="34" customFormat="1" ht="33" customHeight="1">
      <c r="A640" s="65"/>
      <c r="B640" s="99"/>
      <c r="C640" s="100"/>
      <c r="D640" s="100"/>
      <c r="E640" s="100"/>
      <c r="F640" s="100"/>
      <c r="G640" s="100"/>
      <c r="H640" s="100"/>
      <c r="I640" s="100"/>
      <c r="J640" s="100"/>
      <c r="K640" s="99"/>
      <c r="L640" s="101"/>
      <c r="M640" s="102"/>
      <c r="N640" s="101"/>
      <c r="O640" s="63" t="str">
        <f>IF(B640="","Form Number Error",IF(C640="","Payment Type Error",IF(H640="","Purchase Description Error",IF(I640="","Store or Vedor Error",IF(K640="","Card or Ckeck # Error",IF(L640="","Date Error",IF(J640="","Enter Correct Sub-Account",IF(M640="","Amount Error",IF(J640='Start-Up Information'!$B$13,"Complete",IF(J640='Start-Up Information'!$B$14,"Complete",IF(J640='Start-Up Information'!$B$15,"Complete",IF(J640='Start-Up Information'!$B$16,"Complete",IF(J640='Start-Up Information'!$B$17,"Complete",IF(J640='Start-Up Information'!$B$18,"Complete",IF(J640='Start-Up Information'!$B$19,"Complete",IF(J640='Start-Up Information'!$B$20,"Complete",IF(J640='Start-Up Information'!$B$21,"complete",IF(J640='Start-Up Information'!$B$22,"Complete",IF(J640='Start-Up Information'!$B$23,"Complete",IF(J640='Start-Up Information'!$B$24,"Complete",IF(J640='Start-Up Information'!$B$25,"Complete",IF(J640='Start-Up Information'!$B$26,"Complete",IF(J640='Start-Up Information'!$B$27,"Complete",IF(J640='Start-Up Information'!$B$28,"Complete",IF(J640='Start-Up Information'!$B$29,"Complete",IF(J640='Start-Up Information'!$B$30,"Complete",IF(J640='Start-Up Information'!$B$31,"Complete",IF(J640='Start-Up Information'!$B$32,"Complete",IF(J640='Start-Up Information'!$B$33,"Complete",IF(J640='Start-Up Information'!$B$34,"Complete",IF(J640='Start-Up Information'!$B$35,"Complete",IF(J640='Start-Up Information'!$B$36,"Complete",IF(J640='Start-Up Information'!$B$37,"Complete",IF(J640='Start-Up Information'!$B$38,"Complete",IF(J640='Start-Up Information'!$B$39,"Complete",IF(J640='Start-Up Information'!$B$40,"Complete",IF(J640='Start-Up Information'!$B$41,"Complete",IF(J640='Start-Up Information'!$B$42,"Complete",IF(J640='Start-Up Information'!$B$43,"Complete",IF(J640='Start-Up Information'!$B$44,"Complete",IF(J640='Start-Up Information'!$B$45,"Complete",IF(J640='Start-Up Information'!$B$46,"Complete",IF(J640='Start-Up Information'!$B$47,"Complete",IF(J640='Start-Up Information'!$B$48,"Complete",IF(LEFT(J640,5)="Split","Complete",IF(J640='Start-Up Information'!$B$49,"Complete",IF(J640='Start-Up Information'!$B$50,"Complete",IF(J640='Start-Up Information'!$B$51,"Complete",IF(J640='Start-Up Information'!$B$52,"Complete","Enter a Correct Sub-Account")))))))))))))))))))))))))))))))))))))))))))))))))</f>
        <v>Form Number Error</v>
      </c>
      <c r="P640" s="63" t="str">
        <f t="shared" si="19"/>
        <v>Pending</v>
      </c>
      <c r="Q640" s="62"/>
      <c r="R640" s="70">
        <f t="shared" si="20"/>
        <v>0</v>
      </c>
      <c r="S640" s="65"/>
      <c r="T640" s="91"/>
      <c r="U640" s="91"/>
      <c r="V640" s="91"/>
      <c r="W640" s="91"/>
      <c r="X640" s="91"/>
      <c r="Y640" s="91"/>
      <c r="Z640" s="91"/>
      <c r="AA640" s="91"/>
      <c r="AB640" s="91"/>
      <c r="AC640" s="91"/>
      <c r="AD640" s="91"/>
      <c r="AE640" s="91"/>
      <c r="AF640" s="91"/>
      <c r="AG640" s="91"/>
      <c r="AH640" s="91"/>
      <c r="AI640" s="91"/>
      <c r="AJ640" s="91"/>
      <c r="AK640" s="91"/>
      <c r="AL640" s="91"/>
      <c r="AM640" s="91"/>
      <c r="AN640" s="91"/>
      <c r="AO640" s="91"/>
      <c r="AP640" s="91"/>
      <c r="AQ640" s="91"/>
      <c r="AR640" s="91"/>
      <c r="AS640" s="91"/>
      <c r="AT640" s="91"/>
      <c r="AU640" s="91"/>
      <c r="AV640" s="91"/>
      <c r="AW640" s="91"/>
      <c r="AX640" s="91"/>
      <c r="AY640" s="91"/>
      <c r="AZ640" s="91"/>
      <c r="BA640" s="91"/>
      <c r="BB640" s="91"/>
      <c r="BC640" s="91"/>
      <c r="BD640" s="91"/>
      <c r="BE640" s="91"/>
      <c r="BF640" s="91"/>
      <c r="BG640" s="91"/>
    </row>
    <row r="641" spans="1:59" s="34" customFormat="1" ht="33" customHeight="1">
      <c r="A641" s="65"/>
      <c r="B641" s="99"/>
      <c r="C641" s="100"/>
      <c r="D641" s="100"/>
      <c r="E641" s="100"/>
      <c r="F641" s="100"/>
      <c r="G641" s="100"/>
      <c r="H641" s="100"/>
      <c r="I641" s="100"/>
      <c r="J641" s="100"/>
      <c r="K641" s="99"/>
      <c r="L641" s="101"/>
      <c r="M641" s="102"/>
      <c r="N641" s="101"/>
      <c r="O641" s="63" t="str">
        <f>IF(B641="","Form Number Error",IF(C641="","Payment Type Error",IF(H641="","Purchase Description Error",IF(I641="","Store or Vedor Error",IF(K641="","Card or Ckeck # Error",IF(L641="","Date Error",IF(J641="","Enter Correct Sub-Account",IF(M641="","Amount Error",IF(J641='Start-Up Information'!$B$13,"Complete",IF(J641='Start-Up Information'!$B$14,"Complete",IF(J641='Start-Up Information'!$B$15,"Complete",IF(J641='Start-Up Information'!$B$16,"Complete",IF(J641='Start-Up Information'!$B$17,"Complete",IF(J641='Start-Up Information'!$B$18,"Complete",IF(J641='Start-Up Information'!$B$19,"Complete",IF(J641='Start-Up Information'!$B$20,"Complete",IF(J641='Start-Up Information'!$B$21,"complete",IF(J641='Start-Up Information'!$B$22,"Complete",IF(J641='Start-Up Information'!$B$23,"Complete",IF(J641='Start-Up Information'!$B$24,"Complete",IF(J641='Start-Up Information'!$B$25,"Complete",IF(J641='Start-Up Information'!$B$26,"Complete",IF(J641='Start-Up Information'!$B$27,"Complete",IF(J641='Start-Up Information'!$B$28,"Complete",IF(J641='Start-Up Information'!$B$29,"Complete",IF(J641='Start-Up Information'!$B$30,"Complete",IF(J641='Start-Up Information'!$B$31,"Complete",IF(J641='Start-Up Information'!$B$32,"Complete",IF(J641='Start-Up Information'!$B$33,"Complete",IF(J641='Start-Up Information'!$B$34,"Complete",IF(J641='Start-Up Information'!$B$35,"Complete",IF(J641='Start-Up Information'!$B$36,"Complete",IF(J641='Start-Up Information'!$B$37,"Complete",IF(J641='Start-Up Information'!$B$38,"Complete",IF(J641='Start-Up Information'!$B$39,"Complete",IF(J641='Start-Up Information'!$B$40,"Complete",IF(J641='Start-Up Information'!$B$41,"Complete",IF(J641='Start-Up Information'!$B$42,"Complete",IF(J641='Start-Up Information'!$B$43,"Complete",IF(J641='Start-Up Information'!$B$44,"Complete",IF(J641='Start-Up Information'!$B$45,"Complete",IF(J641='Start-Up Information'!$B$46,"Complete",IF(J641='Start-Up Information'!$B$47,"Complete",IF(J641='Start-Up Information'!$B$48,"Complete",IF(LEFT(J641,5)="Split","Complete",IF(J641='Start-Up Information'!$B$49,"Complete",IF(J641='Start-Up Information'!$B$50,"Complete",IF(J641='Start-Up Information'!$B$51,"Complete",IF(J641='Start-Up Information'!$B$52,"Complete","Enter a Correct Sub-Account")))))))))))))))))))))))))))))))))))))))))))))))))</f>
        <v>Form Number Error</v>
      </c>
      <c r="P641" s="63" t="str">
        <f t="shared" si="19"/>
        <v>Pending</v>
      </c>
      <c r="Q641" s="62"/>
      <c r="R641" s="70">
        <f t="shared" si="20"/>
        <v>0</v>
      </c>
      <c r="S641" s="65"/>
      <c r="T641" s="91"/>
      <c r="U641" s="91"/>
      <c r="V641" s="91"/>
      <c r="W641" s="91"/>
      <c r="X641" s="91"/>
      <c r="Y641" s="91"/>
      <c r="Z641" s="91"/>
      <c r="AA641" s="91"/>
      <c r="AB641" s="91"/>
      <c r="AC641" s="91"/>
      <c r="AD641" s="91"/>
      <c r="AE641" s="91"/>
      <c r="AF641" s="91"/>
      <c r="AG641" s="91"/>
      <c r="AH641" s="91"/>
      <c r="AI641" s="91"/>
      <c r="AJ641" s="91"/>
      <c r="AK641" s="91"/>
      <c r="AL641" s="91"/>
      <c r="AM641" s="91"/>
      <c r="AN641" s="91"/>
      <c r="AO641" s="91"/>
      <c r="AP641" s="91"/>
      <c r="AQ641" s="91"/>
      <c r="AR641" s="91"/>
      <c r="AS641" s="91"/>
      <c r="AT641" s="91"/>
      <c r="AU641" s="91"/>
      <c r="AV641" s="91"/>
      <c r="AW641" s="91"/>
      <c r="AX641" s="91"/>
      <c r="AY641" s="91"/>
      <c r="AZ641" s="91"/>
      <c r="BA641" s="91"/>
      <c r="BB641" s="91"/>
      <c r="BC641" s="91"/>
      <c r="BD641" s="91"/>
      <c r="BE641" s="91"/>
      <c r="BF641" s="91"/>
      <c r="BG641" s="91"/>
    </row>
    <row r="642" spans="1:59" s="34" customFormat="1" ht="33" customHeight="1">
      <c r="A642" s="65"/>
      <c r="B642" s="99"/>
      <c r="C642" s="100"/>
      <c r="D642" s="100"/>
      <c r="E642" s="100"/>
      <c r="F642" s="100"/>
      <c r="G642" s="100"/>
      <c r="H642" s="100"/>
      <c r="I642" s="100"/>
      <c r="J642" s="100"/>
      <c r="K642" s="99"/>
      <c r="L642" s="101"/>
      <c r="M642" s="102"/>
      <c r="N642" s="101"/>
      <c r="O642" s="63" t="str">
        <f>IF(B642="","Form Number Error",IF(C642="","Payment Type Error",IF(H642="","Purchase Description Error",IF(I642="","Store or Vedor Error",IF(K642="","Card or Ckeck # Error",IF(L642="","Date Error",IF(J642="","Enter Correct Sub-Account",IF(M642="","Amount Error",IF(J642='Start-Up Information'!$B$13,"Complete",IF(J642='Start-Up Information'!$B$14,"Complete",IF(J642='Start-Up Information'!$B$15,"Complete",IF(J642='Start-Up Information'!$B$16,"Complete",IF(J642='Start-Up Information'!$B$17,"Complete",IF(J642='Start-Up Information'!$B$18,"Complete",IF(J642='Start-Up Information'!$B$19,"Complete",IF(J642='Start-Up Information'!$B$20,"Complete",IF(J642='Start-Up Information'!$B$21,"complete",IF(J642='Start-Up Information'!$B$22,"Complete",IF(J642='Start-Up Information'!$B$23,"Complete",IF(J642='Start-Up Information'!$B$24,"Complete",IF(J642='Start-Up Information'!$B$25,"Complete",IF(J642='Start-Up Information'!$B$26,"Complete",IF(J642='Start-Up Information'!$B$27,"Complete",IF(J642='Start-Up Information'!$B$28,"Complete",IF(J642='Start-Up Information'!$B$29,"Complete",IF(J642='Start-Up Information'!$B$30,"Complete",IF(J642='Start-Up Information'!$B$31,"Complete",IF(J642='Start-Up Information'!$B$32,"Complete",IF(J642='Start-Up Information'!$B$33,"Complete",IF(J642='Start-Up Information'!$B$34,"Complete",IF(J642='Start-Up Information'!$B$35,"Complete",IF(J642='Start-Up Information'!$B$36,"Complete",IF(J642='Start-Up Information'!$B$37,"Complete",IF(J642='Start-Up Information'!$B$38,"Complete",IF(J642='Start-Up Information'!$B$39,"Complete",IF(J642='Start-Up Information'!$B$40,"Complete",IF(J642='Start-Up Information'!$B$41,"Complete",IF(J642='Start-Up Information'!$B$42,"Complete",IF(J642='Start-Up Information'!$B$43,"Complete",IF(J642='Start-Up Information'!$B$44,"Complete",IF(J642='Start-Up Information'!$B$45,"Complete",IF(J642='Start-Up Information'!$B$46,"Complete",IF(J642='Start-Up Information'!$B$47,"Complete",IF(J642='Start-Up Information'!$B$48,"Complete",IF(LEFT(J642,5)="Split","Complete",IF(J642='Start-Up Information'!$B$49,"Complete",IF(J642='Start-Up Information'!$B$50,"Complete",IF(J642='Start-Up Information'!$B$51,"Complete",IF(J642='Start-Up Information'!$B$52,"Complete","Enter a Correct Sub-Account")))))))))))))))))))))))))))))))))))))))))))))))))</f>
        <v>Form Number Error</v>
      </c>
      <c r="P642" s="63" t="str">
        <f t="shared" si="19"/>
        <v>Pending</v>
      </c>
      <c r="Q642" s="62"/>
      <c r="R642" s="70">
        <f t="shared" si="20"/>
        <v>0</v>
      </c>
      <c r="S642" s="65"/>
      <c r="T642" s="91"/>
      <c r="U642" s="91"/>
      <c r="V642" s="91"/>
      <c r="W642" s="91"/>
      <c r="X642" s="91"/>
      <c r="Y642" s="91"/>
      <c r="Z642" s="91"/>
      <c r="AA642" s="91"/>
      <c r="AB642" s="91"/>
      <c r="AC642" s="91"/>
      <c r="AD642" s="91"/>
      <c r="AE642" s="91"/>
      <c r="AF642" s="91"/>
      <c r="AG642" s="91"/>
      <c r="AH642" s="91"/>
      <c r="AI642" s="91"/>
      <c r="AJ642" s="91"/>
      <c r="AK642" s="91"/>
      <c r="AL642" s="91"/>
      <c r="AM642" s="91"/>
      <c r="AN642" s="91"/>
      <c r="AO642" s="91"/>
      <c r="AP642" s="91"/>
      <c r="AQ642" s="91"/>
      <c r="AR642" s="91"/>
      <c r="AS642" s="91"/>
      <c r="AT642" s="91"/>
      <c r="AU642" s="91"/>
      <c r="AV642" s="91"/>
      <c r="AW642" s="91"/>
      <c r="AX642" s="91"/>
      <c r="AY642" s="91"/>
      <c r="AZ642" s="91"/>
      <c r="BA642" s="91"/>
      <c r="BB642" s="91"/>
      <c r="BC642" s="91"/>
      <c r="BD642" s="91"/>
      <c r="BE642" s="91"/>
      <c r="BF642" s="91"/>
      <c r="BG642" s="91"/>
    </row>
    <row r="643" spans="1:59" s="34" customFormat="1" ht="33" customHeight="1">
      <c r="A643" s="65"/>
      <c r="B643" s="99"/>
      <c r="C643" s="100"/>
      <c r="D643" s="100"/>
      <c r="E643" s="100"/>
      <c r="F643" s="100"/>
      <c r="G643" s="100"/>
      <c r="H643" s="100"/>
      <c r="I643" s="100"/>
      <c r="J643" s="100"/>
      <c r="K643" s="99"/>
      <c r="L643" s="101"/>
      <c r="M643" s="102"/>
      <c r="N643" s="101"/>
      <c r="O643" s="63" t="str">
        <f>IF(B643="","Form Number Error",IF(C643="","Payment Type Error",IF(H643="","Purchase Description Error",IF(I643="","Store or Vedor Error",IF(K643="","Card or Ckeck # Error",IF(L643="","Date Error",IF(J643="","Enter Correct Sub-Account",IF(M643="","Amount Error",IF(J643='Start-Up Information'!$B$13,"Complete",IF(J643='Start-Up Information'!$B$14,"Complete",IF(J643='Start-Up Information'!$B$15,"Complete",IF(J643='Start-Up Information'!$B$16,"Complete",IF(J643='Start-Up Information'!$B$17,"Complete",IF(J643='Start-Up Information'!$B$18,"Complete",IF(J643='Start-Up Information'!$B$19,"Complete",IF(J643='Start-Up Information'!$B$20,"Complete",IF(J643='Start-Up Information'!$B$21,"complete",IF(J643='Start-Up Information'!$B$22,"Complete",IF(J643='Start-Up Information'!$B$23,"Complete",IF(J643='Start-Up Information'!$B$24,"Complete",IF(J643='Start-Up Information'!$B$25,"Complete",IF(J643='Start-Up Information'!$B$26,"Complete",IF(J643='Start-Up Information'!$B$27,"Complete",IF(J643='Start-Up Information'!$B$28,"Complete",IF(J643='Start-Up Information'!$B$29,"Complete",IF(J643='Start-Up Information'!$B$30,"Complete",IF(J643='Start-Up Information'!$B$31,"Complete",IF(J643='Start-Up Information'!$B$32,"Complete",IF(J643='Start-Up Information'!$B$33,"Complete",IF(J643='Start-Up Information'!$B$34,"Complete",IF(J643='Start-Up Information'!$B$35,"Complete",IF(J643='Start-Up Information'!$B$36,"Complete",IF(J643='Start-Up Information'!$B$37,"Complete",IF(J643='Start-Up Information'!$B$38,"Complete",IF(J643='Start-Up Information'!$B$39,"Complete",IF(J643='Start-Up Information'!$B$40,"Complete",IF(J643='Start-Up Information'!$B$41,"Complete",IF(J643='Start-Up Information'!$B$42,"Complete",IF(J643='Start-Up Information'!$B$43,"Complete",IF(J643='Start-Up Information'!$B$44,"Complete",IF(J643='Start-Up Information'!$B$45,"Complete",IF(J643='Start-Up Information'!$B$46,"Complete",IF(J643='Start-Up Information'!$B$47,"Complete",IF(J643='Start-Up Information'!$B$48,"Complete",IF(LEFT(J643,5)="Split","Complete",IF(J643='Start-Up Information'!$B$49,"Complete",IF(J643='Start-Up Information'!$B$50,"Complete",IF(J643='Start-Up Information'!$B$51,"Complete",IF(J643='Start-Up Information'!$B$52,"Complete","Enter a Correct Sub-Account")))))))))))))))))))))))))))))))))))))))))))))))))</f>
        <v>Form Number Error</v>
      </c>
      <c r="P643" s="63" t="str">
        <f t="shared" si="19"/>
        <v>Pending</v>
      </c>
      <c r="Q643" s="62"/>
      <c r="R643" s="70">
        <f t="shared" si="20"/>
        <v>0</v>
      </c>
      <c r="S643" s="65"/>
      <c r="T643" s="91"/>
      <c r="U643" s="91"/>
      <c r="V643" s="91"/>
      <c r="W643" s="91"/>
      <c r="X643" s="91"/>
      <c r="Y643" s="91"/>
      <c r="Z643" s="91"/>
      <c r="AA643" s="91"/>
      <c r="AB643" s="91"/>
      <c r="AC643" s="91"/>
      <c r="AD643" s="91"/>
      <c r="AE643" s="91"/>
      <c r="AF643" s="91"/>
      <c r="AG643" s="91"/>
      <c r="AH643" s="91"/>
      <c r="AI643" s="91"/>
      <c r="AJ643" s="91"/>
      <c r="AK643" s="91"/>
      <c r="AL643" s="91"/>
      <c r="AM643" s="91"/>
      <c r="AN643" s="91"/>
      <c r="AO643" s="91"/>
      <c r="AP643" s="91"/>
      <c r="AQ643" s="91"/>
      <c r="AR643" s="91"/>
      <c r="AS643" s="91"/>
      <c r="AT643" s="91"/>
      <c r="AU643" s="91"/>
      <c r="AV643" s="91"/>
      <c r="AW643" s="91"/>
      <c r="AX643" s="91"/>
      <c r="AY643" s="91"/>
      <c r="AZ643" s="91"/>
      <c r="BA643" s="91"/>
      <c r="BB643" s="91"/>
      <c r="BC643" s="91"/>
      <c r="BD643" s="91"/>
      <c r="BE643" s="91"/>
      <c r="BF643" s="91"/>
      <c r="BG643" s="91"/>
    </row>
    <row r="644" spans="1:59" s="34" customFormat="1" ht="33" customHeight="1">
      <c r="A644" s="65"/>
      <c r="B644" s="99"/>
      <c r="C644" s="100"/>
      <c r="D644" s="100"/>
      <c r="E644" s="100"/>
      <c r="F644" s="100"/>
      <c r="G644" s="100"/>
      <c r="H644" s="100"/>
      <c r="I644" s="100"/>
      <c r="J644" s="100"/>
      <c r="K644" s="99"/>
      <c r="L644" s="101"/>
      <c r="M644" s="102"/>
      <c r="N644" s="101"/>
      <c r="O644" s="63" t="str">
        <f>IF(B644="","Form Number Error",IF(C644="","Payment Type Error",IF(H644="","Purchase Description Error",IF(I644="","Store or Vedor Error",IF(K644="","Card or Ckeck # Error",IF(L644="","Date Error",IF(J644="","Enter Correct Sub-Account",IF(M644="","Amount Error",IF(J644='Start-Up Information'!$B$13,"Complete",IF(J644='Start-Up Information'!$B$14,"Complete",IF(J644='Start-Up Information'!$B$15,"Complete",IF(J644='Start-Up Information'!$B$16,"Complete",IF(J644='Start-Up Information'!$B$17,"Complete",IF(J644='Start-Up Information'!$B$18,"Complete",IF(J644='Start-Up Information'!$B$19,"Complete",IF(J644='Start-Up Information'!$B$20,"Complete",IF(J644='Start-Up Information'!$B$21,"complete",IF(J644='Start-Up Information'!$B$22,"Complete",IF(J644='Start-Up Information'!$B$23,"Complete",IF(J644='Start-Up Information'!$B$24,"Complete",IF(J644='Start-Up Information'!$B$25,"Complete",IF(J644='Start-Up Information'!$B$26,"Complete",IF(J644='Start-Up Information'!$B$27,"Complete",IF(J644='Start-Up Information'!$B$28,"Complete",IF(J644='Start-Up Information'!$B$29,"Complete",IF(J644='Start-Up Information'!$B$30,"Complete",IF(J644='Start-Up Information'!$B$31,"Complete",IF(J644='Start-Up Information'!$B$32,"Complete",IF(J644='Start-Up Information'!$B$33,"Complete",IF(J644='Start-Up Information'!$B$34,"Complete",IF(J644='Start-Up Information'!$B$35,"Complete",IF(J644='Start-Up Information'!$B$36,"Complete",IF(J644='Start-Up Information'!$B$37,"Complete",IF(J644='Start-Up Information'!$B$38,"Complete",IF(J644='Start-Up Information'!$B$39,"Complete",IF(J644='Start-Up Information'!$B$40,"Complete",IF(J644='Start-Up Information'!$B$41,"Complete",IF(J644='Start-Up Information'!$B$42,"Complete",IF(J644='Start-Up Information'!$B$43,"Complete",IF(J644='Start-Up Information'!$B$44,"Complete",IF(J644='Start-Up Information'!$B$45,"Complete",IF(J644='Start-Up Information'!$B$46,"Complete",IF(J644='Start-Up Information'!$B$47,"Complete",IF(J644='Start-Up Information'!$B$48,"Complete",IF(LEFT(J644,5)="Split","Complete",IF(J644='Start-Up Information'!$B$49,"Complete",IF(J644='Start-Up Information'!$B$50,"Complete",IF(J644='Start-Up Information'!$B$51,"Complete",IF(J644='Start-Up Information'!$B$52,"Complete","Enter a Correct Sub-Account")))))))))))))))))))))))))))))))))))))))))))))))))</f>
        <v>Form Number Error</v>
      </c>
      <c r="P644" s="63" t="str">
        <f t="shared" si="19"/>
        <v>Pending</v>
      </c>
      <c r="Q644" s="62"/>
      <c r="R644" s="70">
        <f t="shared" si="20"/>
        <v>0</v>
      </c>
      <c r="S644" s="65"/>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91"/>
      <c r="AY644" s="91"/>
      <c r="AZ644" s="91"/>
      <c r="BA644" s="91"/>
      <c r="BB644" s="91"/>
      <c r="BC644" s="91"/>
      <c r="BD644" s="91"/>
      <c r="BE644" s="91"/>
      <c r="BF644" s="91"/>
      <c r="BG644" s="91"/>
    </row>
    <row r="645" spans="1:59" s="34" customFormat="1" ht="33" customHeight="1">
      <c r="A645" s="65"/>
      <c r="B645" s="99"/>
      <c r="C645" s="100"/>
      <c r="D645" s="100"/>
      <c r="E645" s="100"/>
      <c r="F645" s="100"/>
      <c r="G645" s="100"/>
      <c r="H645" s="100"/>
      <c r="I645" s="100"/>
      <c r="J645" s="100"/>
      <c r="K645" s="99"/>
      <c r="L645" s="101"/>
      <c r="M645" s="102"/>
      <c r="N645" s="101"/>
      <c r="O645" s="63" t="str">
        <f>IF(B645="","Form Number Error",IF(C645="","Payment Type Error",IF(H645="","Purchase Description Error",IF(I645="","Store or Vedor Error",IF(K645="","Card or Ckeck # Error",IF(L645="","Date Error",IF(J645="","Enter Correct Sub-Account",IF(M645="","Amount Error",IF(J645='Start-Up Information'!$B$13,"Complete",IF(J645='Start-Up Information'!$B$14,"Complete",IF(J645='Start-Up Information'!$B$15,"Complete",IF(J645='Start-Up Information'!$B$16,"Complete",IF(J645='Start-Up Information'!$B$17,"Complete",IF(J645='Start-Up Information'!$B$18,"Complete",IF(J645='Start-Up Information'!$B$19,"Complete",IF(J645='Start-Up Information'!$B$20,"Complete",IF(J645='Start-Up Information'!$B$21,"complete",IF(J645='Start-Up Information'!$B$22,"Complete",IF(J645='Start-Up Information'!$B$23,"Complete",IF(J645='Start-Up Information'!$B$24,"Complete",IF(J645='Start-Up Information'!$B$25,"Complete",IF(J645='Start-Up Information'!$B$26,"Complete",IF(J645='Start-Up Information'!$B$27,"Complete",IF(J645='Start-Up Information'!$B$28,"Complete",IF(J645='Start-Up Information'!$B$29,"Complete",IF(J645='Start-Up Information'!$B$30,"Complete",IF(J645='Start-Up Information'!$B$31,"Complete",IF(J645='Start-Up Information'!$B$32,"Complete",IF(J645='Start-Up Information'!$B$33,"Complete",IF(J645='Start-Up Information'!$B$34,"Complete",IF(J645='Start-Up Information'!$B$35,"Complete",IF(J645='Start-Up Information'!$B$36,"Complete",IF(J645='Start-Up Information'!$B$37,"Complete",IF(J645='Start-Up Information'!$B$38,"Complete",IF(J645='Start-Up Information'!$B$39,"Complete",IF(J645='Start-Up Information'!$B$40,"Complete",IF(J645='Start-Up Information'!$B$41,"Complete",IF(J645='Start-Up Information'!$B$42,"Complete",IF(J645='Start-Up Information'!$B$43,"Complete",IF(J645='Start-Up Information'!$B$44,"Complete",IF(J645='Start-Up Information'!$B$45,"Complete",IF(J645='Start-Up Information'!$B$46,"Complete",IF(J645='Start-Up Information'!$B$47,"Complete",IF(J645='Start-Up Information'!$B$48,"Complete",IF(LEFT(J645,5)="Split","Complete",IF(J645='Start-Up Information'!$B$49,"Complete",IF(J645='Start-Up Information'!$B$50,"Complete",IF(J645='Start-Up Information'!$B$51,"Complete",IF(J645='Start-Up Information'!$B$52,"Complete","Enter a Correct Sub-Account")))))))))))))))))))))))))))))))))))))))))))))))))</f>
        <v>Form Number Error</v>
      </c>
      <c r="P645" s="63" t="str">
        <f t="shared" si="19"/>
        <v>Pending</v>
      </c>
      <c r="Q645" s="62"/>
      <c r="R645" s="70">
        <f t="shared" si="20"/>
        <v>0</v>
      </c>
      <c r="S645" s="65"/>
      <c r="T645" s="91"/>
      <c r="U645" s="91"/>
      <c r="V645" s="91"/>
      <c r="W645" s="91"/>
      <c r="X645" s="91"/>
      <c r="Y645" s="91"/>
      <c r="Z645" s="91"/>
      <c r="AA645" s="91"/>
      <c r="AB645" s="91"/>
      <c r="AC645" s="91"/>
      <c r="AD645" s="91"/>
      <c r="AE645" s="91"/>
      <c r="AF645" s="91"/>
      <c r="AG645" s="91"/>
      <c r="AH645" s="91"/>
      <c r="AI645" s="91"/>
      <c r="AJ645" s="91"/>
      <c r="AK645" s="91"/>
      <c r="AL645" s="91"/>
      <c r="AM645" s="91"/>
      <c r="AN645" s="91"/>
      <c r="AO645" s="91"/>
      <c r="AP645" s="91"/>
      <c r="AQ645" s="91"/>
      <c r="AR645" s="91"/>
      <c r="AS645" s="91"/>
      <c r="AT645" s="91"/>
      <c r="AU645" s="91"/>
      <c r="AV645" s="91"/>
      <c r="AW645" s="91"/>
      <c r="AX645" s="91"/>
      <c r="AY645" s="91"/>
      <c r="AZ645" s="91"/>
      <c r="BA645" s="91"/>
      <c r="BB645" s="91"/>
      <c r="BC645" s="91"/>
      <c r="BD645" s="91"/>
      <c r="BE645" s="91"/>
      <c r="BF645" s="91"/>
      <c r="BG645" s="91"/>
    </row>
    <row r="646" spans="1:59" s="34" customFormat="1" ht="33" customHeight="1">
      <c r="A646" s="65"/>
      <c r="B646" s="99"/>
      <c r="C646" s="100"/>
      <c r="D646" s="100"/>
      <c r="E646" s="100"/>
      <c r="F646" s="100"/>
      <c r="G646" s="100"/>
      <c r="H646" s="100"/>
      <c r="I646" s="100"/>
      <c r="J646" s="100"/>
      <c r="K646" s="99"/>
      <c r="L646" s="101"/>
      <c r="M646" s="102"/>
      <c r="N646" s="101"/>
      <c r="O646" s="63" t="str">
        <f>IF(B646="","Form Number Error",IF(C646="","Payment Type Error",IF(H646="","Purchase Description Error",IF(I646="","Store or Vedor Error",IF(K646="","Card or Ckeck # Error",IF(L646="","Date Error",IF(J646="","Enter Correct Sub-Account",IF(M646="","Amount Error",IF(J646='Start-Up Information'!$B$13,"Complete",IF(J646='Start-Up Information'!$B$14,"Complete",IF(J646='Start-Up Information'!$B$15,"Complete",IF(J646='Start-Up Information'!$B$16,"Complete",IF(J646='Start-Up Information'!$B$17,"Complete",IF(J646='Start-Up Information'!$B$18,"Complete",IF(J646='Start-Up Information'!$B$19,"Complete",IF(J646='Start-Up Information'!$B$20,"Complete",IF(J646='Start-Up Information'!$B$21,"complete",IF(J646='Start-Up Information'!$B$22,"Complete",IF(J646='Start-Up Information'!$B$23,"Complete",IF(J646='Start-Up Information'!$B$24,"Complete",IF(J646='Start-Up Information'!$B$25,"Complete",IF(J646='Start-Up Information'!$B$26,"Complete",IF(J646='Start-Up Information'!$B$27,"Complete",IF(J646='Start-Up Information'!$B$28,"Complete",IF(J646='Start-Up Information'!$B$29,"Complete",IF(J646='Start-Up Information'!$B$30,"Complete",IF(J646='Start-Up Information'!$B$31,"Complete",IF(J646='Start-Up Information'!$B$32,"Complete",IF(J646='Start-Up Information'!$B$33,"Complete",IF(J646='Start-Up Information'!$B$34,"Complete",IF(J646='Start-Up Information'!$B$35,"Complete",IF(J646='Start-Up Information'!$B$36,"Complete",IF(J646='Start-Up Information'!$B$37,"Complete",IF(J646='Start-Up Information'!$B$38,"Complete",IF(J646='Start-Up Information'!$B$39,"Complete",IF(J646='Start-Up Information'!$B$40,"Complete",IF(J646='Start-Up Information'!$B$41,"Complete",IF(J646='Start-Up Information'!$B$42,"Complete",IF(J646='Start-Up Information'!$B$43,"Complete",IF(J646='Start-Up Information'!$B$44,"Complete",IF(J646='Start-Up Information'!$B$45,"Complete",IF(J646='Start-Up Information'!$B$46,"Complete",IF(J646='Start-Up Information'!$B$47,"Complete",IF(J646='Start-Up Information'!$B$48,"Complete",IF(LEFT(J646,5)="Split","Complete",IF(J646='Start-Up Information'!$B$49,"Complete",IF(J646='Start-Up Information'!$B$50,"Complete",IF(J646='Start-Up Information'!$B$51,"Complete",IF(J646='Start-Up Information'!$B$52,"Complete","Enter a Correct Sub-Account")))))))))))))))))))))))))))))))))))))))))))))))))</f>
        <v>Form Number Error</v>
      </c>
      <c r="P646" s="63" t="str">
        <f t="shared" si="19"/>
        <v>Pending</v>
      </c>
      <c r="Q646" s="62"/>
      <c r="R646" s="70">
        <f t="shared" si="20"/>
        <v>0</v>
      </c>
      <c r="S646" s="65"/>
      <c r="T646" s="91"/>
      <c r="U646" s="91"/>
      <c r="V646" s="91"/>
      <c r="W646" s="91"/>
      <c r="X646" s="91"/>
      <c r="Y646" s="91"/>
      <c r="Z646" s="91"/>
      <c r="AA646" s="91"/>
      <c r="AB646" s="91"/>
      <c r="AC646" s="91"/>
      <c r="AD646" s="91"/>
      <c r="AE646" s="91"/>
      <c r="AF646" s="91"/>
      <c r="AG646" s="91"/>
      <c r="AH646" s="91"/>
      <c r="AI646" s="91"/>
      <c r="AJ646" s="91"/>
      <c r="AK646" s="91"/>
      <c r="AL646" s="91"/>
      <c r="AM646" s="91"/>
      <c r="AN646" s="91"/>
      <c r="AO646" s="91"/>
      <c r="AP646" s="91"/>
      <c r="AQ646" s="91"/>
      <c r="AR646" s="91"/>
      <c r="AS646" s="91"/>
      <c r="AT646" s="91"/>
      <c r="AU646" s="91"/>
      <c r="AV646" s="91"/>
      <c r="AW646" s="91"/>
      <c r="AX646" s="91"/>
      <c r="AY646" s="91"/>
      <c r="AZ646" s="91"/>
      <c r="BA646" s="91"/>
      <c r="BB646" s="91"/>
      <c r="BC646" s="91"/>
      <c r="BD646" s="91"/>
      <c r="BE646" s="91"/>
      <c r="BF646" s="91"/>
      <c r="BG646" s="91"/>
    </row>
    <row r="647" spans="1:59" s="34" customFormat="1" ht="33" customHeight="1">
      <c r="A647" s="65"/>
      <c r="B647" s="99"/>
      <c r="C647" s="100"/>
      <c r="D647" s="100"/>
      <c r="E647" s="100"/>
      <c r="F647" s="100"/>
      <c r="G647" s="100"/>
      <c r="H647" s="100"/>
      <c r="I647" s="100"/>
      <c r="J647" s="100"/>
      <c r="K647" s="99"/>
      <c r="L647" s="101"/>
      <c r="M647" s="102"/>
      <c r="N647" s="101"/>
      <c r="O647" s="63" t="str">
        <f>IF(B647="","Form Number Error",IF(C647="","Payment Type Error",IF(H647="","Purchase Description Error",IF(I647="","Store or Vedor Error",IF(K647="","Card or Ckeck # Error",IF(L647="","Date Error",IF(J647="","Enter Correct Sub-Account",IF(M647="","Amount Error",IF(J647='Start-Up Information'!$B$13,"Complete",IF(J647='Start-Up Information'!$B$14,"Complete",IF(J647='Start-Up Information'!$B$15,"Complete",IF(J647='Start-Up Information'!$B$16,"Complete",IF(J647='Start-Up Information'!$B$17,"Complete",IF(J647='Start-Up Information'!$B$18,"Complete",IF(J647='Start-Up Information'!$B$19,"Complete",IF(J647='Start-Up Information'!$B$20,"Complete",IF(J647='Start-Up Information'!$B$21,"complete",IF(J647='Start-Up Information'!$B$22,"Complete",IF(J647='Start-Up Information'!$B$23,"Complete",IF(J647='Start-Up Information'!$B$24,"Complete",IF(J647='Start-Up Information'!$B$25,"Complete",IF(J647='Start-Up Information'!$B$26,"Complete",IF(J647='Start-Up Information'!$B$27,"Complete",IF(J647='Start-Up Information'!$B$28,"Complete",IF(J647='Start-Up Information'!$B$29,"Complete",IF(J647='Start-Up Information'!$B$30,"Complete",IF(J647='Start-Up Information'!$B$31,"Complete",IF(J647='Start-Up Information'!$B$32,"Complete",IF(J647='Start-Up Information'!$B$33,"Complete",IF(J647='Start-Up Information'!$B$34,"Complete",IF(J647='Start-Up Information'!$B$35,"Complete",IF(J647='Start-Up Information'!$B$36,"Complete",IF(J647='Start-Up Information'!$B$37,"Complete",IF(J647='Start-Up Information'!$B$38,"Complete",IF(J647='Start-Up Information'!$B$39,"Complete",IF(J647='Start-Up Information'!$B$40,"Complete",IF(J647='Start-Up Information'!$B$41,"Complete",IF(J647='Start-Up Information'!$B$42,"Complete",IF(J647='Start-Up Information'!$B$43,"Complete",IF(J647='Start-Up Information'!$B$44,"Complete",IF(J647='Start-Up Information'!$B$45,"Complete",IF(J647='Start-Up Information'!$B$46,"Complete",IF(J647='Start-Up Information'!$B$47,"Complete",IF(J647='Start-Up Information'!$B$48,"Complete",IF(LEFT(J647,5)="Split","Complete",IF(J647='Start-Up Information'!$B$49,"Complete",IF(J647='Start-Up Information'!$B$50,"Complete",IF(J647='Start-Up Information'!$B$51,"Complete",IF(J647='Start-Up Information'!$B$52,"Complete","Enter a Correct Sub-Account")))))))))))))))))))))))))))))))))))))))))))))))))</f>
        <v>Form Number Error</v>
      </c>
      <c r="P647" s="63" t="str">
        <f t="shared" ref="P647:P710" si="21">IF(N647="","Pending","Cleared")</f>
        <v>Pending</v>
      </c>
      <c r="Q647" s="62"/>
      <c r="R647" s="70">
        <f t="shared" si="20"/>
        <v>0</v>
      </c>
      <c r="S647" s="65"/>
      <c r="T647" s="91"/>
      <c r="U647" s="91"/>
      <c r="V647" s="91"/>
      <c r="W647" s="91"/>
      <c r="X647" s="91"/>
      <c r="Y647" s="91"/>
      <c r="Z647" s="91"/>
      <c r="AA647" s="91"/>
      <c r="AB647" s="91"/>
      <c r="AC647" s="91"/>
      <c r="AD647" s="91"/>
      <c r="AE647" s="91"/>
      <c r="AF647" s="91"/>
      <c r="AG647" s="91"/>
      <c r="AH647" s="91"/>
      <c r="AI647" s="91"/>
      <c r="AJ647" s="91"/>
      <c r="AK647" s="91"/>
      <c r="AL647" s="91"/>
      <c r="AM647" s="91"/>
      <c r="AN647" s="91"/>
      <c r="AO647" s="91"/>
      <c r="AP647" s="91"/>
      <c r="AQ647" s="91"/>
      <c r="AR647" s="91"/>
      <c r="AS647" s="91"/>
      <c r="AT647" s="91"/>
      <c r="AU647" s="91"/>
      <c r="AV647" s="91"/>
      <c r="AW647" s="91"/>
      <c r="AX647" s="91"/>
      <c r="AY647" s="91"/>
      <c r="AZ647" s="91"/>
      <c r="BA647" s="91"/>
      <c r="BB647" s="91"/>
      <c r="BC647" s="91"/>
      <c r="BD647" s="91"/>
      <c r="BE647" s="91"/>
      <c r="BF647" s="91"/>
      <c r="BG647" s="91"/>
    </row>
    <row r="648" spans="1:59" s="34" customFormat="1" ht="33" customHeight="1">
      <c r="A648" s="65"/>
      <c r="B648" s="99"/>
      <c r="C648" s="100"/>
      <c r="D648" s="100"/>
      <c r="E648" s="100"/>
      <c r="F648" s="100"/>
      <c r="G648" s="100"/>
      <c r="H648" s="100"/>
      <c r="I648" s="100"/>
      <c r="J648" s="100"/>
      <c r="K648" s="99"/>
      <c r="L648" s="101"/>
      <c r="M648" s="102"/>
      <c r="N648" s="101"/>
      <c r="O648" s="63" t="str">
        <f>IF(B648="","Form Number Error",IF(C648="","Payment Type Error",IF(H648="","Purchase Description Error",IF(I648="","Store or Vedor Error",IF(K648="","Card or Ckeck # Error",IF(L648="","Date Error",IF(J648="","Enter Correct Sub-Account",IF(M648="","Amount Error",IF(J648='Start-Up Information'!$B$13,"Complete",IF(J648='Start-Up Information'!$B$14,"Complete",IF(J648='Start-Up Information'!$B$15,"Complete",IF(J648='Start-Up Information'!$B$16,"Complete",IF(J648='Start-Up Information'!$B$17,"Complete",IF(J648='Start-Up Information'!$B$18,"Complete",IF(J648='Start-Up Information'!$B$19,"Complete",IF(J648='Start-Up Information'!$B$20,"Complete",IF(J648='Start-Up Information'!$B$21,"complete",IF(J648='Start-Up Information'!$B$22,"Complete",IF(J648='Start-Up Information'!$B$23,"Complete",IF(J648='Start-Up Information'!$B$24,"Complete",IF(J648='Start-Up Information'!$B$25,"Complete",IF(J648='Start-Up Information'!$B$26,"Complete",IF(J648='Start-Up Information'!$B$27,"Complete",IF(J648='Start-Up Information'!$B$28,"Complete",IF(J648='Start-Up Information'!$B$29,"Complete",IF(J648='Start-Up Information'!$B$30,"Complete",IF(J648='Start-Up Information'!$B$31,"Complete",IF(J648='Start-Up Information'!$B$32,"Complete",IF(J648='Start-Up Information'!$B$33,"Complete",IF(J648='Start-Up Information'!$B$34,"Complete",IF(J648='Start-Up Information'!$B$35,"Complete",IF(J648='Start-Up Information'!$B$36,"Complete",IF(J648='Start-Up Information'!$B$37,"Complete",IF(J648='Start-Up Information'!$B$38,"Complete",IF(J648='Start-Up Information'!$B$39,"Complete",IF(J648='Start-Up Information'!$B$40,"Complete",IF(J648='Start-Up Information'!$B$41,"Complete",IF(J648='Start-Up Information'!$B$42,"Complete",IF(J648='Start-Up Information'!$B$43,"Complete",IF(J648='Start-Up Information'!$B$44,"Complete",IF(J648='Start-Up Information'!$B$45,"Complete",IF(J648='Start-Up Information'!$B$46,"Complete",IF(J648='Start-Up Information'!$B$47,"Complete",IF(J648='Start-Up Information'!$B$48,"Complete",IF(LEFT(J648,5)="Split","Complete",IF(J648='Start-Up Information'!$B$49,"Complete",IF(J648='Start-Up Information'!$B$50,"Complete",IF(J648='Start-Up Information'!$B$51,"Complete",IF(J648='Start-Up Information'!$B$52,"Complete","Enter a Correct Sub-Account")))))))))))))))))))))))))))))))))))))))))))))))))</f>
        <v>Form Number Error</v>
      </c>
      <c r="P648" s="63" t="str">
        <f t="shared" si="21"/>
        <v>Pending</v>
      </c>
      <c r="Q648" s="62"/>
      <c r="R648" s="70">
        <f t="shared" ref="R648:R711" si="22">IF(AND(IF(LEFT(J648,5)="Split",M648-SUM(T648:BG648),0)&gt;0,IF(LEFT(J648,5)="Split",M648-SUM(T648:BG648),0)&lt;0.01),0,IF(LEFT(J648,5)="Split",M648-SUM(T648:BG648),0))</f>
        <v>0</v>
      </c>
      <c r="S648" s="65"/>
      <c r="T648" s="91"/>
      <c r="U648" s="91"/>
      <c r="V648" s="91"/>
      <c r="W648" s="91"/>
      <c r="X648" s="91"/>
      <c r="Y648" s="91"/>
      <c r="Z648" s="91"/>
      <c r="AA648" s="91"/>
      <c r="AB648" s="91"/>
      <c r="AC648" s="91"/>
      <c r="AD648" s="91"/>
      <c r="AE648" s="91"/>
      <c r="AF648" s="91"/>
      <c r="AG648" s="91"/>
      <c r="AH648" s="91"/>
      <c r="AI648" s="91"/>
      <c r="AJ648" s="91"/>
      <c r="AK648" s="91"/>
      <c r="AL648" s="91"/>
      <c r="AM648" s="91"/>
      <c r="AN648" s="91"/>
      <c r="AO648" s="91"/>
      <c r="AP648" s="91"/>
      <c r="AQ648" s="91"/>
      <c r="AR648" s="91"/>
      <c r="AS648" s="91"/>
      <c r="AT648" s="91"/>
      <c r="AU648" s="91"/>
      <c r="AV648" s="91"/>
      <c r="AW648" s="91"/>
      <c r="AX648" s="91"/>
      <c r="AY648" s="91"/>
      <c r="AZ648" s="91"/>
      <c r="BA648" s="91"/>
      <c r="BB648" s="91"/>
      <c r="BC648" s="91"/>
      <c r="BD648" s="91"/>
      <c r="BE648" s="91"/>
      <c r="BF648" s="91"/>
      <c r="BG648" s="91"/>
    </row>
    <row r="649" spans="1:59" s="34" customFormat="1" ht="33" customHeight="1">
      <c r="A649" s="65"/>
      <c r="B649" s="99"/>
      <c r="C649" s="100"/>
      <c r="D649" s="100"/>
      <c r="E649" s="100"/>
      <c r="F649" s="100"/>
      <c r="G649" s="100"/>
      <c r="H649" s="100"/>
      <c r="I649" s="100"/>
      <c r="J649" s="100"/>
      <c r="K649" s="99"/>
      <c r="L649" s="101"/>
      <c r="M649" s="102"/>
      <c r="N649" s="101"/>
      <c r="O649" s="63" t="str">
        <f>IF(B649="","Form Number Error",IF(C649="","Payment Type Error",IF(H649="","Purchase Description Error",IF(I649="","Store or Vedor Error",IF(K649="","Card or Ckeck # Error",IF(L649="","Date Error",IF(J649="","Enter Correct Sub-Account",IF(M649="","Amount Error",IF(J649='Start-Up Information'!$B$13,"Complete",IF(J649='Start-Up Information'!$B$14,"Complete",IF(J649='Start-Up Information'!$B$15,"Complete",IF(J649='Start-Up Information'!$B$16,"Complete",IF(J649='Start-Up Information'!$B$17,"Complete",IF(J649='Start-Up Information'!$B$18,"Complete",IF(J649='Start-Up Information'!$B$19,"Complete",IF(J649='Start-Up Information'!$B$20,"Complete",IF(J649='Start-Up Information'!$B$21,"complete",IF(J649='Start-Up Information'!$B$22,"Complete",IF(J649='Start-Up Information'!$B$23,"Complete",IF(J649='Start-Up Information'!$B$24,"Complete",IF(J649='Start-Up Information'!$B$25,"Complete",IF(J649='Start-Up Information'!$B$26,"Complete",IF(J649='Start-Up Information'!$B$27,"Complete",IF(J649='Start-Up Information'!$B$28,"Complete",IF(J649='Start-Up Information'!$B$29,"Complete",IF(J649='Start-Up Information'!$B$30,"Complete",IF(J649='Start-Up Information'!$B$31,"Complete",IF(J649='Start-Up Information'!$B$32,"Complete",IF(J649='Start-Up Information'!$B$33,"Complete",IF(J649='Start-Up Information'!$B$34,"Complete",IF(J649='Start-Up Information'!$B$35,"Complete",IF(J649='Start-Up Information'!$B$36,"Complete",IF(J649='Start-Up Information'!$B$37,"Complete",IF(J649='Start-Up Information'!$B$38,"Complete",IF(J649='Start-Up Information'!$B$39,"Complete",IF(J649='Start-Up Information'!$B$40,"Complete",IF(J649='Start-Up Information'!$B$41,"Complete",IF(J649='Start-Up Information'!$B$42,"Complete",IF(J649='Start-Up Information'!$B$43,"Complete",IF(J649='Start-Up Information'!$B$44,"Complete",IF(J649='Start-Up Information'!$B$45,"Complete",IF(J649='Start-Up Information'!$B$46,"Complete",IF(J649='Start-Up Information'!$B$47,"Complete",IF(J649='Start-Up Information'!$B$48,"Complete",IF(LEFT(J649,5)="Split","Complete",IF(J649='Start-Up Information'!$B$49,"Complete",IF(J649='Start-Up Information'!$B$50,"Complete",IF(J649='Start-Up Information'!$B$51,"Complete",IF(J649='Start-Up Information'!$B$52,"Complete","Enter a Correct Sub-Account")))))))))))))))))))))))))))))))))))))))))))))))))</f>
        <v>Form Number Error</v>
      </c>
      <c r="P649" s="63" t="str">
        <f t="shared" si="21"/>
        <v>Pending</v>
      </c>
      <c r="Q649" s="62"/>
      <c r="R649" s="70">
        <f t="shared" si="22"/>
        <v>0</v>
      </c>
      <c r="S649" s="65"/>
      <c r="T649" s="91"/>
      <c r="U649" s="91"/>
      <c r="V649" s="91"/>
      <c r="W649" s="91"/>
      <c r="X649" s="91"/>
      <c r="Y649" s="91"/>
      <c r="Z649" s="91"/>
      <c r="AA649" s="91"/>
      <c r="AB649" s="91"/>
      <c r="AC649" s="91"/>
      <c r="AD649" s="91"/>
      <c r="AE649" s="91"/>
      <c r="AF649" s="91"/>
      <c r="AG649" s="91"/>
      <c r="AH649" s="91"/>
      <c r="AI649" s="91"/>
      <c r="AJ649" s="91"/>
      <c r="AK649" s="91"/>
      <c r="AL649" s="91"/>
      <c r="AM649" s="91"/>
      <c r="AN649" s="91"/>
      <c r="AO649" s="91"/>
      <c r="AP649" s="91"/>
      <c r="AQ649" s="91"/>
      <c r="AR649" s="91"/>
      <c r="AS649" s="91"/>
      <c r="AT649" s="91"/>
      <c r="AU649" s="91"/>
      <c r="AV649" s="91"/>
      <c r="AW649" s="91"/>
      <c r="AX649" s="91"/>
      <c r="AY649" s="91"/>
      <c r="AZ649" s="91"/>
      <c r="BA649" s="91"/>
      <c r="BB649" s="91"/>
      <c r="BC649" s="91"/>
      <c r="BD649" s="91"/>
      <c r="BE649" s="91"/>
      <c r="BF649" s="91"/>
      <c r="BG649" s="91"/>
    </row>
    <row r="650" spans="1:59" s="34" customFormat="1" ht="33" customHeight="1">
      <c r="A650" s="65"/>
      <c r="B650" s="99"/>
      <c r="C650" s="100"/>
      <c r="D650" s="100"/>
      <c r="E650" s="100"/>
      <c r="F650" s="100"/>
      <c r="G650" s="100"/>
      <c r="H650" s="100"/>
      <c r="I650" s="100"/>
      <c r="J650" s="100"/>
      <c r="K650" s="99"/>
      <c r="L650" s="101"/>
      <c r="M650" s="102"/>
      <c r="N650" s="101"/>
      <c r="O650" s="63" t="str">
        <f>IF(B650="","Form Number Error",IF(C650="","Payment Type Error",IF(H650="","Purchase Description Error",IF(I650="","Store or Vedor Error",IF(K650="","Card or Ckeck # Error",IF(L650="","Date Error",IF(J650="","Enter Correct Sub-Account",IF(M650="","Amount Error",IF(J650='Start-Up Information'!$B$13,"Complete",IF(J650='Start-Up Information'!$B$14,"Complete",IF(J650='Start-Up Information'!$B$15,"Complete",IF(J650='Start-Up Information'!$B$16,"Complete",IF(J650='Start-Up Information'!$B$17,"Complete",IF(J650='Start-Up Information'!$B$18,"Complete",IF(J650='Start-Up Information'!$B$19,"Complete",IF(J650='Start-Up Information'!$B$20,"Complete",IF(J650='Start-Up Information'!$B$21,"complete",IF(J650='Start-Up Information'!$B$22,"Complete",IF(J650='Start-Up Information'!$B$23,"Complete",IF(J650='Start-Up Information'!$B$24,"Complete",IF(J650='Start-Up Information'!$B$25,"Complete",IF(J650='Start-Up Information'!$B$26,"Complete",IF(J650='Start-Up Information'!$B$27,"Complete",IF(J650='Start-Up Information'!$B$28,"Complete",IF(J650='Start-Up Information'!$B$29,"Complete",IF(J650='Start-Up Information'!$B$30,"Complete",IF(J650='Start-Up Information'!$B$31,"Complete",IF(J650='Start-Up Information'!$B$32,"Complete",IF(J650='Start-Up Information'!$B$33,"Complete",IF(J650='Start-Up Information'!$B$34,"Complete",IF(J650='Start-Up Information'!$B$35,"Complete",IF(J650='Start-Up Information'!$B$36,"Complete",IF(J650='Start-Up Information'!$B$37,"Complete",IF(J650='Start-Up Information'!$B$38,"Complete",IF(J650='Start-Up Information'!$B$39,"Complete",IF(J650='Start-Up Information'!$B$40,"Complete",IF(J650='Start-Up Information'!$B$41,"Complete",IF(J650='Start-Up Information'!$B$42,"Complete",IF(J650='Start-Up Information'!$B$43,"Complete",IF(J650='Start-Up Information'!$B$44,"Complete",IF(J650='Start-Up Information'!$B$45,"Complete",IF(J650='Start-Up Information'!$B$46,"Complete",IF(J650='Start-Up Information'!$B$47,"Complete",IF(J650='Start-Up Information'!$B$48,"Complete",IF(LEFT(J650,5)="Split","Complete",IF(J650='Start-Up Information'!$B$49,"Complete",IF(J650='Start-Up Information'!$B$50,"Complete",IF(J650='Start-Up Information'!$B$51,"Complete",IF(J650='Start-Up Information'!$B$52,"Complete","Enter a Correct Sub-Account")))))))))))))))))))))))))))))))))))))))))))))))))</f>
        <v>Form Number Error</v>
      </c>
      <c r="P650" s="63" t="str">
        <f t="shared" si="21"/>
        <v>Pending</v>
      </c>
      <c r="Q650" s="62"/>
      <c r="R650" s="70">
        <f t="shared" si="22"/>
        <v>0</v>
      </c>
      <c r="S650" s="65"/>
      <c r="T650" s="91"/>
      <c r="U650" s="91"/>
      <c r="V650" s="91"/>
      <c r="W650" s="91"/>
      <c r="X650" s="91"/>
      <c r="Y650" s="91"/>
      <c r="Z650" s="91"/>
      <c r="AA650" s="91"/>
      <c r="AB650" s="91"/>
      <c r="AC650" s="91"/>
      <c r="AD650" s="91"/>
      <c r="AE650" s="91"/>
      <c r="AF650" s="91"/>
      <c r="AG650" s="91"/>
      <c r="AH650" s="91"/>
      <c r="AI650" s="91"/>
      <c r="AJ650" s="91"/>
      <c r="AK650" s="91"/>
      <c r="AL650" s="91"/>
      <c r="AM650" s="91"/>
      <c r="AN650" s="91"/>
      <c r="AO650" s="91"/>
      <c r="AP650" s="91"/>
      <c r="AQ650" s="91"/>
      <c r="AR650" s="91"/>
      <c r="AS650" s="91"/>
      <c r="AT650" s="91"/>
      <c r="AU650" s="91"/>
      <c r="AV650" s="91"/>
      <c r="AW650" s="91"/>
      <c r="AX650" s="91"/>
      <c r="AY650" s="91"/>
      <c r="AZ650" s="91"/>
      <c r="BA650" s="91"/>
      <c r="BB650" s="91"/>
      <c r="BC650" s="91"/>
      <c r="BD650" s="91"/>
      <c r="BE650" s="91"/>
      <c r="BF650" s="91"/>
      <c r="BG650" s="91"/>
    </row>
    <row r="651" spans="1:59" s="34" customFormat="1" ht="33" customHeight="1">
      <c r="A651" s="65"/>
      <c r="B651" s="99"/>
      <c r="C651" s="100"/>
      <c r="D651" s="100"/>
      <c r="E651" s="100"/>
      <c r="F651" s="100"/>
      <c r="G651" s="100"/>
      <c r="H651" s="100"/>
      <c r="I651" s="100"/>
      <c r="J651" s="100"/>
      <c r="K651" s="99"/>
      <c r="L651" s="101"/>
      <c r="M651" s="102"/>
      <c r="N651" s="101"/>
      <c r="O651" s="63" t="str">
        <f>IF(B651="","Form Number Error",IF(C651="","Payment Type Error",IF(H651="","Purchase Description Error",IF(I651="","Store or Vedor Error",IF(K651="","Card or Ckeck # Error",IF(L651="","Date Error",IF(J651="","Enter Correct Sub-Account",IF(M651="","Amount Error",IF(J651='Start-Up Information'!$B$13,"Complete",IF(J651='Start-Up Information'!$B$14,"Complete",IF(J651='Start-Up Information'!$B$15,"Complete",IF(J651='Start-Up Information'!$B$16,"Complete",IF(J651='Start-Up Information'!$B$17,"Complete",IF(J651='Start-Up Information'!$B$18,"Complete",IF(J651='Start-Up Information'!$B$19,"Complete",IF(J651='Start-Up Information'!$B$20,"Complete",IF(J651='Start-Up Information'!$B$21,"complete",IF(J651='Start-Up Information'!$B$22,"Complete",IF(J651='Start-Up Information'!$B$23,"Complete",IF(J651='Start-Up Information'!$B$24,"Complete",IF(J651='Start-Up Information'!$B$25,"Complete",IF(J651='Start-Up Information'!$B$26,"Complete",IF(J651='Start-Up Information'!$B$27,"Complete",IF(J651='Start-Up Information'!$B$28,"Complete",IF(J651='Start-Up Information'!$B$29,"Complete",IF(J651='Start-Up Information'!$B$30,"Complete",IF(J651='Start-Up Information'!$B$31,"Complete",IF(J651='Start-Up Information'!$B$32,"Complete",IF(J651='Start-Up Information'!$B$33,"Complete",IF(J651='Start-Up Information'!$B$34,"Complete",IF(J651='Start-Up Information'!$B$35,"Complete",IF(J651='Start-Up Information'!$B$36,"Complete",IF(J651='Start-Up Information'!$B$37,"Complete",IF(J651='Start-Up Information'!$B$38,"Complete",IF(J651='Start-Up Information'!$B$39,"Complete",IF(J651='Start-Up Information'!$B$40,"Complete",IF(J651='Start-Up Information'!$B$41,"Complete",IF(J651='Start-Up Information'!$B$42,"Complete",IF(J651='Start-Up Information'!$B$43,"Complete",IF(J651='Start-Up Information'!$B$44,"Complete",IF(J651='Start-Up Information'!$B$45,"Complete",IF(J651='Start-Up Information'!$B$46,"Complete",IF(J651='Start-Up Information'!$B$47,"Complete",IF(J651='Start-Up Information'!$B$48,"Complete",IF(LEFT(J651,5)="Split","Complete",IF(J651='Start-Up Information'!$B$49,"Complete",IF(J651='Start-Up Information'!$B$50,"Complete",IF(J651='Start-Up Information'!$B$51,"Complete",IF(J651='Start-Up Information'!$B$52,"Complete","Enter a Correct Sub-Account")))))))))))))))))))))))))))))))))))))))))))))))))</f>
        <v>Form Number Error</v>
      </c>
      <c r="P651" s="63" t="str">
        <f t="shared" si="21"/>
        <v>Pending</v>
      </c>
      <c r="Q651" s="62"/>
      <c r="R651" s="70">
        <f t="shared" si="22"/>
        <v>0</v>
      </c>
      <c r="S651" s="65"/>
      <c r="T651" s="91"/>
      <c r="U651" s="91"/>
      <c r="V651" s="91"/>
      <c r="W651" s="91"/>
      <c r="X651" s="91"/>
      <c r="Y651" s="91"/>
      <c r="Z651" s="91"/>
      <c r="AA651" s="91"/>
      <c r="AB651" s="91"/>
      <c r="AC651" s="91"/>
      <c r="AD651" s="91"/>
      <c r="AE651" s="91"/>
      <c r="AF651" s="91"/>
      <c r="AG651" s="91"/>
      <c r="AH651" s="91"/>
      <c r="AI651" s="91"/>
      <c r="AJ651" s="91"/>
      <c r="AK651" s="91"/>
      <c r="AL651" s="91"/>
      <c r="AM651" s="91"/>
      <c r="AN651" s="91"/>
      <c r="AO651" s="91"/>
      <c r="AP651" s="91"/>
      <c r="AQ651" s="91"/>
      <c r="AR651" s="91"/>
      <c r="AS651" s="91"/>
      <c r="AT651" s="91"/>
      <c r="AU651" s="91"/>
      <c r="AV651" s="91"/>
      <c r="AW651" s="91"/>
      <c r="AX651" s="91"/>
      <c r="AY651" s="91"/>
      <c r="AZ651" s="91"/>
      <c r="BA651" s="91"/>
      <c r="BB651" s="91"/>
      <c r="BC651" s="91"/>
      <c r="BD651" s="91"/>
      <c r="BE651" s="91"/>
      <c r="BF651" s="91"/>
      <c r="BG651" s="91"/>
    </row>
    <row r="652" spans="1:59" s="34" customFormat="1" ht="33" customHeight="1">
      <c r="A652" s="65"/>
      <c r="B652" s="99"/>
      <c r="C652" s="100"/>
      <c r="D652" s="100"/>
      <c r="E652" s="100"/>
      <c r="F652" s="100"/>
      <c r="G652" s="100"/>
      <c r="H652" s="100"/>
      <c r="I652" s="100"/>
      <c r="J652" s="100"/>
      <c r="K652" s="99"/>
      <c r="L652" s="101"/>
      <c r="M652" s="102"/>
      <c r="N652" s="101"/>
      <c r="O652" s="63" t="str">
        <f>IF(B652="","Form Number Error",IF(C652="","Payment Type Error",IF(H652="","Purchase Description Error",IF(I652="","Store or Vedor Error",IF(K652="","Card or Ckeck # Error",IF(L652="","Date Error",IF(J652="","Enter Correct Sub-Account",IF(M652="","Amount Error",IF(J652='Start-Up Information'!$B$13,"Complete",IF(J652='Start-Up Information'!$B$14,"Complete",IF(J652='Start-Up Information'!$B$15,"Complete",IF(J652='Start-Up Information'!$B$16,"Complete",IF(J652='Start-Up Information'!$B$17,"Complete",IF(J652='Start-Up Information'!$B$18,"Complete",IF(J652='Start-Up Information'!$B$19,"Complete",IF(J652='Start-Up Information'!$B$20,"Complete",IF(J652='Start-Up Information'!$B$21,"complete",IF(J652='Start-Up Information'!$B$22,"Complete",IF(J652='Start-Up Information'!$B$23,"Complete",IF(J652='Start-Up Information'!$B$24,"Complete",IF(J652='Start-Up Information'!$B$25,"Complete",IF(J652='Start-Up Information'!$B$26,"Complete",IF(J652='Start-Up Information'!$B$27,"Complete",IF(J652='Start-Up Information'!$B$28,"Complete",IF(J652='Start-Up Information'!$B$29,"Complete",IF(J652='Start-Up Information'!$B$30,"Complete",IF(J652='Start-Up Information'!$B$31,"Complete",IF(J652='Start-Up Information'!$B$32,"Complete",IF(J652='Start-Up Information'!$B$33,"Complete",IF(J652='Start-Up Information'!$B$34,"Complete",IF(J652='Start-Up Information'!$B$35,"Complete",IF(J652='Start-Up Information'!$B$36,"Complete",IF(J652='Start-Up Information'!$B$37,"Complete",IF(J652='Start-Up Information'!$B$38,"Complete",IF(J652='Start-Up Information'!$B$39,"Complete",IF(J652='Start-Up Information'!$B$40,"Complete",IF(J652='Start-Up Information'!$B$41,"Complete",IF(J652='Start-Up Information'!$B$42,"Complete",IF(J652='Start-Up Information'!$B$43,"Complete",IF(J652='Start-Up Information'!$B$44,"Complete",IF(J652='Start-Up Information'!$B$45,"Complete",IF(J652='Start-Up Information'!$B$46,"Complete",IF(J652='Start-Up Information'!$B$47,"Complete",IF(J652='Start-Up Information'!$B$48,"Complete",IF(LEFT(J652,5)="Split","Complete",IF(J652='Start-Up Information'!$B$49,"Complete",IF(J652='Start-Up Information'!$B$50,"Complete",IF(J652='Start-Up Information'!$B$51,"Complete",IF(J652='Start-Up Information'!$B$52,"Complete","Enter a Correct Sub-Account")))))))))))))))))))))))))))))))))))))))))))))))))</f>
        <v>Form Number Error</v>
      </c>
      <c r="P652" s="63" t="str">
        <f t="shared" si="21"/>
        <v>Pending</v>
      </c>
      <c r="Q652" s="62"/>
      <c r="R652" s="70">
        <f t="shared" si="22"/>
        <v>0</v>
      </c>
      <c r="S652" s="65"/>
      <c r="T652" s="91"/>
      <c r="U652" s="91"/>
      <c r="V652" s="91"/>
      <c r="W652" s="91"/>
      <c r="X652" s="91"/>
      <c r="Y652" s="91"/>
      <c r="Z652" s="91"/>
      <c r="AA652" s="91"/>
      <c r="AB652" s="91"/>
      <c r="AC652" s="91"/>
      <c r="AD652" s="91"/>
      <c r="AE652" s="91"/>
      <c r="AF652" s="91"/>
      <c r="AG652" s="91"/>
      <c r="AH652" s="91"/>
      <c r="AI652" s="91"/>
      <c r="AJ652" s="91"/>
      <c r="AK652" s="91"/>
      <c r="AL652" s="91"/>
      <c r="AM652" s="91"/>
      <c r="AN652" s="91"/>
      <c r="AO652" s="91"/>
      <c r="AP652" s="91"/>
      <c r="AQ652" s="91"/>
      <c r="AR652" s="91"/>
      <c r="AS652" s="91"/>
      <c r="AT652" s="91"/>
      <c r="AU652" s="91"/>
      <c r="AV652" s="91"/>
      <c r="AW652" s="91"/>
      <c r="AX652" s="91"/>
      <c r="AY652" s="91"/>
      <c r="AZ652" s="91"/>
      <c r="BA652" s="91"/>
      <c r="BB652" s="91"/>
      <c r="BC652" s="91"/>
      <c r="BD652" s="91"/>
      <c r="BE652" s="91"/>
      <c r="BF652" s="91"/>
      <c r="BG652" s="91"/>
    </row>
    <row r="653" spans="1:59" s="34" customFormat="1" ht="33" customHeight="1">
      <c r="A653" s="65"/>
      <c r="B653" s="99"/>
      <c r="C653" s="100"/>
      <c r="D653" s="100"/>
      <c r="E653" s="100"/>
      <c r="F653" s="100"/>
      <c r="G653" s="100"/>
      <c r="H653" s="100"/>
      <c r="I653" s="100"/>
      <c r="J653" s="100"/>
      <c r="K653" s="99"/>
      <c r="L653" s="101"/>
      <c r="M653" s="102"/>
      <c r="N653" s="101"/>
      <c r="O653" s="63" t="str">
        <f>IF(B653="","Form Number Error",IF(C653="","Payment Type Error",IF(H653="","Purchase Description Error",IF(I653="","Store or Vedor Error",IF(K653="","Card or Ckeck # Error",IF(L653="","Date Error",IF(J653="","Enter Correct Sub-Account",IF(M653="","Amount Error",IF(J653='Start-Up Information'!$B$13,"Complete",IF(J653='Start-Up Information'!$B$14,"Complete",IF(J653='Start-Up Information'!$B$15,"Complete",IF(J653='Start-Up Information'!$B$16,"Complete",IF(J653='Start-Up Information'!$B$17,"Complete",IF(J653='Start-Up Information'!$B$18,"Complete",IF(J653='Start-Up Information'!$B$19,"Complete",IF(J653='Start-Up Information'!$B$20,"Complete",IF(J653='Start-Up Information'!$B$21,"complete",IF(J653='Start-Up Information'!$B$22,"Complete",IF(J653='Start-Up Information'!$B$23,"Complete",IF(J653='Start-Up Information'!$B$24,"Complete",IF(J653='Start-Up Information'!$B$25,"Complete",IF(J653='Start-Up Information'!$B$26,"Complete",IF(J653='Start-Up Information'!$B$27,"Complete",IF(J653='Start-Up Information'!$B$28,"Complete",IF(J653='Start-Up Information'!$B$29,"Complete",IF(J653='Start-Up Information'!$B$30,"Complete",IF(J653='Start-Up Information'!$B$31,"Complete",IF(J653='Start-Up Information'!$B$32,"Complete",IF(J653='Start-Up Information'!$B$33,"Complete",IF(J653='Start-Up Information'!$B$34,"Complete",IF(J653='Start-Up Information'!$B$35,"Complete",IF(J653='Start-Up Information'!$B$36,"Complete",IF(J653='Start-Up Information'!$B$37,"Complete",IF(J653='Start-Up Information'!$B$38,"Complete",IF(J653='Start-Up Information'!$B$39,"Complete",IF(J653='Start-Up Information'!$B$40,"Complete",IF(J653='Start-Up Information'!$B$41,"Complete",IF(J653='Start-Up Information'!$B$42,"Complete",IF(J653='Start-Up Information'!$B$43,"Complete",IF(J653='Start-Up Information'!$B$44,"Complete",IF(J653='Start-Up Information'!$B$45,"Complete",IF(J653='Start-Up Information'!$B$46,"Complete",IF(J653='Start-Up Information'!$B$47,"Complete",IF(J653='Start-Up Information'!$B$48,"Complete",IF(LEFT(J653,5)="Split","Complete",IF(J653='Start-Up Information'!$B$49,"Complete",IF(J653='Start-Up Information'!$B$50,"Complete",IF(J653='Start-Up Information'!$B$51,"Complete",IF(J653='Start-Up Information'!$B$52,"Complete","Enter a Correct Sub-Account")))))))))))))))))))))))))))))))))))))))))))))))))</f>
        <v>Form Number Error</v>
      </c>
      <c r="P653" s="63" t="str">
        <f t="shared" si="21"/>
        <v>Pending</v>
      </c>
      <c r="Q653" s="62"/>
      <c r="R653" s="70">
        <f t="shared" si="22"/>
        <v>0</v>
      </c>
      <c r="S653" s="65"/>
      <c r="T653" s="91"/>
      <c r="U653" s="91"/>
      <c r="V653" s="91"/>
      <c r="W653" s="91"/>
      <c r="X653" s="91"/>
      <c r="Y653" s="91"/>
      <c r="Z653" s="91"/>
      <c r="AA653" s="91"/>
      <c r="AB653" s="91"/>
      <c r="AC653" s="91"/>
      <c r="AD653" s="91"/>
      <c r="AE653" s="91"/>
      <c r="AF653" s="91"/>
      <c r="AG653" s="91"/>
      <c r="AH653" s="91"/>
      <c r="AI653" s="91"/>
      <c r="AJ653" s="91"/>
      <c r="AK653" s="91"/>
      <c r="AL653" s="91"/>
      <c r="AM653" s="91"/>
      <c r="AN653" s="91"/>
      <c r="AO653" s="91"/>
      <c r="AP653" s="91"/>
      <c r="AQ653" s="91"/>
      <c r="AR653" s="91"/>
      <c r="AS653" s="91"/>
      <c r="AT653" s="91"/>
      <c r="AU653" s="91"/>
      <c r="AV653" s="91"/>
      <c r="AW653" s="91"/>
      <c r="AX653" s="91"/>
      <c r="AY653" s="91"/>
      <c r="AZ653" s="91"/>
      <c r="BA653" s="91"/>
      <c r="BB653" s="91"/>
      <c r="BC653" s="91"/>
      <c r="BD653" s="91"/>
      <c r="BE653" s="91"/>
      <c r="BF653" s="91"/>
      <c r="BG653" s="91"/>
    </row>
    <row r="654" spans="1:59" s="34" customFormat="1" ht="33" customHeight="1">
      <c r="A654" s="65"/>
      <c r="B654" s="99"/>
      <c r="C654" s="100"/>
      <c r="D654" s="100"/>
      <c r="E654" s="100"/>
      <c r="F654" s="100"/>
      <c r="G654" s="100"/>
      <c r="H654" s="100"/>
      <c r="I654" s="100"/>
      <c r="J654" s="100"/>
      <c r="K654" s="99"/>
      <c r="L654" s="101"/>
      <c r="M654" s="102"/>
      <c r="N654" s="101"/>
      <c r="O654" s="63" t="str">
        <f>IF(B654="","Form Number Error",IF(C654="","Payment Type Error",IF(H654="","Purchase Description Error",IF(I654="","Store or Vedor Error",IF(K654="","Card or Ckeck # Error",IF(L654="","Date Error",IF(J654="","Enter Correct Sub-Account",IF(M654="","Amount Error",IF(J654='Start-Up Information'!$B$13,"Complete",IF(J654='Start-Up Information'!$B$14,"Complete",IF(J654='Start-Up Information'!$B$15,"Complete",IF(J654='Start-Up Information'!$B$16,"Complete",IF(J654='Start-Up Information'!$B$17,"Complete",IF(J654='Start-Up Information'!$B$18,"Complete",IF(J654='Start-Up Information'!$B$19,"Complete",IF(J654='Start-Up Information'!$B$20,"Complete",IF(J654='Start-Up Information'!$B$21,"complete",IF(J654='Start-Up Information'!$B$22,"Complete",IF(J654='Start-Up Information'!$B$23,"Complete",IF(J654='Start-Up Information'!$B$24,"Complete",IF(J654='Start-Up Information'!$B$25,"Complete",IF(J654='Start-Up Information'!$B$26,"Complete",IF(J654='Start-Up Information'!$B$27,"Complete",IF(J654='Start-Up Information'!$B$28,"Complete",IF(J654='Start-Up Information'!$B$29,"Complete",IF(J654='Start-Up Information'!$B$30,"Complete",IF(J654='Start-Up Information'!$B$31,"Complete",IF(J654='Start-Up Information'!$B$32,"Complete",IF(J654='Start-Up Information'!$B$33,"Complete",IF(J654='Start-Up Information'!$B$34,"Complete",IF(J654='Start-Up Information'!$B$35,"Complete",IF(J654='Start-Up Information'!$B$36,"Complete",IF(J654='Start-Up Information'!$B$37,"Complete",IF(J654='Start-Up Information'!$B$38,"Complete",IF(J654='Start-Up Information'!$B$39,"Complete",IF(J654='Start-Up Information'!$B$40,"Complete",IF(J654='Start-Up Information'!$B$41,"Complete",IF(J654='Start-Up Information'!$B$42,"Complete",IF(J654='Start-Up Information'!$B$43,"Complete",IF(J654='Start-Up Information'!$B$44,"Complete",IF(J654='Start-Up Information'!$B$45,"Complete",IF(J654='Start-Up Information'!$B$46,"Complete",IF(J654='Start-Up Information'!$B$47,"Complete",IF(J654='Start-Up Information'!$B$48,"Complete",IF(LEFT(J654,5)="Split","Complete",IF(J654='Start-Up Information'!$B$49,"Complete",IF(J654='Start-Up Information'!$B$50,"Complete",IF(J654='Start-Up Information'!$B$51,"Complete",IF(J654='Start-Up Information'!$B$52,"Complete","Enter a Correct Sub-Account")))))))))))))))))))))))))))))))))))))))))))))))))</f>
        <v>Form Number Error</v>
      </c>
      <c r="P654" s="63" t="str">
        <f t="shared" si="21"/>
        <v>Pending</v>
      </c>
      <c r="Q654" s="62"/>
      <c r="R654" s="70">
        <f t="shared" si="22"/>
        <v>0</v>
      </c>
      <c r="S654" s="65"/>
      <c r="T654" s="91"/>
      <c r="U654" s="91"/>
      <c r="V654" s="91"/>
      <c r="W654" s="91"/>
      <c r="X654" s="91"/>
      <c r="Y654" s="91"/>
      <c r="Z654" s="91"/>
      <c r="AA654" s="91"/>
      <c r="AB654" s="91"/>
      <c r="AC654" s="91"/>
      <c r="AD654" s="91"/>
      <c r="AE654" s="91"/>
      <c r="AF654" s="91"/>
      <c r="AG654" s="91"/>
      <c r="AH654" s="91"/>
      <c r="AI654" s="91"/>
      <c r="AJ654" s="91"/>
      <c r="AK654" s="91"/>
      <c r="AL654" s="91"/>
      <c r="AM654" s="91"/>
      <c r="AN654" s="91"/>
      <c r="AO654" s="91"/>
      <c r="AP654" s="91"/>
      <c r="AQ654" s="91"/>
      <c r="AR654" s="91"/>
      <c r="AS654" s="91"/>
      <c r="AT654" s="91"/>
      <c r="AU654" s="91"/>
      <c r="AV654" s="91"/>
      <c r="AW654" s="91"/>
      <c r="AX654" s="91"/>
      <c r="AY654" s="91"/>
      <c r="AZ654" s="91"/>
      <c r="BA654" s="91"/>
      <c r="BB654" s="91"/>
      <c r="BC654" s="91"/>
      <c r="BD654" s="91"/>
      <c r="BE654" s="91"/>
      <c r="BF654" s="91"/>
      <c r="BG654" s="91"/>
    </row>
    <row r="655" spans="1:59" s="34" customFormat="1" ht="33" customHeight="1">
      <c r="A655" s="65"/>
      <c r="B655" s="99"/>
      <c r="C655" s="100"/>
      <c r="D655" s="100"/>
      <c r="E655" s="100"/>
      <c r="F655" s="100"/>
      <c r="G655" s="100"/>
      <c r="H655" s="100"/>
      <c r="I655" s="100"/>
      <c r="J655" s="100"/>
      <c r="K655" s="99"/>
      <c r="L655" s="101"/>
      <c r="M655" s="102"/>
      <c r="N655" s="101"/>
      <c r="O655" s="63" t="str">
        <f>IF(B655="","Form Number Error",IF(C655="","Payment Type Error",IF(H655="","Purchase Description Error",IF(I655="","Store or Vedor Error",IF(K655="","Card or Ckeck # Error",IF(L655="","Date Error",IF(J655="","Enter Correct Sub-Account",IF(M655="","Amount Error",IF(J655='Start-Up Information'!$B$13,"Complete",IF(J655='Start-Up Information'!$B$14,"Complete",IF(J655='Start-Up Information'!$B$15,"Complete",IF(J655='Start-Up Information'!$B$16,"Complete",IF(J655='Start-Up Information'!$B$17,"Complete",IF(J655='Start-Up Information'!$B$18,"Complete",IF(J655='Start-Up Information'!$B$19,"Complete",IF(J655='Start-Up Information'!$B$20,"Complete",IF(J655='Start-Up Information'!$B$21,"complete",IF(J655='Start-Up Information'!$B$22,"Complete",IF(J655='Start-Up Information'!$B$23,"Complete",IF(J655='Start-Up Information'!$B$24,"Complete",IF(J655='Start-Up Information'!$B$25,"Complete",IF(J655='Start-Up Information'!$B$26,"Complete",IF(J655='Start-Up Information'!$B$27,"Complete",IF(J655='Start-Up Information'!$B$28,"Complete",IF(J655='Start-Up Information'!$B$29,"Complete",IF(J655='Start-Up Information'!$B$30,"Complete",IF(J655='Start-Up Information'!$B$31,"Complete",IF(J655='Start-Up Information'!$B$32,"Complete",IF(J655='Start-Up Information'!$B$33,"Complete",IF(J655='Start-Up Information'!$B$34,"Complete",IF(J655='Start-Up Information'!$B$35,"Complete",IF(J655='Start-Up Information'!$B$36,"Complete",IF(J655='Start-Up Information'!$B$37,"Complete",IF(J655='Start-Up Information'!$B$38,"Complete",IF(J655='Start-Up Information'!$B$39,"Complete",IF(J655='Start-Up Information'!$B$40,"Complete",IF(J655='Start-Up Information'!$B$41,"Complete",IF(J655='Start-Up Information'!$B$42,"Complete",IF(J655='Start-Up Information'!$B$43,"Complete",IF(J655='Start-Up Information'!$B$44,"Complete",IF(J655='Start-Up Information'!$B$45,"Complete",IF(J655='Start-Up Information'!$B$46,"Complete",IF(J655='Start-Up Information'!$B$47,"Complete",IF(J655='Start-Up Information'!$B$48,"Complete",IF(LEFT(J655,5)="Split","Complete",IF(J655='Start-Up Information'!$B$49,"Complete",IF(J655='Start-Up Information'!$B$50,"Complete",IF(J655='Start-Up Information'!$B$51,"Complete",IF(J655='Start-Up Information'!$B$52,"Complete","Enter a Correct Sub-Account")))))))))))))))))))))))))))))))))))))))))))))))))</f>
        <v>Form Number Error</v>
      </c>
      <c r="P655" s="63" t="str">
        <f t="shared" si="21"/>
        <v>Pending</v>
      </c>
      <c r="Q655" s="62"/>
      <c r="R655" s="70">
        <f t="shared" si="22"/>
        <v>0</v>
      </c>
      <c r="S655" s="65"/>
      <c r="T655" s="91"/>
      <c r="U655" s="91"/>
      <c r="V655" s="91"/>
      <c r="W655" s="91"/>
      <c r="X655" s="91"/>
      <c r="Y655" s="91"/>
      <c r="Z655" s="91"/>
      <c r="AA655" s="91"/>
      <c r="AB655" s="91"/>
      <c r="AC655" s="91"/>
      <c r="AD655" s="91"/>
      <c r="AE655" s="91"/>
      <c r="AF655" s="91"/>
      <c r="AG655" s="91"/>
      <c r="AH655" s="91"/>
      <c r="AI655" s="91"/>
      <c r="AJ655" s="91"/>
      <c r="AK655" s="91"/>
      <c r="AL655" s="91"/>
      <c r="AM655" s="91"/>
      <c r="AN655" s="91"/>
      <c r="AO655" s="91"/>
      <c r="AP655" s="91"/>
      <c r="AQ655" s="91"/>
      <c r="AR655" s="91"/>
      <c r="AS655" s="91"/>
      <c r="AT655" s="91"/>
      <c r="AU655" s="91"/>
      <c r="AV655" s="91"/>
      <c r="AW655" s="91"/>
      <c r="AX655" s="91"/>
      <c r="AY655" s="91"/>
      <c r="AZ655" s="91"/>
      <c r="BA655" s="91"/>
      <c r="BB655" s="91"/>
      <c r="BC655" s="91"/>
      <c r="BD655" s="91"/>
      <c r="BE655" s="91"/>
      <c r="BF655" s="91"/>
      <c r="BG655" s="91"/>
    </row>
    <row r="656" spans="1:59" s="34" customFormat="1" ht="33" customHeight="1">
      <c r="A656" s="65"/>
      <c r="B656" s="99"/>
      <c r="C656" s="100"/>
      <c r="D656" s="100"/>
      <c r="E656" s="100"/>
      <c r="F656" s="100"/>
      <c r="G656" s="100"/>
      <c r="H656" s="100"/>
      <c r="I656" s="100"/>
      <c r="J656" s="100"/>
      <c r="K656" s="99"/>
      <c r="L656" s="101"/>
      <c r="M656" s="102"/>
      <c r="N656" s="101"/>
      <c r="O656" s="63" t="str">
        <f>IF(B656="","Form Number Error",IF(C656="","Payment Type Error",IF(H656="","Purchase Description Error",IF(I656="","Store or Vedor Error",IF(K656="","Card or Ckeck # Error",IF(L656="","Date Error",IF(J656="","Enter Correct Sub-Account",IF(M656="","Amount Error",IF(J656='Start-Up Information'!$B$13,"Complete",IF(J656='Start-Up Information'!$B$14,"Complete",IF(J656='Start-Up Information'!$B$15,"Complete",IF(J656='Start-Up Information'!$B$16,"Complete",IF(J656='Start-Up Information'!$B$17,"Complete",IF(J656='Start-Up Information'!$B$18,"Complete",IF(J656='Start-Up Information'!$B$19,"Complete",IF(J656='Start-Up Information'!$B$20,"Complete",IF(J656='Start-Up Information'!$B$21,"complete",IF(J656='Start-Up Information'!$B$22,"Complete",IF(J656='Start-Up Information'!$B$23,"Complete",IF(J656='Start-Up Information'!$B$24,"Complete",IF(J656='Start-Up Information'!$B$25,"Complete",IF(J656='Start-Up Information'!$B$26,"Complete",IF(J656='Start-Up Information'!$B$27,"Complete",IF(J656='Start-Up Information'!$B$28,"Complete",IF(J656='Start-Up Information'!$B$29,"Complete",IF(J656='Start-Up Information'!$B$30,"Complete",IF(J656='Start-Up Information'!$B$31,"Complete",IF(J656='Start-Up Information'!$B$32,"Complete",IF(J656='Start-Up Information'!$B$33,"Complete",IF(J656='Start-Up Information'!$B$34,"Complete",IF(J656='Start-Up Information'!$B$35,"Complete",IF(J656='Start-Up Information'!$B$36,"Complete",IF(J656='Start-Up Information'!$B$37,"Complete",IF(J656='Start-Up Information'!$B$38,"Complete",IF(J656='Start-Up Information'!$B$39,"Complete",IF(J656='Start-Up Information'!$B$40,"Complete",IF(J656='Start-Up Information'!$B$41,"Complete",IF(J656='Start-Up Information'!$B$42,"Complete",IF(J656='Start-Up Information'!$B$43,"Complete",IF(J656='Start-Up Information'!$B$44,"Complete",IF(J656='Start-Up Information'!$B$45,"Complete",IF(J656='Start-Up Information'!$B$46,"Complete",IF(J656='Start-Up Information'!$B$47,"Complete",IF(J656='Start-Up Information'!$B$48,"Complete",IF(LEFT(J656,5)="Split","Complete",IF(J656='Start-Up Information'!$B$49,"Complete",IF(J656='Start-Up Information'!$B$50,"Complete",IF(J656='Start-Up Information'!$B$51,"Complete",IF(J656='Start-Up Information'!$B$52,"Complete","Enter a Correct Sub-Account")))))))))))))))))))))))))))))))))))))))))))))))))</f>
        <v>Form Number Error</v>
      </c>
      <c r="P656" s="63" t="str">
        <f t="shared" si="21"/>
        <v>Pending</v>
      </c>
      <c r="Q656" s="62"/>
      <c r="R656" s="70">
        <f t="shared" si="22"/>
        <v>0</v>
      </c>
      <c r="S656" s="65"/>
      <c r="T656" s="91"/>
      <c r="U656" s="91"/>
      <c r="V656" s="91"/>
      <c r="W656" s="91"/>
      <c r="X656" s="91"/>
      <c r="Y656" s="91"/>
      <c r="Z656" s="91"/>
      <c r="AA656" s="91"/>
      <c r="AB656" s="91"/>
      <c r="AC656" s="91"/>
      <c r="AD656" s="91"/>
      <c r="AE656" s="91"/>
      <c r="AF656" s="91"/>
      <c r="AG656" s="91"/>
      <c r="AH656" s="91"/>
      <c r="AI656" s="91"/>
      <c r="AJ656" s="91"/>
      <c r="AK656" s="91"/>
      <c r="AL656" s="91"/>
      <c r="AM656" s="91"/>
      <c r="AN656" s="91"/>
      <c r="AO656" s="91"/>
      <c r="AP656" s="91"/>
      <c r="AQ656" s="91"/>
      <c r="AR656" s="91"/>
      <c r="AS656" s="91"/>
      <c r="AT656" s="91"/>
      <c r="AU656" s="91"/>
      <c r="AV656" s="91"/>
      <c r="AW656" s="91"/>
      <c r="AX656" s="91"/>
      <c r="AY656" s="91"/>
      <c r="AZ656" s="91"/>
      <c r="BA656" s="91"/>
      <c r="BB656" s="91"/>
      <c r="BC656" s="91"/>
      <c r="BD656" s="91"/>
      <c r="BE656" s="91"/>
      <c r="BF656" s="91"/>
      <c r="BG656" s="91"/>
    </row>
    <row r="657" spans="1:59" s="34" customFormat="1" ht="33" customHeight="1">
      <c r="A657" s="65"/>
      <c r="B657" s="99"/>
      <c r="C657" s="100"/>
      <c r="D657" s="100"/>
      <c r="E657" s="100"/>
      <c r="F657" s="100"/>
      <c r="G657" s="100"/>
      <c r="H657" s="100"/>
      <c r="I657" s="100"/>
      <c r="J657" s="100"/>
      <c r="K657" s="99"/>
      <c r="L657" s="101"/>
      <c r="M657" s="102"/>
      <c r="N657" s="101"/>
      <c r="O657" s="63" t="str">
        <f>IF(B657="","Form Number Error",IF(C657="","Payment Type Error",IF(H657="","Purchase Description Error",IF(I657="","Store or Vedor Error",IF(K657="","Card or Ckeck # Error",IF(L657="","Date Error",IF(J657="","Enter Correct Sub-Account",IF(M657="","Amount Error",IF(J657='Start-Up Information'!$B$13,"Complete",IF(J657='Start-Up Information'!$B$14,"Complete",IF(J657='Start-Up Information'!$B$15,"Complete",IF(J657='Start-Up Information'!$B$16,"Complete",IF(J657='Start-Up Information'!$B$17,"Complete",IF(J657='Start-Up Information'!$B$18,"Complete",IF(J657='Start-Up Information'!$B$19,"Complete",IF(J657='Start-Up Information'!$B$20,"Complete",IF(J657='Start-Up Information'!$B$21,"complete",IF(J657='Start-Up Information'!$B$22,"Complete",IF(J657='Start-Up Information'!$B$23,"Complete",IF(J657='Start-Up Information'!$B$24,"Complete",IF(J657='Start-Up Information'!$B$25,"Complete",IF(J657='Start-Up Information'!$B$26,"Complete",IF(J657='Start-Up Information'!$B$27,"Complete",IF(J657='Start-Up Information'!$B$28,"Complete",IF(J657='Start-Up Information'!$B$29,"Complete",IF(J657='Start-Up Information'!$B$30,"Complete",IF(J657='Start-Up Information'!$B$31,"Complete",IF(J657='Start-Up Information'!$B$32,"Complete",IF(J657='Start-Up Information'!$B$33,"Complete",IF(J657='Start-Up Information'!$B$34,"Complete",IF(J657='Start-Up Information'!$B$35,"Complete",IF(J657='Start-Up Information'!$B$36,"Complete",IF(J657='Start-Up Information'!$B$37,"Complete",IF(J657='Start-Up Information'!$B$38,"Complete",IF(J657='Start-Up Information'!$B$39,"Complete",IF(J657='Start-Up Information'!$B$40,"Complete",IF(J657='Start-Up Information'!$B$41,"Complete",IF(J657='Start-Up Information'!$B$42,"Complete",IF(J657='Start-Up Information'!$B$43,"Complete",IF(J657='Start-Up Information'!$B$44,"Complete",IF(J657='Start-Up Information'!$B$45,"Complete",IF(J657='Start-Up Information'!$B$46,"Complete",IF(J657='Start-Up Information'!$B$47,"Complete",IF(J657='Start-Up Information'!$B$48,"Complete",IF(LEFT(J657,5)="Split","Complete",IF(J657='Start-Up Information'!$B$49,"Complete",IF(J657='Start-Up Information'!$B$50,"Complete",IF(J657='Start-Up Information'!$B$51,"Complete",IF(J657='Start-Up Information'!$B$52,"Complete","Enter a Correct Sub-Account")))))))))))))))))))))))))))))))))))))))))))))))))</f>
        <v>Form Number Error</v>
      </c>
      <c r="P657" s="63" t="str">
        <f t="shared" si="21"/>
        <v>Pending</v>
      </c>
      <c r="Q657" s="62"/>
      <c r="R657" s="70">
        <f t="shared" si="22"/>
        <v>0</v>
      </c>
      <c r="S657" s="65"/>
      <c r="T657" s="91"/>
      <c r="U657" s="91"/>
      <c r="V657" s="91"/>
      <c r="W657" s="91"/>
      <c r="X657" s="91"/>
      <c r="Y657" s="91"/>
      <c r="Z657" s="91"/>
      <c r="AA657" s="91"/>
      <c r="AB657" s="91"/>
      <c r="AC657" s="91"/>
      <c r="AD657" s="91"/>
      <c r="AE657" s="91"/>
      <c r="AF657" s="91"/>
      <c r="AG657" s="91"/>
      <c r="AH657" s="91"/>
      <c r="AI657" s="91"/>
      <c r="AJ657" s="91"/>
      <c r="AK657" s="91"/>
      <c r="AL657" s="91"/>
      <c r="AM657" s="91"/>
      <c r="AN657" s="91"/>
      <c r="AO657" s="91"/>
      <c r="AP657" s="91"/>
      <c r="AQ657" s="91"/>
      <c r="AR657" s="91"/>
      <c r="AS657" s="91"/>
      <c r="AT657" s="91"/>
      <c r="AU657" s="91"/>
      <c r="AV657" s="91"/>
      <c r="AW657" s="91"/>
      <c r="AX657" s="91"/>
      <c r="AY657" s="91"/>
      <c r="AZ657" s="91"/>
      <c r="BA657" s="91"/>
      <c r="BB657" s="91"/>
      <c r="BC657" s="91"/>
      <c r="BD657" s="91"/>
      <c r="BE657" s="91"/>
      <c r="BF657" s="91"/>
      <c r="BG657" s="91"/>
    </row>
    <row r="658" spans="1:59" s="34" customFormat="1" ht="33" customHeight="1">
      <c r="A658" s="65"/>
      <c r="B658" s="99"/>
      <c r="C658" s="100"/>
      <c r="D658" s="100"/>
      <c r="E658" s="100"/>
      <c r="F658" s="100"/>
      <c r="G658" s="100"/>
      <c r="H658" s="100"/>
      <c r="I658" s="100"/>
      <c r="J658" s="100"/>
      <c r="K658" s="99"/>
      <c r="L658" s="101"/>
      <c r="M658" s="102"/>
      <c r="N658" s="101"/>
      <c r="O658" s="63" t="str">
        <f>IF(B658="","Form Number Error",IF(C658="","Payment Type Error",IF(H658="","Purchase Description Error",IF(I658="","Store or Vedor Error",IF(K658="","Card or Ckeck # Error",IF(L658="","Date Error",IF(J658="","Enter Correct Sub-Account",IF(M658="","Amount Error",IF(J658='Start-Up Information'!$B$13,"Complete",IF(J658='Start-Up Information'!$B$14,"Complete",IF(J658='Start-Up Information'!$B$15,"Complete",IF(J658='Start-Up Information'!$B$16,"Complete",IF(J658='Start-Up Information'!$B$17,"Complete",IF(J658='Start-Up Information'!$B$18,"Complete",IF(J658='Start-Up Information'!$B$19,"Complete",IF(J658='Start-Up Information'!$B$20,"Complete",IF(J658='Start-Up Information'!$B$21,"complete",IF(J658='Start-Up Information'!$B$22,"Complete",IF(J658='Start-Up Information'!$B$23,"Complete",IF(J658='Start-Up Information'!$B$24,"Complete",IF(J658='Start-Up Information'!$B$25,"Complete",IF(J658='Start-Up Information'!$B$26,"Complete",IF(J658='Start-Up Information'!$B$27,"Complete",IF(J658='Start-Up Information'!$B$28,"Complete",IF(J658='Start-Up Information'!$B$29,"Complete",IF(J658='Start-Up Information'!$B$30,"Complete",IF(J658='Start-Up Information'!$B$31,"Complete",IF(J658='Start-Up Information'!$B$32,"Complete",IF(J658='Start-Up Information'!$B$33,"Complete",IF(J658='Start-Up Information'!$B$34,"Complete",IF(J658='Start-Up Information'!$B$35,"Complete",IF(J658='Start-Up Information'!$B$36,"Complete",IF(J658='Start-Up Information'!$B$37,"Complete",IF(J658='Start-Up Information'!$B$38,"Complete",IF(J658='Start-Up Information'!$B$39,"Complete",IF(J658='Start-Up Information'!$B$40,"Complete",IF(J658='Start-Up Information'!$B$41,"Complete",IF(J658='Start-Up Information'!$B$42,"Complete",IF(J658='Start-Up Information'!$B$43,"Complete",IF(J658='Start-Up Information'!$B$44,"Complete",IF(J658='Start-Up Information'!$B$45,"Complete",IF(J658='Start-Up Information'!$B$46,"Complete",IF(J658='Start-Up Information'!$B$47,"Complete",IF(J658='Start-Up Information'!$B$48,"Complete",IF(LEFT(J658,5)="Split","Complete",IF(J658='Start-Up Information'!$B$49,"Complete",IF(J658='Start-Up Information'!$B$50,"Complete",IF(J658='Start-Up Information'!$B$51,"Complete",IF(J658='Start-Up Information'!$B$52,"Complete","Enter a Correct Sub-Account")))))))))))))))))))))))))))))))))))))))))))))))))</f>
        <v>Form Number Error</v>
      </c>
      <c r="P658" s="63" t="str">
        <f t="shared" si="21"/>
        <v>Pending</v>
      </c>
      <c r="Q658" s="62"/>
      <c r="R658" s="70">
        <f t="shared" si="22"/>
        <v>0</v>
      </c>
      <c r="S658" s="65"/>
      <c r="T658" s="91"/>
      <c r="U658" s="91"/>
      <c r="V658" s="91"/>
      <c r="W658" s="91"/>
      <c r="X658" s="91"/>
      <c r="Y658" s="91"/>
      <c r="Z658" s="91"/>
      <c r="AA658" s="91"/>
      <c r="AB658" s="91"/>
      <c r="AC658" s="91"/>
      <c r="AD658" s="91"/>
      <c r="AE658" s="91"/>
      <c r="AF658" s="91"/>
      <c r="AG658" s="91"/>
      <c r="AH658" s="91"/>
      <c r="AI658" s="91"/>
      <c r="AJ658" s="91"/>
      <c r="AK658" s="91"/>
      <c r="AL658" s="91"/>
      <c r="AM658" s="91"/>
      <c r="AN658" s="91"/>
      <c r="AO658" s="91"/>
      <c r="AP658" s="91"/>
      <c r="AQ658" s="91"/>
      <c r="AR658" s="91"/>
      <c r="AS658" s="91"/>
      <c r="AT658" s="91"/>
      <c r="AU658" s="91"/>
      <c r="AV658" s="91"/>
      <c r="AW658" s="91"/>
      <c r="AX658" s="91"/>
      <c r="AY658" s="91"/>
      <c r="AZ658" s="91"/>
      <c r="BA658" s="91"/>
      <c r="BB658" s="91"/>
      <c r="BC658" s="91"/>
      <c r="BD658" s="91"/>
      <c r="BE658" s="91"/>
      <c r="BF658" s="91"/>
      <c r="BG658" s="91"/>
    </row>
    <row r="659" spans="1:59" s="34" customFormat="1" ht="33" customHeight="1">
      <c r="A659" s="65"/>
      <c r="B659" s="99"/>
      <c r="C659" s="100"/>
      <c r="D659" s="100"/>
      <c r="E659" s="100"/>
      <c r="F659" s="100"/>
      <c r="G659" s="100"/>
      <c r="H659" s="100"/>
      <c r="I659" s="100"/>
      <c r="J659" s="100"/>
      <c r="K659" s="99"/>
      <c r="L659" s="101"/>
      <c r="M659" s="102"/>
      <c r="N659" s="101"/>
      <c r="O659" s="63" t="str">
        <f>IF(B659="","Form Number Error",IF(C659="","Payment Type Error",IF(H659="","Purchase Description Error",IF(I659="","Store or Vedor Error",IF(K659="","Card or Ckeck # Error",IF(L659="","Date Error",IF(J659="","Enter Correct Sub-Account",IF(M659="","Amount Error",IF(J659='Start-Up Information'!$B$13,"Complete",IF(J659='Start-Up Information'!$B$14,"Complete",IF(J659='Start-Up Information'!$B$15,"Complete",IF(J659='Start-Up Information'!$B$16,"Complete",IF(J659='Start-Up Information'!$B$17,"Complete",IF(J659='Start-Up Information'!$B$18,"Complete",IF(J659='Start-Up Information'!$B$19,"Complete",IF(J659='Start-Up Information'!$B$20,"Complete",IF(J659='Start-Up Information'!$B$21,"complete",IF(J659='Start-Up Information'!$B$22,"Complete",IF(J659='Start-Up Information'!$B$23,"Complete",IF(J659='Start-Up Information'!$B$24,"Complete",IF(J659='Start-Up Information'!$B$25,"Complete",IF(J659='Start-Up Information'!$B$26,"Complete",IF(J659='Start-Up Information'!$B$27,"Complete",IF(J659='Start-Up Information'!$B$28,"Complete",IF(J659='Start-Up Information'!$B$29,"Complete",IF(J659='Start-Up Information'!$B$30,"Complete",IF(J659='Start-Up Information'!$B$31,"Complete",IF(J659='Start-Up Information'!$B$32,"Complete",IF(J659='Start-Up Information'!$B$33,"Complete",IF(J659='Start-Up Information'!$B$34,"Complete",IF(J659='Start-Up Information'!$B$35,"Complete",IF(J659='Start-Up Information'!$B$36,"Complete",IF(J659='Start-Up Information'!$B$37,"Complete",IF(J659='Start-Up Information'!$B$38,"Complete",IF(J659='Start-Up Information'!$B$39,"Complete",IF(J659='Start-Up Information'!$B$40,"Complete",IF(J659='Start-Up Information'!$B$41,"Complete",IF(J659='Start-Up Information'!$B$42,"Complete",IF(J659='Start-Up Information'!$B$43,"Complete",IF(J659='Start-Up Information'!$B$44,"Complete",IF(J659='Start-Up Information'!$B$45,"Complete",IF(J659='Start-Up Information'!$B$46,"Complete",IF(J659='Start-Up Information'!$B$47,"Complete",IF(J659='Start-Up Information'!$B$48,"Complete",IF(LEFT(J659,5)="Split","Complete",IF(J659='Start-Up Information'!$B$49,"Complete",IF(J659='Start-Up Information'!$B$50,"Complete",IF(J659='Start-Up Information'!$B$51,"Complete",IF(J659='Start-Up Information'!$B$52,"Complete","Enter a Correct Sub-Account")))))))))))))))))))))))))))))))))))))))))))))))))</f>
        <v>Form Number Error</v>
      </c>
      <c r="P659" s="63" t="str">
        <f t="shared" si="21"/>
        <v>Pending</v>
      </c>
      <c r="Q659" s="62"/>
      <c r="R659" s="70">
        <f t="shared" si="22"/>
        <v>0</v>
      </c>
      <c r="S659" s="65"/>
      <c r="T659" s="91"/>
      <c r="U659" s="91"/>
      <c r="V659" s="91"/>
      <c r="W659" s="91"/>
      <c r="X659" s="91"/>
      <c r="Y659" s="91"/>
      <c r="Z659" s="91"/>
      <c r="AA659" s="91"/>
      <c r="AB659" s="91"/>
      <c r="AC659" s="91"/>
      <c r="AD659" s="91"/>
      <c r="AE659" s="91"/>
      <c r="AF659" s="91"/>
      <c r="AG659" s="91"/>
      <c r="AH659" s="91"/>
      <c r="AI659" s="91"/>
      <c r="AJ659" s="91"/>
      <c r="AK659" s="91"/>
      <c r="AL659" s="91"/>
      <c r="AM659" s="91"/>
      <c r="AN659" s="91"/>
      <c r="AO659" s="91"/>
      <c r="AP659" s="91"/>
      <c r="AQ659" s="91"/>
      <c r="AR659" s="91"/>
      <c r="AS659" s="91"/>
      <c r="AT659" s="91"/>
      <c r="AU659" s="91"/>
      <c r="AV659" s="91"/>
      <c r="AW659" s="91"/>
      <c r="AX659" s="91"/>
      <c r="AY659" s="91"/>
      <c r="AZ659" s="91"/>
      <c r="BA659" s="91"/>
      <c r="BB659" s="91"/>
      <c r="BC659" s="91"/>
      <c r="BD659" s="91"/>
      <c r="BE659" s="91"/>
      <c r="BF659" s="91"/>
      <c r="BG659" s="91"/>
    </row>
    <row r="660" spans="1:59" s="34" customFormat="1" ht="33" customHeight="1">
      <c r="A660" s="65"/>
      <c r="B660" s="99"/>
      <c r="C660" s="100"/>
      <c r="D660" s="100"/>
      <c r="E660" s="100"/>
      <c r="F660" s="100"/>
      <c r="G660" s="100"/>
      <c r="H660" s="100"/>
      <c r="I660" s="100"/>
      <c r="J660" s="100"/>
      <c r="K660" s="99"/>
      <c r="L660" s="101"/>
      <c r="M660" s="102"/>
      <c r="N660" s="101"/>
      <c r="O660" s="63" t="str">
        <f>IF(B660="","Form Number Error",IF(C660="","Payment Type Error",IF(H660="","Purchase Description Error",IF(I660="","Store or Vedor Error",IF(K660="","Card or Ckeck # Error",IF(L660="","Date Error",IF(J660="","Enter Correct Sub-Account",IF(M660="","Amount Error",IF(J660='Start-Up Information'!$B$13,"Complete",IF(J660='Start-Up Information'!$B$14,"Complete",IF(J660='Start-Up Information'!$B$15,"Complete",IF(J660='Start-Up Information'!$B$16,"Complete",IF(J660='Start-Up Information'!$B$17,"Complete",IF(J660='Start-Up Information'!$B$18,"Complete",IF(J660='Start-Up Information'!$B$19,"Complete",IF(J660='Start-Up Information'!$B$20,"Complete",IF(J660='Start-Up Information'!$B$21,"complete",IF(J660='Start-Up Information'!$B$22,"Complete",IF(J660='Start-Up Information'!$B$23,"Complete",IF(J660='Start-Up Information'!$B$24,"Complete",IF(J660='Start-Up Information'!$B$25,"Complete",IF(J660='Start-Up Information'!$B$26,"Complete",IF(J660='Start-Up Information'!$B$27,"Complete",IF(J660='Start-Up Information'!$B$28,"Complete",IF(J660='Start-Up Information'!$B$29,"Complete",IF(J660='Start-Up Information'!$B$30,"Complete",IF(J660='Start-Up Information'!$B$31,"Complete",IF(J660='Start-Up Information'!$B$32,"Complete",IF(J660='Start-Up Information'!$B$33,"Complete",IF(J660='Start-Up Information'!$B$34,"Complete",IF(J660='Start-Up Information'!$B$35,"Complete",IF(J660='Start-Up Information'!$B$36,"Complete",IF(J660='Start-Up Information'!$B$37,"Complete",IF(J660='Start-Up Information'!$B$38,"Complete",IF(J660='Start-Up Information'!$B$39,"Complete",IF(J660='Start-Up Information'!$B$40,"Complete",IF(J660='Start-Up Information'!$B$41,"Complete",IF(J660='Start-Up Information'!$B$42,"Complete",IF(J660='Start-Up Information'!$B$43,"Complete",IF(J660='Start-Up Information'!$B$44,"Complete",IF(J660='Start-Up Information'!$B$45,"Complete",IF(J660='Start-Up Information'!$B$46,"Complete",IF(J660='Start-Up Information'!$B$47,"Complete",IF(J660='Start-Up Information'!$B$48,"Complete",IF(LEFT(J660,5)="Split","Complete",IF(J660='Start-Up Information'!$B$49,"Complete",IF(J660='Start-Up Information'!$B$50,"Complete",IF(J660='Start-Up Information'!$B$51,"Complete",IF(J660='Start-Up Information'!$B$52,"Complete","Enter a Correct Sub-Account")))))))))))))))))))))))))))))))))))))))))))))))))</f>
        <v>Form Number Error</v>
      </c>
      <c r="P660" s="63" t="str">
        <f t="shared" si="21"/>
        <v>Pending</v>
      </c>
      <c r="Q660" s="62"/>
      <c r="R660" s="70">
        <f t="shared" si="22"/>
        <v>0</v>
      </c>
      <c r="S660" s="65"/>
      <c r="T660" s="91"/>
      <c r="U660" s="91"/>
      <c r="V660" s="91"/>
      <c r="W660" s="91"/>
      <c r="X660" s="91"/>
      <c r="Y660" s="91"/>
      <c r="Z660" s="91"/>
      <c r="AA660" s="91"/>
      <c r="AB660" s="91"/>
      <c r="AC660" s="91"/>
      <c r="AD660" s="91"/>
      <c r="AE660" s="91"/>
      <c r="AF660" s="91"/>
      <c r="AG660" s="91"/>
      <c r="AH660" s="91"/>
      <c r="AI660" s="91"/>
      <c r="AJ660" s="91"/>
      <c r="AK660" s="91"/>
      <c r="AL660" s="91"/>
      <c r="AM660" s="91"/>
      <c r="AN660" s="91"/>
      <c r="AO660" s="91"/>
      <c r="AP660" s="91"/>
      <c r="AQ660" s="91"/>
      <c r="AR660" s="91"/>
      <c r="AS660" s="91"/>
      <c r="AT660" s="91"/>
      <c r="AU660" s="91"/>
      <c r="AV660" s="91"/>
      <c r="AW660" s="91"/>
      <c r="AX660" s="91"/>
      <c r="AY660" s="91"/>
      <c r="AZ660" s="91"/>
      <c r="BA660" s="91"/>
      <c r="BB660" s="91"/>
      <c r="BC660" s="91"/>
      <c r="BD660" s="91"/>
      <c r="BE660" s="91"/>
      <c r="BF660" s="91"/>
      <c r="BG660" s="91"/>
    </row>
    <row r="661" spans="1:59" s="34" customFormat="1" ht="33" customHeight="1">
      <c r="A661" s="65"/>
      <c r="B661" s="99"/>
      <c r="C661" s="100"/>
      <c r="D661" s="100"/>
      <c r="E661" s="100"/>
      <c r="F661" s="100"/>
      <c r="G661" s="100"/>
      <c r="H661" s="100"/>
      <c r="I661" s="100"/>
      <c r="J661" s="100"/>
      <c r="K661" s="99"/>
      <c r="L661" s="101"/>
      <c r="M661" s="102"/>
      <c r="N661" s="101"/>
      <c r="O661" s="63" t="str">
        <f>IF(B661="","Form Number Error",IF(C661="","Payment Type Error",IF(H661="","Purchase Description Error",IF(I661="","Store or Vedor Error",IF(K661="","Card or Ckeck # Error",IF(L661="","Date Error",IF(J661="","Enter Correct Sub-Account",IF(M661="","Amount Error",IF(J661='Start-Up Information'!$B$13,"Complete",IF(J661='Start-Up Information'!$B$14,"Complete",IF(J661='Start-Up Information'!$B$15,"Complete",IF(J661='Start-Up Information'!$B$16,"Complete",IF(J661='Start-Up Information'!$B$17,"Complete",IF(J661='Start-Up Information'!$B$18,"Complete",IF(J661='Start-Up Information'!$B$19,"Complete",IF(J661='Start-Up Information'!$B$20,"Complete",IF(J661='Start-Up Information'!$B$21,"complete",IF(J661='Start-Up Information'!$B$22,"Complete",IF(J661='Start-Up Information'!$B$23,"Complete",IF(J661='Start-Up Information'!$B$24,"Complete",IF(J661='Start-Up Information'!$B$25,"Complete",IF(J661='Start-Up Information'!$B$26,"Complete",IF(J661='Start-Up Information'!$B$27,"Complete",IF(J661='Start-Up Information'!$B$28,"Complete",IF(J661='Start-Up Information'!$B$29,"Complete",IF(J661='Start-Up Information'!$B$30,"Complete",IF(J661='Start-Up Information'!$B$31,"Complete",IF(J661='Start-Up Information'!$B$32,"Complete",IF(J661='Start-Up Information'!$B$33,"Complete",IF(J661='Start-Up Information'!$B$34,"Complete",IF(J661='Start-Up Information'!$B$35,"Complete",IF(J661='Start-Up Information'!$B$36,"Complete",IF(J661='Start-Up Information'!$B$37,"Complete",IF(J661='Start-Up Information'!$B$38,"Complete",IF(J661='Start-Up Information'!$B$39,"Complete",IF(J661='Start-Up Information'!$B$40,"Complete",IF(J661='Start-Up Information'!$B$41,"Complete",IF(J661='Start-Up Information'!$B$42,"Complete",IF(J661='Start-Up Information'!$B$43,"Complete",IF(J661='Start-Up Information'!$B$44,"Complete",IF(J661='Start-Up Information'!$B$45,"Complete",IF(J661='Start-Up Information'!$B$46,"Complete",IF(J661='Start-Up Information'!$B$47,"Complete",IF(J661='Start-Up Information'!$B$48,"Complete",IF(LEFT(J661,5)="Split","Complete",IF(J661='Start-Up Information'!$B$49,"Complete",IF(J661='Start-Up Information'!$B$50,"Complete",IF(J661='Start-Up Information'!$B$51,"Complete",IF(J661='Start-Up Information'!$B$52,"Complete","Enter a Correct Sub-Account")))))))))))))))))))))))))))))))))))))))))))))))))</f>
        <v>Form Number Error</v>
      </c>
      <c r="P661" s="63" t="str">
        <f t="shared" si="21"/>
        <v>Pending</v>
      </c>
      <c r="Q661" s="62"/>
      <c r="R661" s="70">
        <f t="shared" si="22"/>
        <v>0</v>
      </c>
      <c r="S661" s="65"/>
      <c r="T661" s="91"/>
      <c r="U661" s="91"/>
      <c r="V661" s="91"/>
      <c r="W661" s="91"/>
      <c r="X661" s="91"/>
      <c r="Y661" s="91"/>
      <c r="Z661" s="91"/>
      <c r="AA661" s="91"/>
      <c r="AB661" s="91"/>
      <c r="AC661" s="91"/>
      <c r="AD661" s="91"/>
      <c r="AE661" s="91"/>
      <c r="AF661" s="91"/>
      <c r="AG661" s="91"/>
      <c r="AH661" s="91"/>
      <c r="AI661" s="91"/>
      <c r="AJ661" s="91"/>
      <c r="AK661" s="91"/>
      <c r="AL661" s="91"/>
      <c r="AM661" s="91"/>
      <c r="AN661" s="91"/>
      <c r="AO661" s="91"/>
      <c r="AP661" s="91"/>
      <c r="AQ661" s="91"/>
      <c r="AR661" s="91"/>
      <c r="AS661" s="91"/>
      <c r="AT661" s="91"/>
      <c r="AU661" s="91"/>
      <c r="AV661" s="91"/>
      <c r="AW661" s="91"/>
      <c r="AX661" s="91"/>
      <c r="AY661" s="91"/>
      <c r="AZ661" s="91"/>
      <c r="BA661" s="91"/>
      <c r="BB661" s="91"/>
      <c r="BC661" s="91"/>
      <c r="BD661" s="91"/>
      <c r="BE661" s="91"/>
      <c r="BF661" s="91"/>
      <c r="BG661" s="91"/>
    </row>
    <row r="662" spans="1:59" s="34" customFormat="1" ht="33" customHeight="1">
      <c r="A662" s="65"/>
      <c r="B662" s="99"/>
      <c r="C662" s="100"/>
      <c r="D662" s="100"/>
      <c r="E662" s="100"/>
      <c r="F662" s="100"/>
      <c r="G662" s="100"/>
      <c r="H662" s="100"/>
      <c r="I662" s="100"/>
      <c r="J662" s="100"/>
      <c r="K662" s="99"/>
      <c r="L662" s="101"/>
      <c r="M662" s="102"/>
      <c r="N662" s="101"/>
      <c r="O662" s="63" t="str">
        <f>IF(B662="","Form Number Error",IF(C662="","Payment Type Error",IF(H662="","Purchase Description Error",IF(I662="","Store or Vedor Error",IF(K662="","Card or Ckeck # Error",IF(L662="","Date Error",IF(J662="","Enter Correct Sub-Account",IF(M662="","Amount Error",IF(J662='Start-Up Information'!$B$13,"Complete",IF(J662='Start-Up Information'!$B$14,"Complete",IF(J662='Start-Up Information'!$B$15,"Complete",IF(J662='Start-Up Information'!$B$16,"Complete",IF(J662='Start-Up Information'!$B$17,"Complete",IF(J662='Start-Up Information'!$B$18,"Complete",IF(J662='Start-Up Information'!$B$19,"Complete",IF(J662='Start-Up Information'!$B$20,"Complete",IF(J662='Start-Up Information'!$B$21,"complete",IF(J662='Start-Up Information'!$B$22,"Complete",IF(J662='Start-Up Information'!$B$23,"Complete",IF(J662='Start-Up Information'!$B$24,"Complete",IF(J662='Start-Up Information'!$B$25,"Complete",IF(J662='Start-Up Information'!$B$26,"Complete",IF(J662='Start-Up Information'!$B$27,"Complete",IF(J662='Start-Up Information'!$B$28,"Complete",IF(J662='Start-Up Information'!$B$29,"Complete",IF(J662='Start-Up Information'!$B$30,"Complete",IF(J662='Start-Up Information'!$B$31,"Complete",IF(J662='Start-Up Information'!$B$32,"Complete",IF(J662='Start-Up Information'!$B$33,"Complete",IF(J662='Start-Up Information'!$B$34,"Complete",IF(J662='Start-Up Information'!$B$35,"Complete",IF(J662='Start-Up Information'!$B$36,"Complete",IF(J662='Start-Up Information'!$B$37,"Complete",IF(J662='Start-Up Information'!$B$38,"Complete",IF(J662='Start-Up Information'!$B$39,"Complete",IF(J662='Start-Up Information'!$B$40,"Complete",IF(J662='Start-Up Information'!$B$41,"Complete",IF(J662='Start-Up Information'!$B$42,"Complete",IF(J662='Start-Up Information'!$B$43,"Complete",IF(J662='Start-Up Information'!$B$44,"Complete",IF(J662='Start-Up Information'!$B$45,"Complete",IF(J662='Start-Up Information'!$B$46,"Complete",IF(J662='Start-Up Information'!$B$47,"Complete",IF(J662='Start-Up Information'!$B$48,"Complete",IF(LEFT(J662,5)="Split","Complete",IF(J662='Start-Up Information'!$B$49,"Complete",IF(J662='Start-Up Information'!$B$50,"Complete",IF(J662='Start-Up Information'!$B$51,"Complete",IF(J662='Start-Up Information'!$B$52,"Complete","Enter a Correct Sub-Account")))))))))))))))))))))))))))))))))))))))))))))))))</f>
        <v>Form Number Error</v>
      </c>
      <c r="P662" s="63" t="str">
        <f t="shared" si="21"/>
        <v>Pending</v>
      </c>
      <c r="Q662" s="62"/>
      <c r="R662" s="70">
        <f t="shared" si="22"/>
        <v>0</v>
      </c>
      <c r="S662" s="65"/>
      <c r="T662" s="91"/>
      <c r="U662" s="91"/>
      <c r="V662" s="91"/>
      <c r="W662" s="91"/>
      <c r="X662" s="91"/>
      <c r="Y662" s="91"/>
      <c r="Z662" s="91"/>
      <c r="AA662" s="91"/>
      <c r="AB662" s="91"/>
      <c r="AC662" s="91"/>
      <c r="AD662" s="91"/>
      <c r="AE662" s="91"/>
      <c r="AF662" s="91"/>
      <c r="AG662" s="91"/>
      <c r="AH662" s="91"/>
      <c r="AI662" s="91"/>
      <c r="AJ662" s="91"/>
      <c r="AK662" s="91"/>
      <c r="AL662" s="91"/>
      <c r="AM662" s="91"/>
      <c r="AN662" s="91"/>
      <c r="AO662" s="91"/>
      <c r="AP662" s="91"/>
      <c r="AQ662" s="91"/>
      <c r="AR662" s="91"/>
      <c r="AS662" s="91"/>
      <c r="AT662" s="91"/>
      <c r="AU662" s="91"/>
      <c r="AV662" s="91"/>
      <c r="AW662" s="91"/>
      <c r="AX662" s="91"/>
      <c r="AY662" s="91"/>
      <c r="AZ662" s="91"/>
      <c r="BA662" s="91"/>
      <c r="BB662" s="91"/>
      <c r="BC662" s="91"/>
      <c r="BD662" s="91"/>
      <c r="BE662" s="91"/>
      <c r="BF662" s="91"/>
      <c r="BG662" s="91"/>
    </row>
    <row r="663" spans="1:59" s="34" customFormat="1" ht="33" customHeight="1">
      <c r="A663" s="65"/>
      <c r="B663" s="99"/>
      <c r="C663" s="100"/>
      <c r="D663" s="100"/>
      <c r="E663" s="100"/>
      <c r="F663" s="100"/>
      <c r="G663" s="100"/>
      <c r="H663" s="100"/>
      <c r="I663" s="100"/>
      <c r="J663" s="100"/>
      <c r="K663" s="99"/>
      <c r="L663" s="101"/>
      <c r="M663" s="102"/>
      <c r="N663" s="101"/>
      <c r="O663" s="63" t="str">
        <f>IF(B663="","Form Number Error",IF(C663="","Payment Type Error",IF(H663="","Purchase Description Error",IF(I663="","Store or Vedor Error",IF(K663="","Card or Ckeck # Error",IF(L663="","Date Error",IF(J663="","Enter Correct Sub-Account",IF(M663="","Amount Error",IF(J663='Start-Up Information'!$B$13,"Complete",IF(J663='Start-Up Information'!$B$14,"Complete",IF(J663='Start-Up Information'!$B$15,"Complete",IF(J663='Start-Up Information'!$B$16,"Complete",IF(J663='Start-Up Information'!$B$17,"Complete",IF(J663='Start-Up Information'!$B$18,"Complete",IF(J663='Start-Up Information'!$B$19,"Complete",IF(J663='Start-Up Information'!$B$20,"Complete",IF(J663='Start-Up Information'!$B$21,"complete",IF(J663='Start-Up Information'!$B$22,"Complete",IF(J663='Start-Up Information'!$B$23,"Complete",IF(J663='Start-Up Information'!$B$24,"Complete",IF(J663='Start-Up Information'!$B$25,"Complete",IF(J663='Start-Up Information'!$B$26,"Complete",IF(J663='Start-Up Information'!$B$27,"Complete",IF(J663='Start-Up Information'!$B$28,"Complete",IF(J663='Start-Up Information'!$B$29,"Complete",IF(J663='Start-Up Information'!$B$30,"Complete",IF(J663='Start-Up Information'!$B$31,"Complete",IF(J663='Start-Up Information'!$B$32,"Complete",IF(J663='Start-Up Information'!$B$33,"Complete",IF(J663='Start-Up Information'!$B$34,"Complete",IF(J663='Start-Up Information'!$B$35,"Complete",IF(J663='Start-Up Information'!$B$36,"Complete",IF(J663='Start-Up Information'!$B$37,"Complete",IF(J663='Start-Up Information'!$B$38,"Complete",IF(J663='Start-Up Information'!$B$39,"Complete",IF(J663='Start-Up Information'!$B$40,"Complete",IF(J663='Start-Up Information'!$B$41,"Complete",IF(J663='Start-Up Information'!$B$42,"Complete",IF(J663='Start-Up Information'!$B$43,"Complete",IF(J663='Start-Up Information'!$B$44,"Complete",IF(J663='Start-Up Information'!$B$45,"Complete",IF(J663='Start-Up Information'!$B$46,"Complete",IF(J663='Start-Up Information'!$B$47,"Complete",IF(J663='Start-Up Information'!$B$48,"Complete",IF(LEFT(J663,5)="Split","Complete",IF(J663='Start-Up Information'!$B$49,"Complete",IF(J663='Start-Up Information'!$B$50,"Complete",IF(J663='Start-Up Information'!$B$51,"Complete",IF(J663='Start-Up Information'!$B$52,"Complete","Enter a Correct Sub-Account")))))))))))))))))))))))))))))))))))))))))))))))))</f>
        <v>Form Number Error</v>
      </c>
      <c r="P663" s="63" t="str">
        <f t="shared" si="21"/>
        <v>Pending</v>
      </c>
      <c r="Q663" s="62"/>
      <c r="R663" s="70">
        <f t="shared" si="22"/>
        <v>0</v>
      </c>
      <c r="S663" s="65"/>
      <c r="T663" s="91"/>
      <c r="U663" s="91"/>
      <c r="V663" s="91"/>
      <c r="W663" s="91"/>
      <c r="X663" s="91"/>
      <c r="Y663" s="91"/>
      <c r="Z663" s="91"/>
      <c r="AA663" s="91"/>
      <c r="AB663" s="91"/>
      <c r="AC663" s="91"/>
      <c r="AD663" s="91"/>
      <c r="AE663" s="91"/>
      <c r="AF663" s="91"/>
      <c r="AG663" s="91"/>
      <c r="AH663" s="91"/>
      <c r="AI663" s="91"/>
      <c r="AJ663" s="91"/>
      <c r="AK663" s="91"/>
      <c r="AL663" s="91"/>
      <c r="AM663" s="91"/>
      <c r="AN663" s="91"/>
      <c r="AO663" s="91"/>
      <c r="AP663" s="91"/>
      <c r="AQ663" s="91"/>
      <c r="AR663" s="91"/>
      <c r="AS663" s="91"/>
      <c r="AT663" s="91"/>
      <c r="AU663" s="91"/>
      <c r="AV663" s="91"/>
      <c r="AW663" s="91"/>
      <c r="AX663" s="91"/>
      <c r="AY663" s="91"/>
      <c r="AZ663" s="91"/>
      <c r="BA663" s="91"/>
      <c r="BB663" s="91"/>
      <c r="BC663" s="91"/>
      <c r="BD663" s="91"/>
      <c r="BE663" s="91"/>
      <c r="BF663" s="91"/>
      <c r="BG663" s="91"/>
    </row>
    <row r="664" spans="1:59" s="34" customFormat="1" ht="33" customHeight="1">
      <c r="A664" s="65"/>
      <c r="B664" s="99"/>
      <c r="C664" s="100"/>
      <c r="D664" s="100"/>
      <c r="E664" s="100"/>
      <c r="F664" s="100"/>
      <c r="G664" s="100"/>
      <c r="H664" s="100"/>
      <c r="I664" s="100"/>
      <c r="J664" s="100"/>
      <c r="K664" s="99"/>
      <c r="L664" s="101"/>
      <c r="M664" s="102"/>
      <c r="N664" s="101"/>
      <c r="O664" s="63" t="str">
        <f>IF(B664="","Form Number Error",IF(C664="","Payment Type Error",IF(H664="","Purchase Description Error",IF(I664="","Store or Vedor Error",IF(K664="","Card or Ckeck # Error",IF(L664="","Date Error",IF(J664="","Enter Correct Sub-Account",IF(M664="","Amount Error",IF(J664='Start-Up Information'!$B$13,"Complete",IF(J664='Start-Up Information'!$B$14,"Complete",IF(J664='Start-Up Information'!$B$15,"Complete",IF(J664='Start-Up Information'!$B$16,"Complete",IF(J664='Start-Up Information'!$B$17,"Complete",IF(J664='Start-Up Information'!$B$18,"Complete",IF(J664='Start-Up Information'!$B$19,"Complete",IF(J664='Start-Up Information'!$B$20,"Complete",IF(J664='Start-Up Information'!$B$21,"complete",IF(J664='Start-Up Information'!$B$22,"Complete",IF(J664='Start-Up Information'!$B$23,"Complete",IF(J664='Start-Up Information'!$B$24,"Complete",IF(J664='Start-Up Information'!$B$25,"Complete",IF(J664='Start-Up Information'!$B$26,"Complete",IF(J664='Start-Up Information'!$B$27,"Complete",IF(J664='Start-Up Information'!$B$28,"Complete",IF(J664='Start-Up Information'!$B$29,"Complete",IF(J664='Start-Up Information'!$B$30,"Complete",IF(J664='Start-Up Information'!$B$31,"Complete",IF(J664='Start-Up Information'!$B$32,"Complete",IF(J664='Start-Up Information'!$B$33,"Complete",IF(J664='Start-Up Information'!$B$34,"Complete",IF(J664='Start-Up Information'!$B$35,"Complete",IF(J664='Start-Up Information'!$B$36,"Complete",IF(J664='Start-Up Information'!$B$37,"Complete",IF(J664='Start-Up Information'!$B$38,"Complete",IF(J664='Start-Up Information'!$B$39,"Complete",IF(J664='Start-Up Information'!$B$40,"Complete",IF(J664='Start-Up Information'!$B$41,"Complete",IF(J664='Start-Up Information'!$B$42,"Complete",IF(J664='Start-Up Information'!$B$43,"Complete",IF(J664='Start-Up Information'!$B$44,"Complete",IF(J664='Start-Up Information'!$B$45,"Complete",IF(J664='Start-Up Information'!$B$46,"Complete",IF(J664='Start-Up Information'!$B$47,"Complete",IF(J664='Start-Up Information'!$B$48,"Complete",IF(LEFT(J664,5)="Split","Complete",IF(J664='Start-Up Information'!$B$49,"Complete",IF(J664='Start-Up Information'!$B$50,"Complete",IF(J664='Start-Up Information'!$B$51,"Complete",IF(J664='Start-Up Information'!$B$52,"Complete","Enter a Correct Sub-Account")))))))))))))))))))))))))))))))))))))))))))))))))</f>
        <v>Form Number Error</v>
      </c>
      <c r="P664" s="63" t="str">
        <f t="shared" si="21"/>
        <v>Pending</v>
      </c>
      <c r="Q664" s="62"/>
      <c r="R664" s="70">
        <f t="shared" si="22"/>
        <v>0</v>
      </c>
      <c r="S664" s="65"/>
      <c r="T664" s="91"/>
      <c r="U664" s="91"/>
      <c r="V664" s="91"/>
      <c r="W664" s="91"/>
      <c r="X664" s="91"/>
      <c r="Y664" s="91"/>
      <c r="Z664" s="91"/>
      <c r="AA664" s="91"/>
      <c r="AB664" s="91"/>
      <c r="AC664" s="91"/>
      <c r="AD664" s="91"/>
      <c r="AE664" s="91"/>
      <c r="AF664" s="91"/>
      <c r="AG664" s="91"/>
      <c r="AH664" s="91"/>
      <c r="AI664" s="91"/>
      <c r="AJ664" s="91"/>
      <c r="AK664" s="91"/>
      <c r="AL664" s="91"/>
      <c r="AM664" s="91"/>
      <c r="AN664" s="91"/>
      <c r="AO664" s="91"/>
      <c r="AP664" s="91"/>
      <c r="AQ664" s="91"/>
      <c r="AR664" s="91"/>
      <c r="AS664" s="91"/>
      <c r="AT664" s="91"/>
      <c r="AU664" s="91"/>
      <c r="AV664" s="91"/>
      <c r="AW664" s="91"/>
      <c r="AX664" s="91"/>
      <c r="AY664" s="91"/>
      <c r="AZ664" s="91"/>
      <c r="BA664" s="91"/>
      <c r="BB664" s="91"/>
      <c r="BC664" s="91"/>
      <c r="BD664" s="91"/>
      <c r="BE664" s="91"/>
      <c r="BF664" s="91"/>
      <c r="BG664" s="91"/>
    </row>
    <row r="665" spans="1:59" s="34" customFormat="1" ht="33" customHeight="1">
      <c r="A665" s="65"/>
      <c r="B665" s="99"/>
      <c r="C665" s="100"/>
      <c r="D665" s="100"/>
      <c r="E665" s="100"/>
      <c r="F665" s="100"/>
      <c r="G665" s="100"/>
      <c r="H665" s="100"/>
      <c r="I665" s="100"/>
      <c r="J665" s="100"/>
      <c r="K665" s="99"/>
      <c r="L665" s="101"/>
      <c r="M665" s="102"/>
      <c r="N665" s="101"/>
      <c r="O665" s="63" t="str">
        <f>IF(B665="","Form Number Error",IF(C665="","Payment Type Error",IF(H665="","Purchase Description Error",IF(I665="","Store or Vedor Error",IF(K665="","Card or Ckeck # Error",IF(L665="","Date Error",IF(J665="","Enter Correct Sub-Account",IF(M665="","Amount Error",IF(J665='Start-Up Information'!$B$13,"Complete",IF(J665='Start-Up Information'!$B$14,"Complete",IF(J665='Start-Up Information'!$B$15,"Complete",IF(J665='Start-Up Information'!$B$16,"Complete",IF(J665='Start-Up Information'!$B$17,"Complete",IF(J665='Start-Up Information'!$B$18,"Complete",IF(J665='Start-Up Information'!$B$19,"Complete",IF(J665='Start-Up Information'!$B$20,"Complete",IF(J665='Start-Up Information'!$B$21,"complete",IF(J665='Start-Up Information'!$B$22,"Complete",IF(J665='Start-Up Information'!$B$23,"Complete",IF(J665='Start-Up Information'!$B$24,"Complete",IF(J665='Start-Up Information'!$B$25,"Complete",IF(J665='Start-Up Information'!$B$26,"Complete",IF(J665='Start-Up Information'!$B$27,"Complete",IF(J665='Start-Up Information'!$B$28,"Complete",IF(J665='Start-Up Information'!$B$29,"Complete",IF(J665='Start-Up Information'!$B$30,"Complete",IF(J665='Start-Up Information'!$B$31,"Complete",IF(J665='Start-Up Information'!$B$32,"Complete",IF(J665='Start-Up Information'!$B$33,"Complete",IF(J665='Start-Up Information'!$B$34,"Complete",IF(J665='Start-Up Information'!$B$35,"Complete",IF(J665='Start-Up Information'!$B$36,"Complete",IF(J665='Start-Up Information'!$B$37,"Complete",IF(J665='Start-Up Information'!$B$38,"Complete",IF(J665='Start-Up Information'!$B$39,"Complete",IF(J665='Start-Up Information'!$B$40,"Complete",IF(J665='Start-Up Information'!$B$41,"Complete",IF(J665='Start-Up Information'!$B$42,"Complete",IF(J665='Start-Up Information'!$B$43,"Complete",IF(J665='Start-Up Information'!$B$44,"Complete",IF(J665='Start-Up Information'!$B$45,"Complete",IF(J665='Start-Up Information'!$B$46,"Complete",IF(J665='Start-Up Information'!$B$47,"Complete",IF(J665='Start-Up Information'!$B$48,"Complete",IF(LEFT(J665,5)="Split","Complete",IF(J665='Start-Up Information'!$B$49,"Complete",IF(J665='Start-Up Information'!$B$50,"Complete",IF(J665='Start-Up Information'!$B$51,"Complete",IF(J665='Start-Up Information'!$B$52,"Complete","Enter a Correct Sub-Account")))))))))))))))))))))))))))))))))))))))))))))))))</f>
        <v>Form Number Error</v>
      </c>
      <c r="P665" s="63" t="str">
        <f t="shared" si="21"/>
        <v>Pending</v>
      </c>
      <c r="Q665" s="62"/>
      <c r="R665" s="70">
        <f t="shared" si="22"/>
        <v>0</v>
      </c>
      <c r="S665" s="65"/>
      <c r="T665" s="91"/>
      <c r="U665" s="91"/>
      <c r="V665" s="91"/>
      <c r="W665" s="91"/>
      <c r="X665" s="91"/>
      <c r="Y665" s="91"/>
      <c r="Z665" s="91"/>
      <c r="AA665" s="91"/>
      <c r="AB665" s="91"/>
      <c r="AC665" s="91"/>
      <c r="AD665" s="91"/>
      <c r="AE665" s="91"/>
      <c r="AF665" s="91"/>
      <c r="AG665" s="91"/>
      <c r="AH665" s="91"/>
      <c r="AI665" s="91"/>
      <c r="AJ665" s="91"/>
      <c r="AK665" s="91"/>
      <c r="AL665" s="91"/>
      <c r="AM665" s="91"/>
      <c r="AN665" s="91"/>
      <c r="AO665" s="91"/>
      <c r="AP665" s="91"/>
      <c r="AQ665" s="91"/>
      <c r="AR665" s="91"/>
      <c r="AS665" s="91"/>
      <c r="AT665" s="91"/>
      <c r="AU665" s="91"/>
      <c r="AV665" s="91"/>
      <c r="AW665" s="91"/>
      <c r="AX665" s="91"/>
      <c r="AY665" s="91"/>
      <c r="AZ665" s="91"/>
      <c r="BA665" s="91"/>
      <c r="BB665" s="91"/>
      <c r="BC665" s="91"/>
      <c r="BD665" s="91"/>
      <c r="BE665" s="91"/>
      <c r="BF665" s="91"/>
      <c r="BG665" s="91"/>
    </row>
    <row r="666" spans="1:59" s="34" customFormat="1" ht="33" customHeight="1">
      <c r="A666" s="65"/>
      <c r="B666" s="99"/>
      <c r="C666" s="100"/>
      <c r="D666" s="100"/>
      <c r="E666" s="100"/>
      <c r="F666" s="100"/>
      <c r="G666" s="100"/>
      <c r="H666" s="100"/>
      <c r="I666" s="100"/>
      <c r="J666" s="100"/>
      <c r="K666" s="99"/>
      <c r="L666" s="101"/>
      <c r="M666" s="102"/>
      <c r="N666" s="101"/>
      <c r="O666" s="63" t="str">
        <f>IF(B666="","Form Number Error",IF(C666="","Payment Type Error",IF(H666="","Purchase Description Error",IF(I666="","Store or Vedor Error",IF(K666="","Card or Ckeck # Error",IF(L666="","Date Error",IF(J666="","Enter Correct Sub-Account",IF(M666="","Amount Error",IF(J666='Start-Up Information'!$B$13,"Complete",IF(J666='Start-Up Information'!$B$14,"Complete",IF(J666='Start-Up Information'!$B$15,"Complete",IF(J666='Start-Up Information'!$B$16,"Complete",IF(J666='Start-Up Information'!$B$17,"Complete",IF(J666='Start-Up Information'!$B$18,"Complete",IF(J666='Start-Up Information'!$B$19,"Complete",IF(J666='Start-Up Information'!$B$20,"Complete",IF(J666='Start-Up Information'!$B$21,"complete",IF(J666='Start-Up Information'!$B$22,"Complete",IF(J666='Start-Up Information'!$B$23,"Complete",IF(J666='Start-Up Information'!$B$24,"Complete",IF(J666='Start-Up Information'!$B$25,"Complete",IF(J666='Start-Up Information'!$B$26,"Complete",IF(J666='Start-Up Information'!$B$27,"Complete",IF(J666='Start-Up Information'!$B$28,"Complete",IF(J666='Start-Up Information'!$B$29,"Complete",IF(J666='Start-Up Information'!$B$30,"Complete",IF(J666='Start-Up Information'!$B$31,"Complete",IF(J666='Start-Up Information'!$B$32,"Complete",IF(J666='Start-Up Information'!$B$33,"Complete",IF(J666='Start-Up Information'!$B$34,"Complete",IF(J666='Start-Up Information'!$B$35,"Complete",IF(J666='Start-Up Information'!$B$36,"Complete",IF(J666='Start-Up Information'!$B$37,"Complete",IF(J666='Start-Up Information'!$B$38,"Complete",IF(J666='Start-Up Information'!$B$39,"Complete",IF(J666='Start-Up Information'!$B$40,"Complete",IF(J666='Start-Up Information'!$B$41,"Complete",IF(J666='Start-Up Information'!$B$42,"Complete",IF(J666='Start-Up Information'!$B$43,"Complete",IF(J666='Start-Up Information'!$B$44,"Complete",IF(J666='Start-Up Information'!$B$45,"Complete",IF(J666='Start-Up Information'!$B$46,"Complete",IF(J666='Start-Up Information'!$B$47,"Complete",IF(J666='Start-Up Information'!$B$48,"Complete",IF(LEFT(J666,5)="Split","Complete",IF(J666='Start-Up Information'!$B$49,"Complete",IF(J666='Start-Up Information'!$B$50,"Complete",IF(J666='Start-Up Information'!$B$51,"Complete",IF(J666='Start-Up Information'!$B$52,"Complete","Enter a Correct Sub-Account")))))))))))))))))))))))))))))))))))))))))))))))))</f>
        <v>Form Number Error</v>
      </c>
      <c r="P666" s="63" t="str">
        <f t="shared" si="21"/>
        <v>Pending</v>
      </c>
      <c r="Q666" s="62"/>
      <c r="R666" s="70">
        <f t="shared" si="22"/>
        <v>0</v>
      </c>
      <c r="S666" s="65"/>
      <c r="T666" s="91"/>
      <c r="U666" s="91"/>
      <c r="V666" s="91"/>
      <c r="W666" s="91"/>
      <c r="X666" s="91"/>
      <c r="Y666" s="91"/>
      <c r="Z666" s="91"/>
      <c r="AA666" s="91"/>
      <c r="AB666" s="91"/>
      <c r="AC666" s="91"/>
      <c r="AD666" s="91"/>
      <c r="AE666" s="91"/>
      <c r="AF666" s="91"/>
      <c r="AG666" s="91"/>
      <c r="AH666" s="91"/>
      <c r="AI666" s="91"/>
      <c r="AJ666" s="91"/>
      <c r="AK666" s="91"/>
      <c r="AL666" s="91"/>
      <c r="AM666" s="91"/>
      <c r="AN666" s="91"/>
      <c r="AO666" s="91"/>
      <c r="AP666" s="91"/>
      <c r="AQ666" s="91"/>
      <c r="AR666" s="91"/>
      <c r="AS666" s="91"/>
      <c r="AT666" s="91"/>
      <c r="AU666" s="91"/>
      <c r="AV666" s="91"/>
      <c r="AW666" s="91"/>
      <c r="AX666" s="91"/>
      <c r="AY666" s="91"/>
      <c r="AZ666" s="91"/>
      <c r="BA666" s="91"/>
      <c r="BB666" s="91"/>
      <c r="BC666" s="91"/>
      <c r="BD666" s="91"/>
      <c r="BE666" s="91"/>
      <c r="BF666" s="91"/>
      <c r="BG666" s="91"/>
    </row>
    <row r="667" spans="1:59" s="34" customFormat="1" ht="33" customHeight="1">
      <c r="A667" s="65"/>
      <c r="B667" s="99"/>
      <c r="C667" s="100"/>
      <c r="D667" s="100"/>
      <c r="E667" s="100"/>
      <c r="F667" s="100"/>
      <c r="G667" s="100"/>
      <c r="H667" s="100"/>
      <c r="I667" s="100"/>
      <c r="J667" s="100"/>
      <c r="K667" s="99"/>
      <c r="L667" s="101"/>
      <c r="M667" s="102"/>
      <c r="N667" s="101"/>
      <c r="O667" s="63" t="str">
        <f>IF(B667="","Form Number Error",IF(C667="","Payment Type Error",IF(H667="","Purchase Description Error",IF(I667="","Store or Vedor Error",IF(K667="","Card or Ckeck # Error",IF(L667="","Date Error",IF(J667="","Enter Correct Sub-Account",IF(M667="","Amount Error",IF(J667='Start-Up Information'!$B$13,"Complete",IF(J667='Start-Up Information'!$B$14,"Complete",IF(J667='Start-Up Information'!$B$15,"Complete",IF(J667='Start-Up Information'!$B$16,"Complete",IF(J667='Start-Up Information'!$B$17,"Complete",IF(J667='Start-Up Information'!$B$18,"Complete",IF(J667='Start-Up Information'!$B$19,"Complete",IF(J667='Start-Up Information'!$B$20,"Complete",IF(J667='Start-Up Information'!$B$21,"complete",IF(J667='Start-Up Information'!$B$22,"Complete",IF(J667='Start-Up Information'!$B$23,"Complete",IF(J667='Start-Up Information'!$B$24,"Complete",IF(J667='Start-Up Information'!$B$25,"Complete",IF(J667='Start-Up Information'!$B$26,"Complete",IF(J667='Start-Up Information'!$B$27,"Complete",IF(J667='Start-Up Information'!$B$28,"Complete",IF(J667='Start-Up Information'!$B$29,"Complete",IF(J667='Start-Up Information'!$B$30,"Complete",IF(J667='Start-Up Information'!$B$31,"Complete",IF(J667='Start-Up Information'!$B$32,"Complete",IF(J667='Start-Up Information'!$B$33,"Complete",IF(J667='Start-Up Information'!$B$34,"Complete",IF(J667='Start-Up Information'!$B$35,"Complete",IF(J667='Start-Up Information'!$B$36,"Complete",IF(J667='Start-Up Information'!$B$37,"Complete",IF(J667='Start-Up Information'!$B$38,"Complete",IF(J667='Start-Up Information'!$B$39,"Complete",IF(J667='Start-Up Information'!$B$40,"Complete",IF(J667='Start-Up Information'!$B$41,"Complete",IF(J667='Start-Up Information'!$B$42,"Complete",IF(J667='Start-Up Information'!$B$43,"Complete",IF(J667='Start-Up Information'!$B$44,"Complete",IF(J667='Start-Up Information'!$B$45,"Complete",IF(J667='Start-Up Information'!$B$46,"Complete",IF(J667='Start-Up Information'!$B$47,"Complete",IF(J667='Start-Up Information'!$B$48,"Complete",IF(LEFT(J667,5)="Split","Complete",IF(J667='Start-Up Information'!$B$49,"Complete",IF(J667='Start-Up Information'!$B$50,"Complete",IF(J667='Start-Up Information'!$B$51,"Complete",IF(J667='Start-Up Information'!$B$52,"Complete","Enter a Correct Sub-Account")))))))))))))))))))))))))))))))))))))))))))))))))</f>
        <v>Form Number Error</v>
      </c>
      <c r="P667" s="63" t="str">
        <f t="shared" si="21"/>
        <v>Pending</v>
      </c>
      <c r="Q667" s="62"/>
      <c r="R667" s="70">
        <f t="shared" si="22"/>
        <v>0</v>
      </c>
      <c r="S667" s="65"/>
      <c r="T667" s="91"/>
      <c r="U667" s="91"/>
      <c r="V667" s="91"/>
      <c r="W667" s="91"/>
      <c r="X667" s="91"/>
      <c r="Y667" s="91"/>
      <c r="Z667" s="91"/>
      <c r="AA667" s="91"/>
      <c r="AB667" s="91"/>
      <c r="AC667" s="91"/>
      <c r="AD667" s="91"/>
      <c r="AE667" s="91"/>
      <c r="AF667" s="91"/>
      <c r="AG667" s="91"/>
      <c r="AH667" s="91"/>
      <c r="AI667" s="91"/>
      <c r="AJ667" s="91"/>
      <c r="AK667" s="91"/>
      <c r="AL667" s="91"/>
      <c r="AM667" s="91"/>
      <c r="AN667" s="91"/>
      <c r="AO667" s="91"/>
      <c r="AP667" s="91"/>
      <c r="AQ667" s="91"/>
      <c r="AR667" s="91"/>
      <c r="AS667" s="91"/>
      <c r="AT667" s="91"/>
      <c r="AU667" s="91"/>
      <c r="AV667" s="91"/>
      <c r="AW667" s="91"/>
      <c r="AX667" s="91"/>
      <c r="AY667" s="91"/>
      <c r="AZ667" s="91"/>
      <c r="BA667" s="91"/>
      <c r="BB667" s="91"/>
      <c r="BC667" s="91"/>
      <c r="BD667" s="91"/>
      <c r="BE667" s="91"/>
      <c r="BF667" s="91"/>
      <c r="BG667" s="91"/>
    </row>
    <row r="668" spans="1:59" s="34" customFormat="1" ht="33" customHeight="1">
      <c r="A668" s="65"/>
      <c r="B668" s="99"/>
      <c r="C668" s="100"/>
      <c r="D668" s="100"/>
      <c r="E668" s="100"/>
      <c r="F668" s="100"/>
      <c r="G668" s="100"/>
      <c r="H668" s="100"/>
      <c r="I668" s="100"/>
      <c r="J668" s="100"/>
      <c r="K668" s="99"/>
      <c r="L668" s="101"/>
      <c r="M668" s="102"/>
      <c r="N668" s="101"/>
      <c r="O668" s="63" t="str">
        <f>IF(B668="","Form Number Error",IF(C668="","Payment Type Error",IF(H668="","Purchase Description Error",IF(I668="","Store or Vedor Error",IF(K668="","Card or Ckeck # Error",IF(L668="","Date Error",IF(J668="","Enter Correct Sub-Account",IF(M668="","Amount Error",IF(J668='Start-Up Information'!$B$13,"Complete",IF(J668='Start-Up Information'!$B$14,"Complete",IF(J668='Start-Up Information'!$B$15,"Complete",IF(J668='Start-Up Information'!$B$16,"Complete",IF(J668='Start-Up Information'!$B$17,"Complete",IF(J668='Start-Up Information'!$B$18,"Complete",IF(J668='Start-Up Information'!$B$19,"Complete",IF(J668='Start-Up Information'!$B$20,"Complete",IF(J668='Start-Up Information'!$B$21,"complete",IF(J668='Start-Up Information'!$B$22,"Complete",IF(J668='Start-Up Information'!$B$23,"Complete",IF(J668='Start-Up Information'!$B$24,"Complete",IF(J668='Start-Up Information'!$B$25,"Complete",IF(J668='Start-Up Information'!$B$26,"Complete",IF(J668='Start-Up Information'!$B$27,"Complete",IF(J668='Start-Up Information'!$B$28,"Complete",IF(J668='Start-Up Information'!$B$29,"Complete",IF(J668='Start-Up Information'!$B$30,"Complete",IF(J668='Start-Up Information'!$B$31,"Complete",IF(J668='Start-Up Information'!$B$32,"Complete",IF(J668='Start-Up Information'!$B$33,"Complete",IF(J668='Start-Up Information'!$B$34,"Complete",IF(J668='Start-Up Information'!$B$35,"Complete",IF(J668='Start-Up Information'!$B$36,"Complete",IF(J668='Start-Up Information'!$B$37,"Complete",IF(J668='Start-Up Information'!$B$38,"Complete",IF(J668='Start-Up Information'!$B$39,"Complete",IF(J668='Start-Up Information'!$B$40,"Complete",IF(J668='Start-Up Information'!$B$41,"Complete",IF(J668='Start-Up Information'!$B$42,"Complete",IF(J668='Start-Up Information'!$B$43,"Complete",IF(J668='Start-Up Information'!$B$44,"Complete",IF(J668='Start-Up Information'!$B$45,"Complete",IF(J668='Start-Up Information'!$B$46,"Complete",IF(J668='Start-Up Information'!$B$47,"Complete",IF(J668='Start-Up Information'!$B$48,"Complete",IF(LEFT(J668,5)="Split","Complete",IF(J668='Start-Up Information'!$B$49,"Complete",IF(J668='Start-Up Information'!$B$50,"Complete",IF(J668='Start-Up Information'!$B$51,"Complete",IF(J668='Start-Up Information'!$B$52,"Complete","Enter a Correct Sub-Account")))))))))))))))))))))))))))))))))))))))))))))))))</f>
        <v>Form Number Error</v>
      </c>
      <c r="P668" s="63" t="str">
        <f t="shared" si="21"/>
        <v>Pending</v>
      </c>
      <c r="Q668" s="62"/>
      <c r="R668" s="70">
        <f t="shared" si="22"/>
        <v>0</v>
      </c>
      <c r="S668" s="65"/>
      <c r="T668" s="91"/>
      <c r="U668" s="91"/>
      <c r="V668" s="91"/>
      <c r="W668" s="91"/>
      <c r="X668" s="91"/>
      <c r="Y668" s="91"/>
      <c r="Z668" s="91"/>
      <c r="AA668" s="91"/>
      <c r="AB668" s="91"/>
      <c r="AC668" s="91"/>
      <c r="AD668" s="91"/>
      <c r="AE668" s="91"/>
      <c r="AF668" s="91"/>
      <c r="AG668" s="91"/>
      <c r="AH668" s="91"/>
      <c r="AI668" s="91"/>
      <c r="AJ668" s="91"/>
      <c r="AK668" s="91"/>
      <c r="AL668" s="91"/>
      <c r="AM668" s="91"/>
      <c r="AN668" s="91"/>
      <c r="AO668" s="91"/>
      <c r="AP668" s="91"/>
      <c r="AQ668" s="91"/>
      <c r="AR668" s="91"/>
      <c r="AS668" s="91"/>
      <c r="AT668" s="91"/>
      <c r="AU668" s="91"/>
      <c r="AV668" s="91"/>
      <c r="AW668" s="91"/>
      <c r="AX668" s="91"/>
      <c r="AY668" s="91"/>
      <c r="AZ668" s="91"/>
      <c r="BA668" s="91"/>
      <c r="BB668" s="91"/>
      <c r="BC668" s="91"/>
      <c r="BD668" s="91"/>
      <c r="BE668" s="91"/>
      <c r="BF668" s="91"/>
      <c r="BG668" s="91"/>
    </row>
    <row r="669" spans="1:59" s="34" customFormat="1" ht="33" customHeight="1">
      <c r="A669" s="65"/>
      <c r="B669" s="99"/>
      <c r="C669" s="100"/>
      <c r="D669" s="100"/>
      <c r="E669" s="100"/>
      <c r="F669" s="100"/>
      <c r="G669" s="100"/>
      <c r="H669" s="100"/>
      <c r="I669" s="100"/>
      <c r="J669" s="100"/>
      <c r="K669" s="99"/>
      <c r="L669" s="101"/>
      <c r="M669" s="102"/>
      <c r="N669" s="101"/>
      <c r="O669" s="63" t="str">
        <f>IF(B669="","Form Number Error",IF(C669="","Payment Type Error",IF(H669="","Purchase Description Error",IF(I669="","Store or Vedor Error",IF(K669="","Card or Ckeck # Error",IF(L669="","Date Error",IF(J669="","Enter Correct Sub-Account",IF(M669="","Amount Error",IF(J669='Start-Up Information'!$B$13,"Complete",IF(J669='Start-Up Information'!$B$14,"Complete",IF(J669='Start-Up Information'!$B$15,"Complete",IF(J669='Start-Up Information'!$B$16,"Complete",IF(J669='Start-Up Information'!$B$17,"Complete",IF(J669='Start-Up Information'!$B$18,"Complete",IF(J669='Start-Up Information'!$B$19,"Complete",IF(J669='Start-Up Information'!$B$20,"Complete",IF(J669='Start-Up Information'!$B$21,"complete",IF(J669='Start-Up Information'!$B$22,"Complete",IF(J669='Start-Up Information'!$B$23,"Complete",IF(J669='Start-Up Information'!$B$24,"Complete",IF(J669='Start-Up Information'!$B$25,"Complete",IF(J669='Start-Up Information'!$B$26,"Complete",IF(J669='Start-Up Information'!$B$27,"Complete",IF(J669='Start-Up Information'!$B$28,"Complete",IF(J669='Start-Up Information'!$B$29,"Complete",IF(J669='Start-Up Information'!$B$30,"Complete",IF(J669='Start-Up Information'!$B$31,"Complete",IF(J669='Start-Up Information'!$B$32,"Complete",IF(J669='Start-Up Information'!$B$33,"Complete",IF(J669='Start-Up Information'!$B$34,"Complete",IF(J669='Start-Up Information'!$B$35,"Complete",IF(J669='Start-Up Information'!$B$36,"Complete",IF(J669='Start-Up Information'!$B$37,"Complete",IF(J669='Start-Up Information'!$B$38,"Complete",IF(J669='Start-Up Information'!$B$39,"Complete",IF(J669='Start-Up Information'!$B$40,"Complete",IF(J669='Start-Up Information'!$B$41,"Complete",IF(J669='Start-Up Information'!$B$42,"Complete",IF(J669='Start-Up Information'!$B$43,"Complete",IF(J669='Start-Up Information'!$B$44,"Complete",IF(J669='Start-Up Information'!$B$45,"Complete",IF(J669='Start-Up Information'!$B$46,"Complete",IF(J669='Start-Up Information'!$B$47,"Complete",IF(J669='Start-Up Information'!$B$48,"Complete",IF(LEFT(J669,5)="Split","Complete",IF(J669='Start-Up Information'!$B$49,"Complete",IF(J669='Start-Up Information'!$B$50,"Complete",IF(J669='Start-Up Information'!$B$51,"Complete",IF(J669='Start-Up Information'!$B$52,"Complete","Enter a Correct Sub-Account")))))))))))))))))))))))))))))))))))))))))))))))))</f>
        <v>Form Number Error</v>
      </c>
      <c r="P669" s="63" t="str">
        <f t="shared" si="21"/>
        <v>Pending</v>
      </c>
      <c r="Q669" s="62"/>
      <c r="R669" s="70">
        <f t="shared" si="22"/>
        <v>0</v>
      </c>
      <c r="S669" s="65"/>
      <c r="T669" s="91"/>
      <c r="U669" s="91"/>
      <c r="V669" s="91"/>
      <c r="W669" s="91"/>
      <c r="X669" s="91"/>
      <c r="Y669" s="91"/>
      <c r="Z669" s="91"/>
      <c r="AA669" s="91"/>
      <c r="AB669" s="91"/>
      <c r="AC669" s="91"/>
      <c r="AD669" s="91"/>
      <c r="AE669" s="91"/>
      <c r="AF669" s="91"/>
      <c r="AG669" s="91"/>
      <c r="AH669" s="91"/>
      <c r="AI669" s="91"/>
      <c r="AJ669" s="91"/>
      <c r="AK669" s="91"/>
      <c r="AL669" s="91"/>
      <c r="AM669" s="91"/>
      <c r="AN669" s="91"/>
      <c r="AO669" s="91"/>
      <c r="AP669" s="91"/>
      <c r="AQ669" s="91"/>
      <c r="AR669" s="91"/>
      <c r="AS669" s="91"/>
      <c r="AT669" s="91"/>
      <c r="AU669" s="91"/>
      <c r="AV669" s="91"/>
      <c r="AW669" s="91"/>
      <c r="AX669" s="91"/>
      <c r="AY669" s="91"/>
      <c r="AZ669" s="91"/>
      <c r="BA669" s="91"/>
      <c r="BB669" s="91"/>
      <c r="BC669" s="91"/>
      <c r="BD669" s="91"/>
      <c r="BE669" s="91"/>
      <c r="BF669" s="91"/>
      <c r="BG669" s="91"/>
    </row>
    <row r="670" spans="1:59" s="34" customFormat="1" ht="33" customHeight="1">
      <c r="A670" s="65"/>
      <c r="B670" s="99"/>
      <c r="C670" s="100"/>
      <c r="D670" s="100"/>
      <c r="E670" s="100"/>
      <c r="F670" s="100"/>
      <c r="G670" s="100"/>
      <c r="H670" s="100"/>
      <c r="I670" s="100"/>
      <c r="J670" s="100"/>
      <c r="K670" s="99"/>
      <c r="L670" s="101"/>
      <c r="M670" s="102"/>
      <c r="N670" s="101"/>
      <c r="O670" s="63" t="str">
        <f>IF(B670="","Form Number Error",IF(C670="","Payment Type Error",IF(H670="","Purchase Description Error",IF(I670="","Store or Vedor Error",IF(K670="","Card or Ckeck # Error",IF(L670="","Date Error",IF(J670="","Enter Correct Sub-Account",IF(M670="","Amount Error",IF(J670='Start-Up Information'!$B$13,"Complete",IF(J670='Start-Up Information'!$B$14,"Complete",IF(J670='Start-Up Information'!$B$15,"Complete",IF(J670='Start-Up Information'!$B$16,"Complete",IF(J670='Start-Up Information'!$B$17,"Complete",IF(J670='Start-Up Information'!$B$18,"Complete",IF(J670='Start-Up Information'!$B$19,"Complete",IF(J670='Start-Up Information'!$B$20,"Complete",IF(J670='Start-Up Information'!$B$21,"complete",IF(J670='Start-Up Information'!$B$22,"Complete",IF(J670='Start-Up Information'!$B$23,"Complete",IF(J670='Start-Up Information'!$B$24,"Complete",IF(J670='Start-Up Information'!$B$25,"Complete",IF(J670='Start-Up Information'!$B$26,"Complete",IF(J670='Start-Up Information'!$B$27,"Complete",IF(J670='Start-Up Information'!$B$28,"Complete",IF(J670='Start-Up Information'!$B$29,"Complete",IF(J670='Start-Up Information'!$B$30,"Complete",IF(J670='Start-Up Information'!$B$31,"Complete",IF(J670='Start-Up Information'!$B$32,"Complete",IF(J670='Start-Up Information'!$B$33,"Complete",IF(J670='Start-Up Information'!$B$34,"Complete",IF(J670='Start-Up Information'!$B$35,"Complete",IF(J670='Start-Up Information'!$B$36,"Complete",IF(J670='Start-Up Information'!$B$37,"Complete",IF(J670='Start-Up Information'!$B$38,"Complete",IF(J670='Start-Up Information'!$B$39,"Complete",IF(J670='Start-Up Information'!$B$40,"Complete",IF(J670='Start-Up Information'!$B$41,"Complete",IF(J670='Start-Up Information'!$B$42,"Complete",IF(J670='Start-Up Information'!$B$43,"Complete",IF(J670='Start-Up Information'!$B$44,"Complete",IF(J670='Start-Up Information'!$B$45,"Complete",IF(J670='Start-Up Information'!$B$46,"Complete",IF(J670='Start-Up Information'!$B$47,"Complete",IF(J670='Start-Up Information'!$B$48,"Complete",IF(LEFT(J670,5)="Split","Complete",IF(J670='Start-Up Information'!$B$49,"Complete",IF(J670='Start-Up Information'!$B$50,"Complete",IF(J670='Start-Up Information'!$B$51,"Complete",IF(J670='Start-Up Information'!$B$52,"Complete","Enter a Correct Sub-Account")))))))))))))))))))))))))))))))))))))))))))))))))</f>
        <v>Form Number Error</v>
      </c>
      <c r="P670" s="63" t="str">
        <f t="shared" si="21"/>
        <v>Pending</v>
      </c>
      <c r="Q670" s="62"/>
      <c r="R670" s="70">
        <f t="shared" si="22"/>
        <v>0</v>
      </c>
      <c r="S670" s="65"/>
      <c r="T670" s="91"/>
      <c r="U670" s="91"/>
      <c r="V670" s="91"/>
      <c r="W670" s="91"/>
      <c r="X670" s="91"/>
      <c r="Y670" s="91"/>
      <c r="Z670" s="91"/>
      <c r="AA670" s="91"/>
      <c r="AB670" s="91"/>
      <c r="AC670" s="91"/>
      <c r="AD670" s="91"/>
      <c r="AE670" s="91"/>
      <c r="AF670" s="91"/>
      <c r="AG670" s="91"/>
      <c r="AH670" s="91"/>
      <c r="AI670" s="91"/>
      <c r="AJ670" s="91"/>
      <c r="AK670" s="91"/>
      <c r="AL670" s="91"/>
      <c r="AM670" s="91"/>
      <c r="AN670" s="91"/>
      <c r="AO670" s="91"/>
      <c r="AP670" s="91"/>
      <c r="AQ670" s="91"/>
      <c r="AR670" s="91"/>
      <c r="AS670" s="91"/>
      <c r="AT670" s="91"/>
      <c r="AU670" s="91"/>
      <c r="AV670" s="91"/>
      <c r="AW670" s="91"/>
      <c r="AX670" s="91"/>
      <c r="AY670" s="91"/>
      <c r="AZ670" s="91"/>
      <c r="BA670" s="91"/>
      <c r="BB670" s="91"/>
      <c r="BC670" s="91"/>
      <c r="BD670" s="91"/>
      <c r="BE670" s="91"/>
      <c r="BF670" s="91"/>
      <c r="BG670" s="91"/>
    </row>
    <row r="671" spans="1:59" s="34" customFormat="1" ht="33" customHeight="1">
      <c r="A671" s="65"/>
      <c r="B671" s="99"/>
      <c r="C671" s="100"/>
      <c r="D671" s="100"/>
      <c r="E671" s="100"/>
      <c r="F671" s="100"/>
      <c r="G671" s="100"/>
      <c r="H671" s="100"/>
      <c r="I671" s="100"/>
      <c r="J671" s="100"/>
      <c r="K671" s="99"/>
      <c r="L671" s="101"/>
      <c r="M671" s="102"/>
      <c r="N671" s="101"/>
      <c r="O671" s="63" t="str">
        <f>IF(B671="","Form Number Error",IF(C671="","Payment Type Error",IF(H671="","Purchase Description Error",IF(I671="","Store or Vedor Error",IF(K671="","Card or Ckeck # Error",IF(L671="","Date Error",IF(J671="","Enter Correct Sub-Account",IF(M671="","Amount Error",IF(J671='Start-Up Information'!$B$13,"Complete",IF(J671='Start-Up Information'!$B$14,"Complete",IF(J671='Start-Up Information'!$B$15,"Complete",IF(J671='Start-Up Information'!$B$16,"Complete",IF(J671='Start-Up Information'!$B$17,"Complete",IF(J671='Start-Up Information'!$B$18,"Complete",IF(J671='Start-Up Information'!$B$19,"Complete",IF(J671='Start-Up Information'!$B$20,"Complete",IF(J671='Start-Up Information'!$B$21,"complete",IF(J671='Start-Up Information'!$B$22,"Complete",IF(J671='Start-Up Information'!$B$23,"Complete",IF(J671='Start-Up Information'!$B$24,"Complete",IF(J671='Start-Up Information'!$B$25,"Complete",IF(J671='Start-Up Information'!$B$26,"Complete",IF(J671='Start-Up Information'!$B$27,"Complete",IF(J671='Start-Up Information'!$B$28,"Complete",IF(J671='Start-Up Information'!$B$29,"Complete",IF(J671='Start-Up Information'!$B$30,"Complete",IF(J671='Start-Up Information'!$B$31,"Complete",IF(J671='Start-Up Information'!$B$32,"Complete",IF(J671='Start-Up Information'!$B$33,"Complete",IF(J671='Start-Up Information'!$B$34,"Complete",IF(J671='Start-Up Information'!$B$35,"Complete",IF(J671='Start-Up Information'!$B$36,"Complete",IF(J671='Start-Up Information'!$B$37,"Complete",IF(J671='Start-Up Information'!$B$38,"Complete",IF(J671='Start-Up Information'!$B$39,"Complete",IF(J671='Start-Up Information'!$B$40,"Complete",IF(J671='Start-Up Information'!$B$41,"Complete",IF(J671='Start-Up Information'!$B$42,"Complete",IF(J671='Start-Up Information'!$B$43,"Complete",IF(J671='Start-Up Information'!$B$44,"Complete",IF(J671='Start-Up Information'!$B$45,"Complete",IF(J671='Start-Up Information'!$B$46,"Complete",IF(J671='Start-Up Information'!$B$47,"Complete",IF(J671='Start-Up Information'!$B$48,"Complete",IF(LEFT(J671,5)="Split","Complete",IF(J671='Start-Up Information'!$B$49,"Complete",IF(J671='Start-Up Information'!$B$50,"Complete",IF(J671='Start-Up Information'!$B$51,"Complete",IF(J671='Start-Up Information'!$B$52,"Complete","Enter a Correct Sub-Account")))))))))))))))))))))))))))))))))))))))))))))))))</f>
        <v>Form Number Error</v>
      </c>
      <c r="P671" s="63" t="str">
        <f t="shared" si="21"/>
        <v>Pending</v>
      </c>
      <c r="Q671" s="62"/>
      <c r="R671" s="70">
        <f t="shared" si="22"/>
        <v>0</v>
      </c>
      <c r="S671" s="65"/>
      <c r="T671" s="91"/>
      <c r="U671" s="91"/>
      <c r="V671" s="91"/>
      <c r="W671" s="91"/>
      <c r="X671" s="91"/>
      <c r="Y671" s="91"/>
      <c r="Z671" s="91"/>
      <c r="AA671" s="91"/>
      <c r="AB671" s="91"/>
      <c r="AC671" s="91"/>
      <c r="AD671" s="91"/>
      <c r="AE671" s="91"/>
      <c r="AF671" s="91"/>
      <c r="AG671" s="91"/>
      <c r="AH671" s="91"/>
      <c r="AI671" s="91"/>
      <c r="AJ671" s="91"/>
      <c r="AK671" s="91"/>
      <c r="AL671" s="91"/>
      <c r="AM671" s="91"/>
      <c r="AN671" s="91"/>
      <c r="AO671" s="91"/>
      <c r="AP671" s="91"/>
      <c r="AQ671" s="91"/>
      <c r="AR671" s="91"/>
      <c r="AS671" s="91"/>
      <c r="AT671" s="91"/>
      <c r="AU671" s="91"/>
      <c r="AV671" s="91"/>
      <c r="AW671" s="91"/>
      <c r="AX671" s="91"/>
      <c r="AY671" s="91"/>
      <c r="AZ671" s="91"/>
      <c r="BA671" s="91"/>
      <c r="BB671" s="91"/>
      <c r="BC671" s="91"/>
      <c r="BD671" s="91"/>
      <c r="BE671" s="91"/>
      <c r="BF671" s="91"/>
      <c r="BG671" s="91"/>
    </row>
    <row r="672" spans="1:59" s="34" customFormat="1" ht="33" customHeight="1">
      <c r="A672" s="65"/>
      <c r="B672" s="99"/>
      <c r="C672" s="100"/>
      <c r="D672" s="100"/>
      <c r="E672" s="100"/>
      <c r="F672" s="100"/>
      <c r="G672" s="100"/>
      <c r="H672" s="100"/>
      <c r="I672" s="100"/>
      <c r="J672" s="100"/>
      <c r="K672" s="99"/>
      <c r="L672" s="101"/>
      <c r="M672" s="102"/>
      <c r="N672" s="101"/>
      <c r="O672" s="63" t="str">
        <f>IF(B672="","Form Number Error",IF(C672="","Payment Type Error",IF(H672="","Purchase Description Error",IF(I672="","Store or Vedor Error",IF(K672="","Card or Ckeck # Error",IF(L672="","Date Error",IF(J672="","Enter Correct Sub-Account",IF(M672="","Amount Error",IF(J672='Start-Up Information'!$B$13,"Complete",IF(J672='Start-Up Information'!$B$14,"Complete",IF(J672='Start-Up Information'!$B$15,"Complete",IF(J672='Start-Up Information'!$B$16,"Complete",IF(J672='Start-Up Information'!$B$17,"Complete",IF(J672='Start-Up Information'!$B$18,"Complete",IF(J672='Start-Up Information'!$B$19,"Complete",IF(J672='Start-Up Information'!$B$20,"Complete",IF(J672='Start-Up Information'!$B$21,"complete",IF(J672='Start-Up Information'!$B$22,"Complete",IF(J672='Start-Up Information'!$B$23,"Complete",IF(J672='Start-Up Information'!$B$24,"Complete",IF(J672='Start-Up Information'!$B$25,"Complete",IF(J672='Start-Up Information'!$B$26,"Complete",IF(J672='Start-Up Information'!$B$27,"Complete",IF(J672='Start-Up Information'!$B$28,"Complete",IF(J672='Start-Up Information'!$B$29,"Complete",IF(J672='Start-Up Information'!$B$30,"Complete",IF(J672='Start-Up Information'!$B$31,"Complete",IF(J672='Start-Up Information'!$B$32,"Complete",IF(J672='Start-Up Information'!$B$33,"Complete",IF(J672='Start-Up Information'!$B$34,"Complete",IF(J672='Start-Up Information'!$B$35,"Complete",IF(J672='Start-Up Information'!$B$36,"Complete",IF(J672='Start-Up Information'!$B$37,"Complete",IF(J672='Start-Up Information'!$B$38,"Complete",IF(J672='Start-Up Information'!$B$39,"Complete",IF(J672='Start-Up Information'!$B$40,"Complete",IF(J672='Start-Up Information'!$B$41,"Complete",IF(J672='Start-Up Information'!$B$42,"Complete",IF(J672='Start-Up Information'!$B$43,"Complete",IF(J672='Start-Up Information'!$B$44,"Complete",IF(J672='Start-Up Information'!$B$45,"Complete",IF(J672='Start-Up Information'!$B$46,"Complete",IF(J672='Start-Up Information'!$B$47,"Complete",IF(J672='Start-Up Information'!$B$48,"Complete",IF(LEFT(J672,5)="Split","Complete",IF(J672='Start-Up Information'!$B$49,"Complete",IF(J672='Start-Up Information'!$B$50,"Complete",IF(J672='Start-Up Information'!$B$51,"Complete",IF(J672='Start-Up Information'!$B$52,"Complete","Enter a Correct Sub-Account")))))))))))))))))))))))))))))))))))))))))))))))))</f>
        <v>Form Number Error</v>
      </c>
      <c r="P672" s="63" t="str">
        <f t="shared" si="21"/>
        <v>Pending</v>
      </c>
      <c r="Q672" s="62"/>
      <c r="R672" s="70">
        <f t="shared" si="22"/>
        <v>0</v>
      </c>
      <c r="S672" s="65"/>
      <c r="T672" s="91"/>
      <c r="U672" s="91"/>
      <c r="V672" s="91"/>
      <c r="W672" s="91"/>
      <c r="X672" s="91"/>
      <c r="Y672" s="91"/>
      <c r="Z672" s="91"/>
      <c r="AA672" s="91"/>
      <c r="AB672" s="91"/>
      <c r="AC672" s="91"/>
      <c r="AD672" s="91"/>
      <c r="AE672" s="91"/>
      <c r="AF672" s="91"/>
      <c r="AG672" s="91"/>
      <c r="AH672" s="91"/>
      <c r="AI672" s="91"/>
      <c r="AJ672" s="91"/>
      <c r="AK672" s="91"/>
      <c r="AL672" s="91"/>
      <c r="AM672" s="91"/>
      <c r="AN672" s="91"/>
      <c r="AO672" s="91"/>
      <c r="AP672" s="91"/>
      <c r="AQ672" s="91"/>
      <c r="AR672" s="91"/>
      <c r="AS672" s="91"/>
      <c r="AT672" s="91"/>
      <c r="AU672" s="91"/>
      <c r="AV672" s="91"/>
      <c r="AW672" s="91"/>
      <c r="AX672" s="91"/>
      <c r="AY672" s="91"/>
      <c r="AZ672" s="91"/>
      <c r="BA672" s="91"/>
      <c r="BB672" s="91"/>
      <c r="BC672" s="91"/>
      <c r="BD672" s="91"/>
      <c r="BE672" s="91"/>
      <c r="BF672" s="91"/>
      <c r="BG672" s="91"/>
    </row>
    <row r="673" spans="1:59" s="34" customFormat="1" ht="33" customHeight="1">
      <c r="A673" s="65"/>
      <c r="B673" s="99"/>
      <c r="C673" s="100"/>
      <c r="D673" s="100"/>
      <c r="E673" s="100"/>
      <c r="F673" s="100"/>
      <c r="G673" s="100"/>
      <c r="H673" s="100"/>
      <c r="I673" s="100"/>
      <c r="J673" s="100"/>
      <c r="K673" s="99"/>
      <c r="L673" s="101"/>
      <c r="M673" s="102"/>
      <c r="N673" s="101"/>
      <c r="O673" s="63" t="str">
        <f>IF(B673="","Form Number Error",IF(C673="","Payment Type Error",IF(H673="","Purchase Description Error",IF(I673="","Store or Vedor Error",IF(K673="","Card or Ckeck # Error",IF(L673="","Date Error",IF(J673="","Enter Correct Sub-Account",IF(M673="","Amount Error",IF(J673='Start-Up Information'!$B$13,"Complete",IF(J673='Start-Up Information'!$B$14,"Complete",IF(J673='Start-Up Information'!$B$15,"Complete",IF(J673='Start-Up Information'!$B$16,"Complete",IF(J673='Start-Up Information'!$B$17,"Complete",IF(J673='Start-Up Information'!$B$18,"Complete",IF(J673='Start-Up Information'!$B$19,"Complete",IF(J673='Start-Up Information'!$B$20,"Complete",IF(J673='Start-Up Information'!$B$21,"complete",IF(J673='Start-Up Information'!$B$22,"Complete",IF(J673='Start-Up Information'!$B$23,"Complete",IF(J673='Start-Up Information'!$B$24,"Complete",IF(J673='Start-Up Information'!$B$25,"Complete",IF(J673='Start-Up Information'!$B$26,"Complete",IF(J673='Start-Up Information'!$B$27,"Complete",IF(J673='Start-Up Information'!$B$28,"Complete",IF(J673='Start-Up Information'!$B$29,"Complete",IF(J673='Start-Up Information'!$B$30,"Complete",IF(J673='Start-Up Information'!$B$31,"Complete",IF(J673='Start-Up Information'!$B$32,"Complete",IF(J673='Start-Up Information'!$B$33,"Complete",IF(J673='Start-Up Information'!$B$34,"Complete",IF(J673='Start-Up Information'!$B$35,"Complete",IF(J673='Start-Up Information'!$B$36,"Complete",IF(J673='Start-Up Information'!$B$37,"Complete",IF(J673='Start-Up Information'!$B$38,"Complete",IF(J673='Start-Up Information'!$B$39,"Complete",IF(J673='Start-Up Information'!$B$40,"Complete",IF(J673='Start-Up Information'!$B$41,"Complete",IF(J673='Start-Up Information'!$B$42,"Complete",IF(J673='Start-Up Information'!$B$43,"Complete",IF(J673='Start-Up Information'!$B$44,"Complete",IF(J673='Start-Up Information'!$B$45,"Complete",IF(J673='Start-Up Information'!$B$46,"Complete",IF(J673='Start-Up Information'!$B$47,"Complete",IF(J673='Start-Up Information'!$B$48,"Complete",IF(LEFT(J673,5)="Split","Complete",IF(J673='Start-Up Information'!$B$49,"Complete",IF(J673='Start-Up Information'!$B$50,"Complete",IF(J673='Start-Up Information'!$B$51,"Complete",IF(J673='Start-Up Information'!$B$52,"Complete","Enter a Correct Sub-Account")))))))))))))))))))))))))))))))))))))))))))))))))</f>
        <v>Form Number Error</v>
      </c>
      <c r="P673" s="63" t="str">
        <f t="shared" si="21"/>
        <v>Pending</v>
      </c>
      <c r="Q673" s="62"/>
      <c r="R673" s="70">
        <f t="shared" si="22"/>
        <v>0</v>
      </c>
      <c r="S673" s="65"/>
      <c r="T673" s="91"/>
      <c r="U673" s="91"/>
      <c r="V673" s="91"/>
      <c r="W673" s="91"/>
      <c r="X673" s="91"/>
      <c r="Y673" s="91"/>
      <c r="Z673" s="91"/>
      <c r="AA673" s="91"/>
      <c r="AB673" s="91"/>
      <c r="AC673" s="91"/>
      <c r="AD673" s="91"/>
      <c r="AE673" s="91"/>
      <c r="AF673" s="91"/>
      <c r="AG673" s="91"/>
      <c r="AH673" s="91"/>
      <c r="AI673" s="91"/>
      <c r="AJ673" s="91"/>
      <c r="AK673" s="91"/>
      <c r="AL673" s="91"/>
      <c r="AM673" s="91"/>
      <c r="AN673" s="91"/>
      <c r="AO673" s="91"/>
      <c r="AP673" s="91"/>
      <c r="AQ673" s="91"/>
      <c r="AR673" s="91"/>
      <c r="AS673" s="91"/>
      <c r="AT673" s="91"/>
      <c r="AU673" s="91"/>
      <c r="AV673" s="91"/>
      <c r="AW673" s="91"/>
      <c r="AX673" s="91"/>
      <c r="AY673" s="91"/>
      <c r="AZ673" s="91"/>
      <c r="BA673" s="91"/>
      <c r="BB673" s="91"/>
      <c r="BC673" s="91"/>
      <c r="BD673" s="91"/>
      <c r="BE673" s="91"/>
      <c r="BF673" s="91"/>
      <c r="BG673" s="91"/>
    </row>
    <row r="674" spans="1:59" s="34" customFormat="1" ht="33" customHeight="1">
      <c r="A674" s="65"/>
      <c r="B674" s="99"/>
      <c r="C674" s="100"/>
      <c r="D674" s="100"/>
      <c r="E674" s="100"/>
      <c r="F674" s="100"/>
      <c r="G674" s="100"/>
      <c r="H674" s="100"/>
      <c r="I674" s="100"/>
      <c r="J674" s="100"/>
      <c r="K674" s="99"/>
      <c r="L674" s="101"/>
      <c r="M674" s="102"/>
      <c r="N674" s="101"/>
      <c r="O674" s="63" t="str">
        <f>IF(B674="","Form Number Error",IF(C674="","Payment Type Error",IF(H674="","Purchase Description Error",IF(I674="","Store or Vedor Error",IF(K674="","Card or Ckeck # Error",IF(L674="","Date Error",IF(J674="","Enter Correct Sub-Account",IF(M674="","Amount Error",IF(J674='Start-Up Information'!$B$13,"Complete",IF(J674='Start-Up Information'!$B$14,"Complete",IF(J674='Start-Up Information'!$B$15,"Complete",IF(J674='Start-Up Information'!$B$16,"Complete",IF(J674='Start-Up Information'!$B$17,"Complete",IF(J674='Start-Up Information'!$B$18,"Complete",IF(J674='Start-Up Information'!$B$19,"Complete",IF(J674='Start-Up Information'!$B$20,"Complete",IF(J674='Start-Up Information'!$B$21,"complete",IF(J674='Start-Up Information'!$B$22,"Complete",IF(J674='Start-Up Information'!$B$23,"Complete",IF(J674='Start-Up Information'!$B$24,"Complete",IF(J674='Start-Up Information'!$B$25,"Complete",IF(J674='Start-Up Information'!$B$26,"Complete",IF(J674='Start-Up Information'!$B$27,"Complete",IF(J674='Start-Up Information'!$B$28,"Complete",IF(J674='Start-Up Information'!$B$29,"Complete",IF(J674='Start-Up Information'!$B$30,"Complete",IF(J674='Start-Up Information'!$B$31,"Complete",IF(J674='Start-Up Information'!$B$32,"Complete",IF(J674='Start-Up Information'!$B$33,"Complete",IF(J674='Start-Up Information'!$B$34,"Complete",IF(J674='Start-Up Information'!$B$35,"Complete",IF(J674='Start-Up Information'!$B$36,"Complete",IF(J674='Start-Up Information'!$B$37,"Complete",IF(J674='Start-Up Information'!$B$38,"Complete",IF(J674='Start-Up Information'!$B$39,"Complete",IF(J674='Start-Up Information'!$B$40,"Complete",IF(J674='Start-Up Information'!$B$41,"Complete",IF(J674='Start-Up Information'!$B$42,"Complete",IF(J674='Start-Up Information'!$B$43,"Complete",IF(J674='Start-Up Information'!$B$44,"Complete",IF(J674='Start-Up Information'!$B$45,"Complete",IF(J674='Start-Up Information'!$B$46,"Complete",IF(J674='Start-Up Information'!$B$47,"Complete",IF(J674='Start-Up Information'!$B$48,"Complete",IF(LEFT(J674,5)="Split","Complete",IF(J674='Start-Up Information'!$B$49,"Complete",IF(J674='Start-Up Information'!$B$50,"Complete",IF(J674='Start-Up Information'!$B$51,"Complete",IF(J674='Start-Up Information'!$B$52,"Complete","Enter a Correct Sub-Account")))))))))))))))))))))))))))))))))))))))))))))))))</f>
        <v>Form Number Error</v>
      </c>
      <c r="P674" s="63" t="str">
        <f t="shared" si="21"/>
        <v>Pending</v>
      </c>
      <c r="Q674" s="62"/>
      <c r="R674" s="70">
        <f t="shared" si="22"/>
        <v>0</v>
      </c>
      <c r="S674" s="65"/>
      <c r="T674" s="91"/>
      <c r="U674" s="91"/>
      <c r="V674" s="91"/>
      <c r="W674" s="91"/>
      <c r="X674" s="91"/>
      <c r="Y674" s="91"/>
      <c r="Z674" s="91"/>
      <c r="AA674" s="91"/>
      <c r="AB674" s="91"/>
      <c r="AC674" s="91"/>
      <c r="AD674" s="91"/>
      <c r="AE674" s="91"/>
      <c r="AF674" s="91"/>
      <c r="AG674" s="91"/>
      <c r="AH674" s="91"/>
      <c r="AI674" s="91"/>
      <c r="AJ674" s="91"/>
      <c r="AK674" s="91"/>
      <c r="AL674" s="91"/>
      <c r="AM674" s="91"/>
      <c r="AN674" s="91"/>
      <c r="AO674" s="91"/>
      <c r="AP674" s="91"/>
      <c r="AQ674" s="91"/>
      <c r="AR674" s="91"/>
      <c r="AS674" s="91"/>
      <c r="AT674" s="91"/>
      <c r="AU674" s="91"/>
      <c r="AV674" s="91"/>
      <c r="AW674" s="91"/>
      <c r="AX674" s="91"/>
      <c r="AY674" s="91"/>
      <c r="AZ674" s="91"/>
      <c r="BA674" s="91"/>
      <c r="BB674" s="91"/>
      <c r="BC674" s="91"/>
      <c r="BD674" s="91"/>
      <c r="BE674" s="91"/>
      <c r="BF674" s="91"/>
      <c r="BG674" s="91"/>
    </row>
    <row r="675" spans="1:59" s="34" customFormat="1" ht="33" customHeight="1">
      <c r="A675" s="65"/>
      <c r="B675" s="99"/>
      <c r="C675" s="100"/>
      <c r="D675" s="100"/>
      <c r="E675" s="100"/>
      <c r="F675" s="100"/>
      <c r="G675" s="100"/>
      <c r="H675" s="100"/>
      <c r="I675" s="100"/>
      <c r="J675" s="100"/>
      <c r="K675" s="99"/>
      <c r="L675" s="101"/>
      <c r="M675" s="102"/>
      <c r="N675" s="101"/>
      <c r="O675" s="63" t="str">
        <f>IF(B675="","Form Number Error",IF(C675="","Payment Type Error",IF(H675="","Purchase Description Error",IF(I675="","Store or Vedor Error",IF(K675="","Card or Ckeck # Error",IF(L675="","Date Error",IF(J675="","Enter Correct Sub-Account",IF(M675="","Amount Error",IF(J675='Start-Up Information'!$B$13,"Complete",IF(J675='Start-Up Information'!$B$14,"Complete",IF(J675='Start-Up Information'!$B$15,"Complete",IF(J675='Start-Up Information'!$B$16,"Complete",IF(J675='Start-Up Information'!$B$17,"Complete",IF(J675='Start-Up Information'!$B$18,"Complete",IF(J675='Start-Up Information'!$B$19,"Complete",IF(J675='Start-Up Information'!$B$20,"Complete",IF(J675='Start-Up Information'!$B$21,"complete",IF(J675='Start-Up Information'!$B$22,"Complete",IF(J675='Start-Up Information'!$B$23,"Complete",IF(J675='Start-Up Information'!$B$24,"Complete",IF(J675='Start-Up Information'!$B$25,"Complete",IF(J675='Start-Up Information'!$B$26,"Complete",IF(J675='Start-Up Information'!$B$27,"Complete",IF(J675='Start-Up Information'!$B$28,"Complete",IF(J675='Start-Up Information'!$B$29,"Complete",IF(J675='Start-Up Information'!$B$30,"Complete",IF(J675='Start-Up Information'!$B$31,"Complete",IF(J675='Start-Up Information'!$B$32,"Complete",IF(J675='Start-Up Information'!$B$33,"Complete",IF(J675='Start-Up Information'!$B$34,"Complete",IF(J675='Start-Up Information'!$B$35,"Complete",IF(J675='Start-Up Information'!$B$36,"Complete",IF(J675='Start-Up Information'!$B$37,"Complete",IF(J675='Start-Up Information'!$B$38,"Complete",IF(J675='Start-Up Information'!$B$39,"Complete",IF(J675='Start-Up Information'!$B$40,"Complete",IF(J675='Start-Up Information'!$B$41,"Complete",IF(J675='Start-Up Information'!$B$42,"Complete",IF(J675='Start-Up Information'!$B$43,"Complete",IF(J675='Start-Up Information'!$B$44,"Complete",IF(J675='Start-Up Information'!$B$45,"Complete",IF(J675='Start-Up Information'!$B$46,"Complete",IF(J675='Start-Up Information'!$B$47,"Complete",IF(J675='Start-Up Information'!$B$48,"Complete",IF(LEFT(J675,5)="Split","Complete",IF(J675='Start-Up Information'!$B$49,"Complete",IF(J675='Start-Up Information'!$B$50,"Complete",IF(J675='Start-Up Information'!$B$51,"Complete",IF(J675='Start-Up Information'!$B$52,"Complete","Enter a Correct Sub-Account")))))))))))))))))))))))))))))))))))))))))))))))))</f>
        <v>Form Number Error</v>
      </c>
      <c r="P675" s="63" t="str">
        <f t="shared" si="21"/>
        <v>Pending</v>
      </c>
      <c r="Q675" s="62"/>
      <c r="R675" s="70">
        <f t="shared" si="22"/>
        <v>0</v>
      </c>
      <c r="S675" s="65"/>
      <c r="T675" s="91"/>
      <c r="U675" s="91"/>
      <c r="V675" s="91"/>
      <c r="W675" s="91"/>
      <c r="X675" s="91"/>
      <c r="Y675" s="91"/>
      <c r="Z675" s="91"/>
      <c r="AA675" s="91"/>
      <c r="AB675" s="91"/>
      <c r="AC675" s="91"/>
      <c r="AD675" s="91"/>
      <c r="AE675" s="91"/>
      <c r="AF675" s="91"/>
      <c r="AG675" s="91"/>
      <c r="AH675" s="91"/>
      <c r="AI675" s="91"/>
      <c r="AJ675" s="91"/>
      <c r="AK675" s="91"/>
      <c r="AL675" s="91"/>
      <c r="AM675" s="91"/>
      <c r="AN675" s="91"/>
      <c r="AO675" s="91"/>
      <c r="AP675" s="91"/>
      <c r="AQ675" s="91"/>
      <c r="AR675" s="91"/>
      <c r="AS675" s="91"/>
      <c r="AT675" s="91"/>
      <c r="AU675" s="91"/>
      <c r="AV675" s="91"/>
      <c r="AW675" s="91"/>
      <c r="AX675" s="91"/>
      <c r="AY675" s="91"/>
      <c r="AZ675" s="91"/>
      <c r="BA675" s="91"/>
      <c r="BB675" s="91"/>
      <c r="BC675" s="91"/>
      <c r="BD675" s="91"/>
      <c r="BE675" s="91"/>
      <c r="BF675" s="91"/>
      <c r="BG675" s="91"/>
    </row>
    <row r="676" spans="1:59" s="34" customFormat="1" ht="33" customHeight="1">
      <c r="A676" s="65"/>
      <c r="B676" s="99"/>
      <c r="C676" s="100"/>
      <c r="D676" s="100"/>
      <c r="E676" s="100"/>
      <c r="F676" s="100"/>
      <c r="G676" s="100"/>
      <c r="H676" s="100"/>
      <c r="I676" s="100"/>
      <c r="J676" s="100"/>
      <c r="K676" s="99"/>
      <c r="L676" s="101"/>
      <c r="M676" s="102"/>
      <c r="N676" s="101"/>
      <c r="O676" s="63" t="str">
        <f>IF(B676="","Form Number Error",IF(C676="","Payment Type Error",IF(H676="","Purchase Description Error",IF(I676="","Store or Vedor Error",IF(K676="","Card or Ckeck # Error",IF(L676="","Date Error",IF(J676="","Enter Correct Sub-Account",IF(M676="","Amount Error",IF(J676='Start-Up Information'!$B$13,"Complete",IF(J676='Start-Up Information'!$B$14,"Complete",IF(J676='Start-Up Information'!$B$15,"Complete",IF(J676='Start-Up Information'!$B$16,"Complete",IF(J676='Start-Up Information'!$B$17,"Complete",IF(J676='Start-Up Information'!$B$18,"Complete",IF(J676='Start-Up Information'!$B$19,"Complete",IF(J676='Start-Up Information'!$B$20,"Complete",IF(J676='Start-Up Information'!$B$21,"complete",IF(J676='Start-Up Information'!$B$22,"Complete",IF(J676='Start-Up Information'!$B$23,"Complete",IF(J676='Start-Up Information'!$B$24,"Complete",IF(J676='Start-Up Information'!$B$25,"Complete",IF(J676='Start-Up Information'!$B$26,"Complete",IF(J676='Start-Up Information'!$B$27,"Complete",IF(J676='Start-Up Information'!$B$28,"Complete",IF(J676='Start-Up Information'!$B$29,"Complete",IF(J676='Start-Up Information'!$B$30,"Complete",IF(J676='Start-Up Information'!$B$31,"Complete",IF(J676='Start-Up Information'!$B$32,"Complete",IF(J676='Start-Up Information'!$B$33,"Complete",IF(J676='Start-Up Information'!$B$34,"Complete",IF(J676='Start-Up Information'!$B$35,"Complete",IF(J676='Start-Up Information'!$B$36,"Complete",IF(J676='Start-Up Information'!$B$37,"Complete",IF(J676='Start-Up Information'!$B$38,"Complete",IF(J676='Start-Up Information'!$B$39,"Complete",IF(J676='Start-Up Information'!$B$40,"Complete",IF(J676='Start-Up Information'!$B$41,"Complete",IF(J676='Start-Up Information'!$B$42,"Complete",IF(J676='Start-Up Information'!$B$43,"Complete",IF(J676='Start-Up Information'!$B$44,"Complete",IF(J676='Start-Up Information'!$B$45,"Complete",IF(J676='Start-Up Information'!$B$46,"Complete",IF(J676='Start-Up Information'!$B$47,"Complete",IF(J676='Start-Up Information'!$B$48,"Complete",IF(LEFT(J676,5)="Split","Complete",IF(J676='Start-Up Information'!$B$49,"Complete",IF(J676='Start-Up Information'!$B$50,"Complete",IF(J676='Start-Up Information'!$B$51,"Complete",IF(J676='Start-Up Information'!$B$52,"Complete","Enter a Correct Sub-Account")))))))))))))))))))))))))))))))))))))))))))))))))</f>
        <v>Form Number Error</v>
      </c>
      <c r="P676" s="63" t="str">
        <f t="shared" si="21"/>
        <v>Pending</v>
      </c>
      <c r="Q676" s="62"/>
      <c r="R676" s="70">
        <f t="shared" si="22"/>
        <v>0</v>
      </c>
      <c r="S676" s="65"/>
      <c r="T676" s="91"/>
      <c r="U676" s="91"/>
      <c r="V676" s="91"/>
      <c r="W676" s="91"/>
      <c r="X676" s="91"/>
      <c r="Y676" s="91"/>
      <c r="Z676" s="91"/>
      <c r="AA676" s="91"/>
      <c r="AB676" s="91"/>
      <c r="AC676" s="91"/>
      <c r="AD676" s="91"/>
      <c r="AE676" s="91"/>
      <c r="AF676" s="91"/>
      <c r="AG676" s="91"/>
      <c r="AH676" s="91"/>
      <c r="AI676" s="91"/>
      <c r="AJ676" s="91"/>
      <c r="AK676" s="91"/>
      <c r="AL676" s="91"/>
      <c r="AM676" s="91"/>
      <c r="AN676" s="91"/>
      <c r="AO676" s="91"/>
      <c r="AP676" s="91"/>
      <c r="AQ676" s="91"/>
      <c r="AR676" s="91"/>
      <c r="AS676" s="91"/>
      <c r="AT676" s="91"/>
      <c r="AU676" s="91"/>
      <c r="AV676" s="91"/>
      <c r="AW676" s="91"/>
      <c r="AX676" s="91"/>
      <c r="AY676" s="91"/>
      <c r="AZ676" s="91"/>
      <c r="BA676" s="91"/>
      <c r="BB676" s="91"/>
      <c r="BC676" s="91"/>
      <c r="BD676" s="91"/>
      <c r="BE676" s="91"/>
      <c r="BF676" s="91"/>
      <c r="BG676" s="91"/>
    </row>
    <row r="677" spans="1:59" s="34" customFormat="1" ht="33" customHeight="1">
      <c r="A677" s="65"/>
      <c r="B677" s="99"/>
      <c r="C677" s="100"/>
      <c r="D677" s="100"/>
      <c r="E677" s="100"/>
      <c r="F677" s="100"/>
      <c r="G677" s="100"/>
      <c r="H677" s="100"/>
      <c r="I677" s="100"/>
      <c r="J677" s="100"/>
      <c r="K677" s="99"/>
      <c r="L677" s="101"/>
      <c r="M677" s="102"/>
      <c r="N677" s="101"/>
      <c r="O677" s="63" t="str">
        <f>IF(B677="","Form Number Error",IF(C677="","Payment Type Error",IF(H677="","Purchase Description Error",IF(I677="","Store or Vedor Error",IF(K677="","Card or Ckeck # Error",IF(L677="","Date Error",IF(J677="","Enter Correct Sub-Account",IF(M677="","Amount Error",IF(J677='Start-Up Information'!$B$13,"Complete",IF(J677='Start-Up Information'!$B$14,"Complete",IF(J677='Start-Up Information'!$B$15,"Complete",IF(J677='Start-Up Information'!$B$16,"Complete",IF(J677='Start-Up Information'!$B$17,"Complete",IF(J677='Start-Up Information'!$B$18,"Complete",IF(J677='Start-Up Information'!$B$19,"Complete",IF(J677='Start-Up Information'!$B$20,"Complete",IF(J677='Start-Up Information'!$B$21,"complete",IF(J677='Start-Up Information'!$B$22,"Complete",IF(J677='Start-Up Information'!$B$23,"Complete",IF(J677='Start-Up Information'!$B$24,"Complete",IF(J677='Start-Up Information'!$B$25,"Complete",IF(J677='Start-Up Information'!$B$26,"Complete",IF(J677='Start-Up Information'!$B$27,"Complete",IF(J677='Start-Up Information'!$B$28,"Complete",IF(J677='Start-Up Information'!$B$29,"Complete",IF(J677='Start-Up Information'!$B$30,"Complete",IF(J677='Start-Up Information'!$B$31,"Complete",IF(J677='Start-Up Information'!$B$32,"Complete",IF(J677='Start-Up Information'!$B$33,"Complete",IF(J677='Start-Up Information'!$B$34,"Complete",IF(J677='Start-Up Information'!$B$35,"Complete",IF(J677='Start-Up Information'!$B$36,"Complete",IF(J677='Start-Up Information'!$B$37,"Complete",IF(J677='Start-Up Information'!$B$38,"Complete",IF(J677='Start-Up Information'!$B$39,"Complete",IF(J677='Start-Up Information'!$B$40,"Complete",IF(J677='Start-Up Information'!$B$41,"Complete",IF(J677='Start-Up Information'!$B$42,"Complete",IF(J677='Start-Up Information'!$B$43,"Complete",IF(J677='Start-Up Information'!$B$44,"Complete",IF(J677='Start-Up Information'!$B$45,"Complete",IF(J677='Start-Up Information'!$B$46,"Complete",IF(J677='Start-Up Information'!$B$47,"Complete",IF(J677='Start-Up Information'!$B$48,"Complete",IF(LEFT(J677,5)="Split","Complete",IF(J677='Start-Up Information'!$B$49,"Complete",IF(J677='Start-Up Information'!$B$50,"Complete",IF(J677='Start-Up Information'!$B$51,"Complete",IF(J677='Start-Up Information'!$B$52,"Complete","Enter a Correct Sub-Account")))))))))))))))))))))))))))))))))))))))))))))))))</f>
        <v>Form Number Error</v>
      </c>
      <c r="P677" s="63" t="str">
        <f t="shared" si="21"/>
        <v>Pending</v>
      </c>
      <c r="Q677" s="62"/>
      <c r="R677" s="70">
        <f t="shared" si="22"/>
        <v>0</v>
      </c>
      <c r="S677" s="65"/>
      <c r="T677" s="91"/>
      <c r="U677" s="91"/>
      <c r="V677" s="91"/>
      <c r="W677" s="91"/>
      <c r="X677" s="91"/>
      <c r="Y677" s="91"/>
      <c r="Z677" s="91"/>
      <c r="AA677" s="91"/>
      <c r="AB677" s="91"/>
      <c r="AC677" s="91"/>
      <c r="AD677" s="91"/>
      <c r="AE677" s="91"/>
      <c r="AF677" s="91"/>
      <c r="AG677" s="91"/>
      <c r="AH677" s="91"/>
      <c r="AI677" s="91"/>
      <c r="AJ677" s="91"/>
      <c r="AK677" s="91"/>
      <c r="AL677" s="91"/>
      <c r="AM677" s="91"/>
      <c r="AN677" s="91"/>
      <c r="AO677" s="91"/>
      <c r="AP677" s="91"/>
      <c r="AQ677" s="91"/>
      <c r="AR677" s="91"/>
      <c r="AS677" s="91"/>
      <c r="AT677" s="91"/>
      <c r="AU677" s="91"/>
      <c r="AV677" s="91"/>
      <c r="AW677" s="91"/>
      <c r="AX677" s="91"/>
      <c r="AY677" s="91"/>
      <c r="AZ677" s="91"/>
      <c r="BA677" s="91"/>
      <c r="BB677" s="91"/>
      <c r="BC677" s="91"/>
      <c r="BD677" s="91"/>
      <c r="BE677" s="91"/>
      <c r="BF677" s="91"/>
      <c r="BG677" s="91"/>
    </row>
    <row r="678" spans="1:59" s="34" customFormat="1" ht="33" customHeight="1">
      <c r="A678" s="65"/>
      <c r="B678" s="99"/>
      <c r="C678" s="100"/>
      <c r="D678" s="100"/>
      <c r="E678" s="100"/>
      <c r="F678" s="100"/>
      <c r="G678" s="100"/>
      <c r="H678" s="100"/>
      <c r="I678" s="100"/>
      <c r="J678" s="100"/>
      <c r="K678" s="99"/>
      <c r="L678" s="101"/>
      <c r="M678" s="102"/>
      <c r="N678" s="101"/>
      <c r="O678" s="63" t="str">
        <f>IF(B678="","Form Number Error",IF(C678="","Payment Type Error",IF(H678="","Purchase Description Error",IF(I678="","Store or Vedor Error",IF(K678="","Card or Ckeck # Error",IF(L678="","Date Error",IF(J678="","Enter Correct Sub-Account",IF(M678="","Amount Error",IF(J678='Start-Up Information'!$B$13,"Complete",IF(J678='Start-Up Information'!$B$14,"Complete",IF(J678='Start-Up Information'!$B$15,"Complete",IF(J678='Start-Up Information'!$B$16,"Complete",IF(J678='Start-Up Information'!$B$17,"Complete",IF(J678='Start-Up Information'!$B$18,"Complete",IF(J678='Start-Up Information'!$B$19,"Complete",IF(J678='Start-Up Information'!$B$20,"Complete",IF(J678='Start-Up Information'!$B$21,"complete",IF(J678='Start-Up Information'!$B$22,"Complete",IF(J678='Start-Up Information'!$B$23,"Complete",IF(J678='Start-Up Information'!$B$24,"Complete",IF(J678='Start-Up Information'!$B$25,"Complete",IF(J678='Start-Up Information'!$B$26,"Complete",IF(J678='Start-Up Information'!$B$27,"Complete",IF(J678='Start-Up Information'!$B$28,"Complete",IF(J678='Start-Up Information'!$B$29,"Complete",IF(J678='Start-Up Information'!$B$30,"Complete",IF(J678='Start-Up Information'!$B$31,"Complete",IF(J678='Start-Up Information'!$B$32,"Complete",IF(J678='Start-Up Information'!$B$33,"Complete",IF(J678='Start-Up Information'!$B$34,"Complete",IF(J678='Start-Up Information'!$B$35,"Complete",IF(J678='Start-Up Information'!$B$36,"Complete",IF(J678='Start-Up Information'!$B$37,"Complete",IF(J678='Start-Up Information'!$B$38,"Complete",IF(J678='Start-Up Information'!$B$39,"Complete",IF(J678='Start-Up Information'!$B$40,"Complete",IF(J678='Start-Up Information'!$B$41,"Complete",IF(J678='Start-Up Information'!$B$42,"Complete",IF(J678='Start-Up Information'!$B$43,"Complete",IF(J678='Start-Up Information'!$B$44,"Complete",IF(J678='Start-Up Information'!$B$45,"Complete",IF(J678='Start-Up Information'!$B$46,"Complete",IF(J678='Start-Up Information'!$B$47,"Complete",IF(J678='Start-Up Information'!$B$48,"Complete",IF(LEFT(J678,5)="Split","Complete",IF(J678='Start-Up Information'!$B$49,"Complete",IF(J678='Start-Up Information'!$B$50,"Complete",IF(J678='Start-Up Information'!$B$51,"Complete",IF(J678='Start-Up Information'!$B$52,"Complete","Enter a Correct Sub-Account")))))))))))))))))))))))))))))))))))))))))))))))))</f>
        <v>Form Number Error</v>
      </c>
      <c r="P678" s="63" t="str">
        <f t="shared" si="21"/>
        <v>Pending</v>
      </c>
      <c r="Q678" s="62"/>
      <c r="R678" s="70">
        <f t="shared" si="22"/>
        <v>0</v>
      </c>
      <c r="S678" s="65"/>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c r="AP678" s="91"/>
      <c r="AQ678" s="91"/>
      <c r="AR678" s="91"/>
      <c r="AS678" s="91"/>
      <c r="AT678" s="91"/>
      <c r="AU678" s="91"/>
      <c r="AV678" s="91"/>
      <c r="AW678" s="91"/>
      <c r="AX678" s="91"/>
      <c r="AY678" s="91"/>
      <c r="AZ678" s="91"/>
      <c r="BA678" s="91"/>
      <c r="BB678" s="91"/>
      <c r="BC678" s="91"/>
      <c r="BD678" s="91"/>
      <c r="BE678" s="91"/>
      <c r="BF678" s="91"/>
      <c r="BG678" s="91"/>
    </row>
    <row r="679" spans="1:59" s="34" customFormat="1" ht="33" customHeight="1">
      <c r="A679" s="65"/>
      <c r="B679" s="99"/>
      <c r="C679" s="100"/>
      <c r="D679" s="100"/>
      <c r="E679" s="100"/>
      <c r="F679" s="100"/>
      <c r="G679" s="100"/>
      <c r="H679" s="100"/>
      <c r="I679" s="100"/>
      <c r="J679" s="100"/>
      <c r="K679" s="99"/>
      <c r="L679" s="101"/>
      <c r="M679" s="102"/>
      <c r="N679" s="101"/>
      <c r="O679" s="63" t="str">
        <f>IF(B679="","Form Number Error",IF(C679="","Payment Type Error",IF(H679="","Purchase Description Error",IF(I679="","Store or Vedor Error",IF(K679="","Card or Ckeck # Error",IF(L679="","Date Error",IF(J679="","Enter Correct Sub-Account",IF(M679="","Amount Error",IF(J679='Start-Up Information'!$B$13,"Complete",IF(J679='Start-Up Information'!$B$14,"Complete",IF(J679='Start-Up Information'!$B$15,"Complete",IF(J679='Start-Up Information'!$B$16,"Complete",IF(J679='Start-Up Information'!$B$17,"Complete",IF(J679='Start-Up Information'!$B$18,"Complete",IF(J679='Start-Up Information'!$B$19,"Complete",IF(J679='Start-Up Information'!$B$20,"Complete",IF(J679='Start-Up Information'!$B$21,"complete",IF(J679='Start-Up Information'!$B$22,"Complete",IF(J679='Start-Up Information'!$B$23,"Complete",IF(J679='Start-Up Information'!$B$24,"Complete",IF(J679='Start-Up Information'!$B$25,"Complete",IF(J679='Start-Up Information'!$B$26,"Complete",IF(J679='Start-Up Information'!$B$27,"Complete",IF(J679='Start-Up Information'!$B$28,"Complete",IF(J679='Start-Up Information'!$B$29,"Complete",IF(J679='Start-Up Information'!$B$30,"Complete",IF(J679='Start-Up Information'!$B$31,"Complete",IF(J679='Start-Up Information'!$B$32,"Complete",IF(J679='Start-Up Information'!$B$33,"Complete",IF(J679='Start-Up Information'!$B$34,"Complete",IF(J679='Start-Up Information'!$B$35,"Complete",IF(J679='Start-Up Information'!$B$36,"Complete",IF(J679='Start-Up Information'!$B$37,"Complete",IF(J679='Start-Up Information'!$B$38,"Complete",IF(J679='Start-Up Information'!$B$39,"Complete",IF(J679='Start-Up Information'!$B$40,"Complete",IF(J679='Start-Up Information'!$B$41,"Complete",IF(J679='Start-Up Information'!$B$42,"Complete",IF(J679='Start-Up Information'!$B$43,"Complete",IF(J679='Start-Up Information'!$B$44,"Complete",IF(J679='Start-Up Information'!$B$45,"Complete",IF(J679='Start-Up Information'!$B$46,"Complete",IF(J679='Start-Up Information'!$B$47,"Complete",IF(J679='Start-Up Information'!$B$48,"Complete",IF(LEFT(J679,5)="Split","Complete",IF(J679='Start-Up Information'!$B$49,"Complete",IF(J679='Start-Up Information'!$B$50,"Complete",IF(J679='Start-Up Information'!$B$51,"Complete",IF(J679='Start-Up Information'!$B$52,"Complete","Enter a Correct Sub-Account")))))))))))))))))))))))))))))))))))))))))))))))))</f>
        <v>Form Number Error</v>
      </c>
      <c r="P679" s="63" t="str">
        <f t="shared" si="21"/>
        <v>Pending</v>
      </c>
      <c r="Q679" s="62"/>
      <c r="R679" s="70">
        <f t="shared" si="22"/>
        <v>0</v>
      </c>
      <c r="S679" s="65"/>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1"/>
      <c r="AY679" s="91"/>
      <c r="AZ679" s="91"/>
      <c r="BA679" s="91"/>
      <c r="BB679" s="91"/>
      <c r="BC679" s="91"/>
      <c r="BD679" s="91"/>
      <c r="BE679" s="91"/>
      <c r="BF679" s="91"/>
      <c r="BG679" s="91"/>
    </row>
    <row r="680" spans="1:59" s="34" customFormat="1" ht="33" customHeight="1">
      <c r="A680" s="65"/>
      <c r="B680" s="99"/>
      <c r="C680" s="100"/>
      <c r="D680" s="100"/>
      <c r="E680" s="100"/>
      <c r="F680" s="100"/>
      <c r="G680" s="100"/>
      <c r="H680" s="100"/>
      <c r="I680" s="100"/>
      <c r="J680" s="100"/>
      <c r="K680" s="99"/>
      <c r="L680" s="101"/>
      <c r="M680" s="102"/>
      <c r="N680" s="101"/>
      <c r="O680" s="63" t="str">
        <f>IF(B680="","Form Number Error",IF(C680="","Payment Type Error",IF(H680="","Purchase Description Error",IF(I680="","Store or Vedor Error",IF(K680="","Card or Ckeck # Error",IF(L680="","Date Error",IF(J680="","Enter Correct Sub-Account",IF(M680="","Amount Error",IF(J680='Start-Up Information'!$B$13,"Complete",IF(J680='Start-Up Information'!$B$14,"Complete",IF(J680='Start-Up Information'!$B$15,"Complete",IF(J680='Start-Up Information'!$B$16,"Complete",IF(J680='Start-Up Information'!$B$17,"Complete",IF(J680='Start-Up Information'!$B$18,"Complete",IF(J680='Start-Up Information'!$B$19,"Complete",IF(J680='Start-Up Information'!$B$20,"Complete",IF(J680='Start-Up Information'!$B$21,"complete",IF(J680='Start-Up Information'!$B$22,"Complete",IF(J680='Start-Up Information'!$B$23,"Complete",IF(J680='Start-Up Information'!$B$24,"Complete",IF(J680='Start-Up Information'!$B$25,"Complete",IF(J680='Start-Up Information'!$B$26,"Complete",IF(J680='Start-Up Information'!$B$27,"Complete",IF(J680='Start-Up Information'!$B$28,"Complete",IF(J680='Start-Up Information'!$B$29,"Complete",IF(J680='Start-Up Information'!$B$30,"Complete",IF(J680='Start-Up Information'!$B$31,"Complete",IF(J680='Start-Up Information'!$B$32,"Complete",IF(J680='Start-Up Information'!$B$33,"Complete",IF(J680='Start-Up Information'!$B$34,"Complete",IF(J680='Start-Up Information'!$B$35,"Complete",IF(J680='Start-Up Information'!$B$36,"Complete",IF(J680='Start-Up Information'!$B$37,"Complete",IF(J680='Start-Up Information'!$B$38,"Complete",IF(J680='Start-Up Information'!$B$39,"Complete",IF(J680='Start-Up Information'!$B$40,"Complete",IF(J680='Start-Up Information'!$B$41,"Complete",IF(J680='Start-Up Information'!$B$42,"Complete",IF(J680='Start-Up Information'!$B$43,"Complete",IF(J680='Start-Up Information'!$B$44,"Complete",IF(J680='Start-Up Information'!$B$45,"Complete",IF(J680='Start-Up Information'!$B$46,"Complete",IF(J680='Start-Up Information'!$B$47,"Complete",IF(J680='Start-Up Information'!$B$48,"Complete",IF(LEFT(J680,5)="Split","Complete",IF(J680='Start-Up Information'!$B$49,"Complete",IF(J680='Start-Up Information'!$B$50,"Complete",IF(J680='Start-Up Information'!$B$51,"Complete",IF(J680='Start-Up Information'!$B$52,"Complete","Enter a Correct Sub-Account")))))))))))))))))))))))))))))))))))))))))))))))))</f>
        <v>Form Number Error</v>
      </c>
      <c r="P680" s="63" t="str">
        <f t="shared" si="21"/>
        <v>Pending</v>
      </c>
      <c r="Q680" s="62"/>
      <c r="R680" s="70">
        <f t="shared" si="22"/>
        <v>0</v>
      </c>
      <c r="S680" s="65"/>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c r="AP680" s="91"/>
      <c r="AQ680" s="91"/>
      <c r="AR680" s="91"/>
      <c r="AS680" s="91"/>
      <c r="AT680" s="91"/>
      <c r="AU680" s="91"/>
      <c r="AV680" s="91"/>
      <c r="AW680" s="91"/>
      <c r="AX680" s="91"/>
      <c r="AY680" s="91"/>
      <c r="AZ680" s="91"/>
      <c r="BA680" s="91"/>
      <c r="BB680" s="91"/>
      <c r="BC680" s="91"/>
      <c r="BD680" s="91"/>
      <c r="BE680" s="91"/>
      <c r="BF680" s="91"/>
      <c r="BG680" s="91"/>
    </row>
    <row r="681" spans="1:59" s="34" customFormat="1" ht="33" customHeight="1">
      <c r="A681" s="65"/>
      <c r="B681" s="99"/>
      <c r="C681" s="100"/>
      <c r="D681" s="100"/>
      <c r="E681" s="100"/>
      <c r="F681" s="100"/>
      <c r="G681" s="100"/>
      <c r="H681" s="100"/>
      <c r="I681" s="100"/>
      <c r="J681" s="100"/>
      <c r="K681" s="99"/>
      <c r="L681" s="101"/>
      <c r="M681" s="102"/>
      <c r="N681" s="101"/>
      <c r="O681" s="63" t="str">
        <f>IF(B681="","Form Number Error",IF(C681="","Payment Type Error",IF(H681="","Purchase Description Error",IF(I681="","Store or Vedor Error",IF(K681="","Card or Ckeck # Error",IF(L681="","Date Error",IF(J681="","Enter Correct Sub-Account",IF(M681="","Amount Error",IF(J681='Start-Up Information'!$B$13,"Complete",IF(J681='Start-Up Information'!$B$14,"Complete",IF(J681='Start-Up Information'!$B$15,"Complete",IF(J681='Start-Up Information'!$B$16,"Complete",IF(J681='Start-Up Information'!$B$17,"Complete",IF(J681='Start-Up Information'!$B$18,"Complete",IF(J681='Start-Up Information'!$B$19,"Complete",IF(J681='Start-Up Information'!$B$20,"Complete",IF(J681='Start-Up Information'!$B$21,"complete",IF(J681='Start-Up Information'!$B$22,"Complete",IF(J681='Start-Up Information'!$B$23,"Complete",IF(J681='Start-Up Information'!$B$24,"Complete",IF(J681='Start-Up Information'!$B$25,"Complete",IF(J681='Start-Up Information'!$B$26,"Complete",IF(J681='Start-Up Information'!$B$27,"Complete",IF(J681='Start-Up Information'!$B$28,"Complete",IF(J681='Start-Up Information'!$B$29,"Complete",IF(J681='Start-Up Information'!$B$30,"Complete",IF(J681='Start-Up Information'!$B$31,"Complete",IF(J681='Start-Up Information'!$B$32,"Complete",IF(J681='Start-Up Information'!$B$33,"Complete",IF(J681='Start-Up Information'!$B$34,"Complete",IF(J681='Start-Up Information'!$B$35,"Complete",IF(J681='Start-Up Information'!$B$36,"Complete",IF(J681='Start-Up Information'!$B$37,"Complete",IF(J681='Start-Up Information'!$B$38,"Complete",IF(J681='Start-Up Information'!$B$39,"Complete",IF(J681='Start-Up Information'!$B$40,"Complete",IF(J681='Start-Up Information'!$B$41,"Complete",IF(J681='Start-Up Information'!$B$42,"Complete",IF(J681='Start-Up Information'!$B$43,"Complete",IF(J681='Start-Up Information'!$B$44,"Complete",IF(J681='Start-Up Information'!$B$45,"Complete",IF(J681='Start-Up Information'!$B$46,"Complete",IF(J681='Start-Up Information'!$B$47,"Complete",IF(J681='Start-Up Information'!$B$48,"Complete",IF(LEFT(J681,5)="Split","Complete",IF(J681='Start-Up Information'!$B$49,"Complete",IF(J681='Start-Up Information'!$B$50,"Complete",IF(J681='Start-Up Information'!$B$51,"Complete",IF(J681='Start-Up Information'!$B$52,"Complete","Enter a Correct Sub-Account")))))))))))))))))))))))))))))))))))))))))))))))))</f>
        <v>Form Number Error</v>
      </c>
      <c r="P681" s="63" t="str">
        <f t="shared" si="21"/>
        <v>Pending</v>
      </c>
      <c r="Q681" s="62"/>
      <c r="R681" s="70">
        <f t="shared" si="22"/>
        <v>0</v>
      </c>
      <c r="S681" s="65"/>
      <c r="T681" s="91"/>
      <c r="U681" s="91"/>
      <c r="V681" s="91"/>
      <c r="W681" s="91"/>
      <c r="X681" s="91"/>
      <c r="Y681" s="91"/>
      <c r="Z681" s="91"/>
      <c r="AA681" s="91"/>
      <c r="AB681" s="91"/>
      <c r="AC681" s="91"/>
      <c r="AD681" s="91"/>
      <c r="AE681" s="91"/>
      <c r="AF681" s="91"/>
      <c r="AG681" s="91"/>
      <c r="AH681" s="91"/>
      <c r="AI681" s="91"/>
      <c r="AJ681" s="91"/>
      <c r="AK681" s="91"/>
      <c r="AL681" s="91"/>
      <c r="AM681" s="91"/>
      <c r="AN681" s="91"/>
      <c r="AO681" s="91"/>
      <c r="AP681" s="91"/>
      <c r="AQ681" s="91"/>
      <c r="AR681" s="91"/>
      <c r="AS681" s="91"/>
      <c r="AT681" s="91"/>
      <c r="AU681" s="91"/>
      <c r="AV681" s="91"/>
      <c r="AW681" s="91"/>
      <c r="AX681" s="91"/>
      <c r="AY681" s="91"/>
      <c r="AZ681" s="91"/>
      <c r="BA681" s="91"/>
      <c r="BB681" s="91"/>
      <c r="BC681" s="91"/>
      <c r="BD681" s="91"/>
      <c r="BE681" s="91"/>
      <c r="BF681" s="91"/>
      <c r="BG681" s="91"/>
    </row>
    <row r="682" spans="1:59" s="34" customFormat="1" ht="33" customHeight="1">
      <c r="A682" s="65"/>
      <c r="B682" s="99"/>
      <c r="C682" s="100"/>
      <c r="D682" s="100"/>
      <c r="E682" s="100"/>
      <c r="F682" s="100"/>
      <c r="G682" s="100"/>
      <c r="H682" s="100"/>
      <c r="I682" s="100"/>
      <c r="J682" s="100"/>
      <c r="K682" s="99"/>
      <c r="L682" s="101"/>
      <c r="M682" s="102"/>
      <c r="N682" s="101"/>
      <c r="O682" s="63" t="str">
        <f>IF(B682="","Form Number Error",IF(C682="","Payment Type Error",IF(H682="","Purchase Description Error",IF(I682="","Store or Vedor Error",IF(K682="","Card or Ckeck # Error",IF(L682="","Date Error",IF(J682="","Enter Correct Sub-Account",IF(M682="","Amount Error",IF(J682='Start-Up Information'!$B$13,"Complete",IF(J682='Start-Up Information'!$B$14,"Complete",IF(J682='Start-Up Information'!$B$15,"Complete",IF(J682='Start-Up Information'!$B$16,"Complete",IF(J682='Start-Up Information'!$B$17,"Complete",IF(J682='Start-Up Information'!$B$18,"Complete",IF(J682='Start-Up Information'!$B$19,"Complete",IF(J682='Start-Up Information'!$B$20,"Complete",IF(J682='Start-Up Information'!$B$21,"complete",IF(J682='Start-Up Information'!$B$22,"Complete",IF(J682='Start-Up Information'!$B$23,"Complete",IF(J682='Start-Up Information'!$B$24,"Complete",IF(J682='Start-Up Information'!$B$25,"Complete",IF(J682='Start-Up Information'!$B$26,"Complete",IF(J682='Start-Up Information'!$B$27,"Complete",IF(J682='Start-Up Information'!$B$28,"Complete",IF(J682='Start-Up Information'!$B$29,"Complete",IF(J682='Start-Up Information'!$B$30,"Complete",IF(J682='Start-Up Information'!$B$31,"Complete",IF(J682='Start-Up Information'!$B$32,"Complete",IF(J682='Start-Up Information'!$B$33,"Complete",IF(J682='Start-Up Information'!$B$34,"Complete",IF(J682='Start-Up Information'!$B$35,"Complete",IF(J682='Start-Up Information'!$B$36,"Complete",IF(J682='Start-Up Information'!$B$37,"Complete",IF(J682='Start-Up Information'!$B$38,"Complete",IF(J682='Start-Up Information'!$B$39,"Complete",IF(J682='Start-Up Information'!$B$40,"Complete",IF(J682='Start-Up Information'!$B$41,"Complete",IF(J682='Start-Up Information'!$B$42,"Complete",IF(J682='Start-Up Information'!$B$43,"Complete",IF(J682='Start-Up Information'!$B$44,"Complete",IF(J682='Start-Up Information'!$B$45,"Complete",IF(J682='Start-Up Information'!$B$46,"Complete",IF(J682='Start-Up Information'!$B$47,"Complete",IF(J682='Start-Up Information'!$B$48,"Complete",IF(LEFT(J682,5)="Split","Complete",IF(J682='Start-Up Information'!$B$49,"Complete",IF(J682='Start-Up Information'!$B$50,"Complete",IF(J682='Start-Up Information'!$B$51,"Complete",IF(J682='Start-Up Information'!$B$52,"Complete","Enter a Correct Sub-Account")))))))))))))))))))))))))))))))))))))))))))))))))</f>
        <v>Form Number Error</v>
      </c>
      <c r="P682" s="63" t="str">
        <f t="shared" si="21"/>
        <v>Pending</v>
      </c>
      <c r="Q682" s="62"/>
      <c r="R682" s="70">
        <f t="shared" si="22"/>
        <v>0</v>
      </c>
      <c r="S682" s="65"/>
      <c r="T682" s="91"/>
      <c r="U682" s="91"/>
      <c r="V682" s="91"/>
      <c r="W682" s="91"/>
      <c r="X682" s="91"/>
      <c r="Y682" s="91"/>
      <c r="Z682" s="91"/>
      <c r="AA682" s="91"/>
      <c r="AB682" s="91"/>
      <c r="AC682" s="91"/>
      <c r="AD682" s="91"/>
      <c r="AE682" s="91"/>
      <c r="AF682" s="91"/>
      <c r="AG682" s="91"/>
      <c r="AH682" s="91"/>
      <c r="AI682" s="91"/>
      <c r="AJ682" s="91"/>
      <c r="AK682" s="91"/>
      <c r="AL682" s="91"/>
      <c r="AM682" s="91"/>
      <c r="AN682" s="91"/>
      <c r="AO682" s="91"/>
      <c r="AP682" s="91"/>
      <c r="AQ682" s="91"/>
      <c r="AR682" s="91"/>
      <c r="AS682" s="91"/>
      <c r="AT682" s="91"/>
      <c r="AU682" s="91"/>
      <c r="AV682" s="91"/>
      <c r="AW682" s="91"/>
      <c r="AX682" s="91"/>
      <c r="AY682" s="91"/>
      <c r="AZ682" s="91"/>
      <c r="BA682" s="91"/>
      <c r="BB682" s="91"/>
      <c r="BC682" s="91"/>
      <c r="BD682" s="91"/>
      <c r="BE682" s="91"/>
      <c r="BF682" s="91"/>
      <c r="BG682" s="91"/>
    </row>
    <row r="683" spans="1:59" s="34" customFormat="1" ht="33" customHeight="1">
      <c r="A683" s="65"/>
      <c r="B683" s="99"/>
      <c r="C683" s="100"/>
      <c r="D683" s="100"/>
      <c r="E683" s="100"/>
      <c r="F683" s="100"/>
      <c r="G683" s="100"/>
      <c r="H683" s="100"/>
      <c r="I683" s="100"/>
      <c r="J683" s="100"/>
      <c r="K683" s="99"/>
      <c r="L683" s="101"/>
      <c r="M683" s="102"/>
      <c r="N683" s="101"/>
      <c r="O683" s="63" t="str">
        <f>IF(B683="","Form Number Error",IF(C683="","Payment Type Error",IF(H683="","Purchase Description Error",IF(I683="","Store or Vedor Error",IF(K683="","Card or Ckeck # Error",IF(L683="","Date Error",IF(J683="","Enter Correct Sub-Account",IF(M683="","Amount Error",IF(J683='Start-Up Information'!$B$13,"Complete",IF(J683='Start-Up Information'!$B$14,"Complete",IF(J683='Start-Up Information'!$B$15,"Complete",IF(J683='Start-Up Information'!$B$16,"Complete",IF(J683='Start-Up Information'!$B$17,"Complete",IF(J683='Start-Up Information'!$B$18,"Complete",IF(J683='Start-Up Information'!$B$19,"Complete",IF(J683='Start-Up Information'!$B$20,"Complete",IF(J683='Start-Up Information'!$B$21,"complete",IF(J683='Start-Up Information'!$B$22,"Complete",IF(J683='Start-Up Information'!$B$23,"Complete",IF(J683='Start-Up Information'!$B$24,"Complete",IF(J683='Start-Up Information'!$B$25,"Complete",IF(J683='Start-Up Information'!$B$26,"Complete",IF(J683='Start-Up Information'!$B$27,"Complete",IF(J683='Start-Up Information'!$B$28,"Complete",IF(J683='Start-Up Information'!$B$29,"Complete",IF(J683='Start-Up Information'!$B$30,"Complete",IF(J683='Start-Up Information'!$B$31,"Complete",IF(J683='Start-Up Information'!$B$32,"Complete",IF(J683='Start-Up Information'!$B$33,"Complete",IF(J683='Start-Up Information'!$B$34,"Complete",IF(J683='Start-Up Information'!$B$35,"Complete",IF(J683='Start-Up Information'!$B$36,"Complete",IF(J683='Start-Up Information'!$B$37,"Complete",IF(J683='Start-Up Information'!$B$38,"Complete",IF(J683='Start-Up Information'!$B$39,"Complete",IF(J683='Start-Up Information'!$B$40,"Complete",IF(J683='Start-Up Information'!$B$41,"Complete",IF(J683='Start-Up Information'!$B$42,"Complete",IF(J683='Start-Up Information'!$B$43,"Complete",IF(J683='Start-Up Information'!$B$44,"Complete",IF(J683='Start-Up Information'!$B$45,"Complete",IF(J683='Start-Up Information'!$B$46,"Complete",IF(J683='Start-Up Information'!$B$47,"Complete",IF(J683='Start-Up Information'!$B$48,"Complete",IF(LEFT(J683,5)="Split","Complete",IF(J683='Start-Up Information'!$B$49,"Complete",IF(J683='Start-Up Information'!$B$50,"Complete",IF(J683='Start-Up Information'!$B$51,"Complete",IF(J683='Start-Up Information'!$B$52,"Complete","Enter a Correct Sub-Account")))))))))))))))))))))))))))))))))))))))))))))))))</f>
        <v>Form Number Error</v>
      </c>
      <c r="P683" s="63" t="str">
        <f t="shared" si="21"/>
        <v>Pending</v>
      </c>
      <c r="Q683" s="62"/>
      <c r="R683" s="70">
        <f t="shared" si="22"/>
        <v>0</v>
      </c>
      <c r="S683" s="65"/>
      <c r="T683" s="91"/>
      <c r="U683" s="91"/>
      <c r="V683" s="91"/>
      <c r="W683" s="91"/>
      <c r="X683" s="91"/>
      <c r="Y683" s="91"/>
      <c r="Z683" s="91"/>
      <c r="AA683" s="91"/>
      <c r="AB683" s="91"/>
      <c r="AC683" s="91"/>
      <c r="AD683" s="91"/>
      <c r="AE683" s="91"/>
      <c r="AF683" s="91"/>
      <c r="AG683" s="91"/>
      <c r="AH683" s="91"/>
      <c r="AI683" s="91"/>
      <c r="AJ683" s="91"/>
      <c r="AK683" s="91"/>
      <c r="AL683" s="91"/>
      <c r="AM683" s="91"/>
      <c r="AN683" s="91"/>
      <c r="AO683" s="91"/>
      <c r="AP683" s="91"/>
      <c r="AQ683" s="91"/>
      <c r="AR683" s="91"/>
      <c r="AS683" s="91"/>
      <c r="AT683" s="91"/>
      <c r="AU683" s="91"/>
      <c r="AV683" s="91"/>
      <c r="AW683" s="91"/>
      <c r="AX683" s="91"/>
      <c r="AY683" s="91"/>
      <c r="AZ683" s="91"/>
      <c r="BA683" s="91"/>
      <c r="BB683" s="91"/>
      <c r="BC683" s="91"/>
      <c r="BD683" s="91"/>
      <c r="BE683" s="91"/>
      <c r="BF683" s="91"/>
      <c r="BG683" s="91"/>
    </row>
    <row r="684" spans="1:59" s="34" customFormat="1" ht="33" customHeight="1">
      <c r="A684" s="65"/>
      <c r="B684" s="99"/>
      <c r="C684" s="100"/>
      <c r="D684" s="100"/>
      <c r="E684" s="100"/>
      <c r="F684" s="100"/>
      <c r="G684" s="100"/>
      <c r="H684" s="100"/>
      <c r="I684" s="100"/>
      <c r="J684" s="100"/>
      <c r="K684" s="99"/>
      <c r="L684" s="101"/>
      <c r="M684" s="102"/>
      <c r="N684" s="101"/>
      <c r="O684" s="63" t="str">
        <f>IF(B684="","Form Number Error",IF(C684="","Payment Type Error",IF(H684="","Purchase Description Error",IF(I684="","Store or Vedor Error",IF(K684="","Card or Ckeck # Error",IF(L684="","Date Error",IF(J684="","Enter Correct Sub-Account",IF(M684="","Amount Error",IF(J684='Start-Up Information'!$B$13,"Complete",IF(J684='Start-Up Information'!$B$14,"Complete",IF(J684='Start-Up Information'!$B$15,"Complete",IF(J684='Start-Up Information'!$B$16,"Complete",IF(J684='Start-Up Information'!$B$17,"Complete",IF(J684='Start-Up Information'!$B$18,"Complete",IF(J684='Start-Up Information'!$B$19,"Complete",IF(J684='Start-Up Information'!$B$20,"Complete",IF(J684='Start-Up Information'!$B$21,"complete",IF(J684='Start-Up Information'!$B$22,"Complete",IF(J684='Start-Up Information'!$B$23,"Complete",IF(J684='Start-Up Information'!$B$24,"Complete",IF(J684='Start-Up Information'!$B$25,"Complete",IF(J684='Start-Up Information'!$B$26,"Complete",IF(J684='Start-Up Information'!$B$27,"Complete",IF(J684='Start-Up Information'!$B$28,"Complete",IF(J684='Start-Up Information'!$B$29,"Complete",IF(J684='Start-Up Information'!$B$30,"Complete",IF(J684='Start-Up Information'!$B$31,"Complete",IF(J684='Start-Up Information'!$B$32,"Complete",IF(J684='Start-Up Information'!$B$33,"Complete",IF(J684='Start-Up Information'!$B$34,"Complete",IF(J684='Start-Up Information'!$B$35,"Complete",IF(J684='Start-Up Information'!$B$36,"Complete",IF(J684='Start-Up Information'!$B$37,"Complete",IF(J684='Start-Up Information'!$B$38,"Complete",IF(J684='Start-Up Information'!$B$39,"Complete",IF(J684='Start-Up Information'!$B$40,"Complete",IF(J684='Start-Up Information'!$B$41,"Complete",IF(J684='Start-Up Information'!$B$42,"Complete",IF(J684='Start-Up Information'!$B$43,"Complete",IF(J684='Start-Up Information'!$B$44,"Complete",IF(J684='Start-Up Information'!$B$45,"Complete",IF(J684='Start-Up Information'!$B$46,"Complete",IF(J684='Start-Up Information'!$B$47,"Complete",IF(J684='Start-Up Information'!$B$48,"Complete",IF(LEFT(J684,5)="Split","Complete",IF(J684='Start-Up Information'!$B$49,"Complete",IF(J684='Start-Up Information'!$B$50,"Complete",IF(J684='Start-Up Information'!$B$51,"Complete",IF(J684='Start-Up Information'!$B$52,"Complete","Enter a Correct Sub-Account")))))))))))))))))))))))))))))))))))))))))))))))))</f>
        <v>Form Number Error</v>
      </c>
      <c r="P684" s="63" t="str">
        <f t="shared" si="21"/>
        <v>Pending</v>
      </c>
      <c r="Q684" s="62"/>
      <c r="R684" s="70">
        <f t="shared" si="22"/>
        <v>0</v>
      </c>
      <c r="S684" s="65"/>
      <c r="T684" s="91"/>
      <c r="U684" s="91"/>
      <c r="V684" s="91"/>
      <c r="W684" s="91"/>
      <c r="X684" s="91"/>
      <c r="Y684" s="91"/>
      <c r="Z684" s="91"/>
      <c r="AA684" s="91"/>
      <c r="AB684" s="91"/>
      <c r="AC684" s="91"/>
      <c r="AD684" s="91"/>
      <c r="AE684" s="91"/>
      <c r="AF684" s="91"/>
      <c r="AG684" s="91"/>
      <c r="AH684" s="91"/>
      <c r="AI684" s="91"/>
      <c r="AJ684" s="91"/>
      <c r="AK684" s="91"/>
      <c r="AL684" s="91"/>
      <c r="AM684" s="91"/>
      <c r="AN684" s="91"/>
      <c r="AO684" s="91"/>
      <c r="AP684" s="91"/>
      <c r="AQ684" s="91"/>
      <c r="AR684" s="91"/>
      <c r="AS684" s="91"/>
      <c r="AT684" s="91"/>
      <c r="AU684" s="91"/>
      <c r="AV684" s="91"/>
      <c r="AW684" s="91"/>
      <c r="AX684" s="91"/>
      <c r="AY684" s="91"/>
      <c r="AZ684" s="91"/>
      <c r="BA684" s="91"/>
      <c r="BB684" s="91"/>
      <c r="BC684" s="91"/>
      <c r="BD684" s="91"/>
      <c r="BE684" s="91"/>
      <c r="BF684" s="91"/>
      <c r="BG684" s="91"/>
    </row>
    <row r="685" spans="1:59" s="34" customFormat="1" ht="33" customHeight="1">
      <c r="A685" s="65"/>
      <c r="B685" s="99"/>
      <c r="C685" s="100"/>
      <c r="D685" s="100"/>
      <c r="E685" s="100"/>
      <c r="F685" s="100"/>
      <c r="G685" s="100"/>
      <c r="H685" s="100"/>
      <c r="I685" s="100"/>
      <c r="J685" s="100"/>
      <c r="K685" s="99"/>
      <c r="L685" s="101"/>
      <c r="M685" s="102"/>
      <c r="N685" s="101"/>
      <c r="O685" s="63" t="str">
        <f>IF(B685="","Form Number Error",IF(C685="","Payment Type Error",IF(H685="","Purchase Description Error",IF(I685="","Store or Vedor Error",IF(K685="","Card or Ckeck # Error",IF(L685="","Date Error",IF(J685="","Enter Correct Sub-Account",IF(M685="","Amount Error",IF(J685='Start-Up Information'!$B$13,"Complete",IF(J685='Start-Up Information'!$B$14,"Complete",IF(J685='Start-Up Information'!$B$15,"Complete",IF(J685='Start-Up Information'!$B$16,"Complete",IF(J685='Start-Up Information'!$B$17,"Complete",IF(J685='Start-Up Information'!$B$18,"Complete",IF(J685='Start-Up Information'!$B$19,"Complete",IF(J685='Start-Up Information'!$B$20,"Complete",IF(J685='Start-Up Information'!$B$21,"complete",IF(J685='Start-Up Information'!$B$22,"Complete",IF(J685='Start-Up Information'!$B$23,"Complete",IF(J685='Start-Up Information'!$B$24,"Complete",IF(J685='Start-Up Information'!$B$25,"Complete",IF(J685='Start-Up Information'!$B$26,"Complete",IF(J685='Start-Up Information'!$B$27,"Complete",IF(J685='Start-Up Information'!$B$28,"Complete",IF(J685='Start-Up Information'!$B$29,"Complete",IF(J685='Start-Up Information'!$B$30,"Complete",IF(J685='Start-Up Information'!$B$31,"Complete",IF(J685='Start-Up Information'!$B$32,"Complete",IF(J685='Start-Up Information'!$B$33,"Complete",IF(J685='Start-Up Information'!$B$34,"Complete",IF(J685='Start-Up Information'!$B$35,"Complete",IF(J685='Start-Up Information'!$B$36,"Complete",IF(J685='Start-Up Information'!$B$37,"Complete",IF(J685='Start-Up Information'!$B$38,"Complete",IF(J685='Start-Up Information'!$B$39,"Complete",IF(J685='Start-Up Information'!$B$40,"Complete",IF(J685='Start-Up Information'!$B$41,"Complete",IF(J685='Start-Up Information'!$B$42,"Complete",IF(J685='Start-Up Information'!$B$43,"Complete",IF(J685='Start-Up Information'!$B$44,"Complete",IF(J685='Start-Up Information'!$B$45,"Complete",IF(J685='Start-Up Information'!$B$46,"Complete",IF(J685='Start-Up Information'!$B$47,"Complete",IF(J685='Start-Up Information'!$B$48,"Complete",IF(LEFT(J685,5)="Split","Complete",IF(J685='Start-Up Information'!$B$49,"Complete",IF(J685='Start-Up Information'!$B$50,"Complete",IF(J685='Start-Up Information'!$B$51,"Complete",IF(J685='Start-Up Information'!$B$52,"Complete","Enter a Correct Sub-Account")))))))))))))))))))))))))))))))))))))))))))))))))</f>
        <v>Form Number Error</v>
      </c>
      <c r="P685" s="63" t="str">
        <f t="shared" si="21"/>
        <v>Pending</v>
      </c>
      <c r="Q685" s="62"/>
      <c r="R685" s="70">
        <f t="shared" si="22"/>
        <v>0</v>
      </c>
      <c r="S685" s="65"/>
      <c r="T685" s="91"/>
      <c r="U685" s="91"/>
      <c r="V685" s="91"/>
      <c r="W685" s="91"/>
      <c r="X685" s="91"/>
      <c r="Y685" s="91"/>
      <c r="Z685" s="91"/>
      <c r="AA685" s="91"/>
      <c r="AB685" s="91"/>
      <c r="AC685" s="91"/>
      <c r="AD685" s="91"/>
      <c r="AE685" s="91"/>
      <c r="AF685" s="91"/>
      <c r="AG685" s="91"/>
      <c r="AH685" s="91"/>
      <c r="AI685" s="91"/>
      <c r="AJ685" s="91"/>
      <c r="AK685" s="91"/>
      <c r="AL685" s="91"/>
      <c r="AM685" s="91"/>
      <c r="AN685" s="91"/>
      <c r="AO685" s="91"/>
      <c r="AP685" s="91"/>
      <c r="AQ685" s="91"/>
      <c r="AR685" s="91"/>
      <c r="AS685" s="91"/>
      <c r="AT685" s="91"/>
      <c r="AU685" s="91"/>
      <c r="AV685" s="91"/>
      <c r="AW685" s="91"/>
      <c r="AX685" s="91"/>
      <c r="AY685" s="91"/>
      <c r="AZ685" s="91"/>
      <c r="BA685" s="91"/>
      <c r="BB685" s="91"/>
      <c r="BC685" s="91"/>
      <c r="BD685" s="91"/>
      <c r="BE685" s="91"/>
      <c r="BF685" s="91"/>
      <c r="BG685" s="91"/>
    </row>
    <row r="686" spans="1:59" s="34" customFormat="1" ht="33" customHeight="1">
      <c r="A686" s="65"/>
      <c r="B686" s="99"/>
      <c r="C686" s="100"/>
      <c r="D686" s="100"/>
      <c r="E686" s="100"/>
      <c r="F686" s="100"/>
      <c r="G686" s="100"/>
      <c r="H686" s="100"/>
      <c r="I686" s="100"/>
      <c r="J686" s="100"/>
      <c r="K686" s="99"/>
      <c r="L686" s="101"/>
      <c r="M686" s="102"/>
      <c r="N686" s="101"/>
      <c r="O686" s="63" t="str">
        <f>IF(B686="","Form Number Error",IF(C686="","Payment Type Error",IF(H686="","Purchase Description Error",IF(I686="","Store or Vedor Error",IF(K686="","Card or Ckeck # Error",IF(L686="","Date Error",IF(J686="","Enter Correct Sub-Account",IF(M686="","Amount Error",IF(J686='Start-Up Information'!$B$13,"Complete",IF(J686='Start-Up Information'!$B$14,"Complete",IF(J686='Start-Up Information'!$B$15,"Complete",IF(J686='Start-Up Information'!$B$16,"Complete",IF(J686='Start-Up Information'!$B$17,"Complete",IF(J686='Start-Up Information'!$B$18,"Complete",IF(J686='Start-Up Information'!$B$19,"Complete",IF(J686='Start-Up Information'!$B$20,"Complete",IF(J686='Start-Up Information'!$B$21,"complete",IF(J686='Start-Up Information'!$B$22,"Complete",IF(J686='Start-Up Information'!$B$23,"Complete",IF(J686='Start-Up Information'!$B$24,"Complete",IF(J686='Start-Up Information'!$B$25,"Complete",IF(J686='Start-Up Information'!$B$26,"Complete",IF(J686='Start-Up Information'!$B$27,"Complete",IF(J686='Start-Up Information'!$B$28,"Complete",IF(J686='Start-Up Information'!$B$29,"Complete",IF(J686='Start-Up Information'!$B$30,"Complete",IF(J686='Start-Up Information'!$B$31,"Complete",IF(J686='Start-Up Information'!$B$32,"Complete",IF(J686='Start-Up Information'!$B$33,"Complete",IF(J686='Start-Up Information'!$B$34,"Complete",IF(J686='Start-Up Information'!$B$35,"Complete",IF(J686='Start-Up Information'!$B$36,"Complete",IF(J686='Start-Up Information'!$B$37,"Complete",IF(J686='Start-Up Information'!$B$38,"Complete",IF(J686='Start-Up Information'!$B$39,"Complete",IF(J686='Start-Up Information'!$B$40,"Complete",IF(J686='Start-Up Information'!$B$41,"Complete",IF(J686='Start-Up Information'!$B$42,"Complete",IF(J686='Start-Up Information'!$B$43,"Complete",IF(J686='Start-Up Information'!$B$44,"Complete",IF(J686='Start-Up Information'!$B$45,"Complete",IF(J686='Start-Up Information'!$B$46,"Complete",IF(J686='Start-Up Information'!$B$47,"Complete",IF(J686='Start-Up Information'!$B$48,"Complete",IF(LEFT(J686,5)="Split","Complete",IF(J686='Start-Up Information'!$B$49,"Complete",IF(J686='Start-Up Information'!$B$50,"Complete",IF(J686='Start-Up Information'!$B$51,"Complete",IF(J686='Start-Up Information'!$B$52,"Complete","Enter a Correct Sub-Account")))))))))))))))))))))))))))))))))))))))))))))))))</f>
        <v>Form Number Error</v>
      </c>
      <c r="P686" s="63" t="str">
        <f t="shared" si="21"/>
        <v>Pending</v>
      </c>
      <c r="Q686" s="62"/>
      <c r="R686" s="70">
        <f t="shared" si="22"/>
        <v>0</v>
      </c>
      <c r="S686" s="65"/>
      <c r="T686" s="91"/>
      <c r="U686" s="91"/>
      <c r="V686" s="91"/>
      <c r="W686" s="91"/>
      <c r="X686" s="91"/>
      <c r="Y686" s="91"/>
      <c r="Z686" s="91"/>
      <c r="AA686" s="91"/>
      <c r="AB686" s="91"/>
      <c r="AC686" s="91"/>
      <c r="AD686" s="91"/>
      <c r="AE686" s="91"/>
      <c r="AF686" s="91"/>
      <c r="AG686" s="91"/>
      <c r="AH686" s="91"/>
      <c r="AI686" s="91"/>
      <c r="AJ686" s="91"/>
      <c r="AK686" s="91"/>
      <c r="AL686" s="91"/>
      <c r="AM686" s="91"/>
      <c r="AN686" s="91"/>
      <c r="AO686" s="91"/>
      <c r="AP686" s="91"/>
      <c r="AQ686" s="91"/>
      <c r="AR686" s="91"/>
      <c r="AS686" s="91"/>
      <c r="AT686" s="91"/>
      <c r="AU686" s="91"/>
      <c r="AV686" s="91"/>
      <c r="AW686" s="91"/>
      <c r="AX686" s="91"/>
      <c r="AY686" s="91"/>
      <c r="AZ686" s="91"/>
      <c r="BA686" s="91"/>
      <c r="BB686" s="91"/>
      <c r="BC686" s="91"/>
      <c r="BD686" s="91"/>
      <c r="BE686" s="91"/>
      <c r="BF686" s="91"/>
      <c r="BG686" s="91"/>
    </row>
    <row r="687" spans="1:59" s="34" customFormat="1" ht="33" customHeight="1">
      <c r="A687" s="65"/>
      <c r="B687" s="99"/>
      <c r="C687" s="100"/>
      <c r="D687" s="100"/>
      <c r="E687" s="100"/>
      <c r="F687" s="100"/>
      <c r="G687" s="100"/>
      <c r="H687" s="100"/>
      <c r="I687" s="100"/>
      <c r="J687" s="100"/>
      <c r="K687" s="99"/>
      <c r="L687" s="101"/>
      <c r="M687" s="102"/>
      <c r="N687" s="101"/>
      <c r="O687" s="63" t="str">
        <f>IF(B687="","Form Number Error",IF(C687="","Payment Type Error",IF(H687="","Purchase Description Error",IF(I687="","Store or Vedor Error",IF(K687="","Card or Ckeck # Error",IF(L687="","Date Error",IF(J687="","Enter Correct Sub-Account",IF(M687="","Amount Error",IF(J687='Start-Up Information'!$B$13,"Complete",IF(J687='Start-Up Information'!$B$14,"Complete",IF(J687='Start-Up Information'!$B$15,"Complete",IF(J687='Start-Up Information'!$B$16,"Complete",IF(J687='Start-Up Information'!$B$17,"Complete",IF(J687='Start-Up Information'!$B$18,"Complete",IF(J687='Start-Up Information'!$B$19,"Complete",IF(J687='Start-Up Information'!$B$20,"Complete",IF(J687='Start-Up Information'!$B$21,"complete",IF(J687='Start-Up Information'!$B$22,"Complete",IF(J687='Start-Up Information'!$B$23,"Complete",IF(J687='Start-Up Information'!$B$24,"Complete",IF(J687='Start-Up Information'!$B$25,"Complete",IF(J687='Start-Up Information'!$B$26,"Complete",IF(J687='Start-Up Information'!$B$27,"Complete",IF(J687='Start-Up Information'!$B$28,"Complete",IF(J687='Start-Up Information'!$B$29,"Complete",IF(J687='Start-Up Information'!$B$30,"Complete",IF(J687='Start-Up Information'!$B$31,"Complete",IF(J687='Start-Up Information'!$B$32,"Complete",IF(J687='Start-Up Information'!$B$33,"Complete",IF(J687='Start-Up Information'!$B$34,"Complete",IF(J687='Start-Up Information'!$B$35,"Complete",IF(J687='Start-Up Information'!$B$36,"Complete",IF(J687='Start-Up Information'!$B$37,"Complete",IF(J687='Start-Up Information'!$B$38,"Complete",IF(J687='Start-Up Information'!$B$39,"Complete",IF(J687='Start-Up Information'!$B$40,"Complete",IF(J687='Start-Up Information'!$B$41,"Complete",IF(J687='Start-Up Information'!$B$42,"Complete",IF(J687='Start-Up Information'!$B$43,"Complete",IF(J687='Start-Up Information'!$B$44,"Complete",IF(J687='Start-Up Information'!$B$45,"Complete",IF(J687='Start-Up Information'!$B$46,"Complete",IF(J687='Start-Up Information'!$B$47,"Complete",IF(J687='Start-Up Information'!$B$48,"Complete",IF(LEFT(J687,5)="Split","Complete",IF(J687='Start-Up Information'!$B$49,"Complete",IF(J687='Start-Up Information'!$B$50,"Complete",IF(J687='Start-Up Information'!$B$51,"Complete",IF(J687='Start-Up Information'!$B$52,"Complete","Enter a Correct Sub-Account")))))))))))))))))))))))))))))))))))))))))))))))))</f>
        <v>Form Number Error</v>
      </c>
      <c r="P687" s="63" t="str">
        <f t="shared" si="21"/>
        <v>Pending</v>
      </c>
      <c r="Q687" s="62"/>
      <c r="R687" s="70">
        <f t="shared" si="22"/>
        <v>0</v>
      </c>
      <c r="S687" s="65"/>
      <c r="T687" s="91"/>
      <c r="U687" s="91"/>
      <c r="V687" s="91"/>
      <c r="W687" s="91"/>
      <c r="X687" s="91"/>
      <c r="Y687" s="91"/>
      <c r="Z687" s="91"/>
      <c r="AA687" s="91"/>
      <c r="AB687" s="91"/>
      <c r="AC687" s="91"/>
      <c r="AD687" s="91"/>
      <c r="AE687" s="91"/>
      <c r="AF687" s="91"/>
      <c r="AG687" s="91"/>
      <c r="AH687" s="91"/>
      <c r="AI687" s="91"/>
      <c r="AJ687" s="91"/>
      <c r="AK687" s="91"/>
      <c r="AL687" s="91"/>
      <c r="AM687" s="91"/>
      <c r="AN687" s="91"/>
      <c r="AO687" s="91"/>
      <c r="AP687" s="91"/>
      <c r="AQ687" s="91"/>
      <c r="AR687" s="91"/>
      <c r="AS687" s="91"/>
      <c r="AT687" s="91"/>
      <c r="AU687" s="91"/>
      <c r="AV687" s="91"/>
      <c r="AW687" s="91"/>
      <c r="AX687" s="91"/>
      <c r="AY687" s="91"/>
      <c r="AZ687" s="91"/>
      <c r="BA687" s="91"/>
      <c r="BB687" s="91"/>
      <c r="BC687" s="91"/>
      <c r="BD687" s="91"/>
      <c r="BE687" s="91"/>
      <c r="BF687" s="91"/>
      <c r="BG687" s="91"/>
    </row>
    <row r="688" spans="1:59" s="34" customFormat="1" ht="33" customHeight="1">
      <c r="A688" s="65"/>
      <c r="B688" s="99"/>
      <c r="C688" s="100"/>
      <c r="D688" s="100"/>
      <c r="E688" s="100"/>
      <c r="F688" s="100"/>
      <c r="G688" s="100"/>
      <c r="H688" s="100"/>
      <c r="I688" s="100"/>
      <c r="J688" s="100"/>
      <c r="K688" s="99"/>
      <c r="L688" s="101"/>
      <c r="M688" s="102"/>
      <c r="N688" s="101"/>
      <c r="O688" s="63" t="str">
        <f>IF(B688="","Form Number Error",IF(C688="","Payment Type Error",IF(H688="","Purchase Description Error",IF(I688="","Store or Vedor Error",IF(K688="","Card or Ckeck # Error",IF(L688="","Date Error",IF(J688="","Enter Correct Sub-Account",IF(M688="","Amount Error",IF(J688='Start-Up Information'!$B$13,"Complete",IF(J688='Start-Up Information'!$B$14,"Complete",IF(J688='Start-Up Information'!$B$15,"Complete",IF(J688='Start-Up Information'!$B$16,"Complete",IF(J688='Start-Up Information'!$B$17,"Complete",IF(J688='Start-Up Information'!$B$18,"Complete",IF(J688='Start-Up Information'!$B$19,"Complete",IF(J688='Start-Up Information'!$B$20,"Complete",IF(J688='Start-Up Information'!$B$21,"complete",IF(J688='Start-Up Information'!$B$22,"Complete",IF(J688='Start-Up Information'!$B$23,"Complete",IF(J688='Start-Up Information'!$B$24,"Complete",IF(J688='Start-Up Information'!$B$25,"Complete",IF(J688='Start-Up Information'!$B$26,"Complete",IF(J688='Start-Up Information'!$B$27,"Complete",IF(J688='Start-Up Information'!$B$28,"Complete",IF(J688='Start-Up Information'!$B$29,"Complete",IF(J688='Start-Up Information'!$B$30,"Complete",IF(J688='Start-Up Information'!$B$31,"Complete",IF(J688='Start-Up Information'!$B$32,"Complete",IF(J688='Start-Up Information'!$B$33,"Complete",IF(J688='Start-Up Information'!$B$34,"Complete",IF(J688='Start-Up Information'!$B$35,"Complete",IF(J688='Start-Up Information'!$B$36,"Complete",IF(J688='Start-Up Information'!$B$37,"Complete",IF(J688='Start-Up Information'!$B$38,"Complete",IF(J688='Start-Up Information'!$B$39,"Complete",IF(J688='Start-Up Information'!$B$40,"Complete",IF(J688='Start-Up Information'!$B$41,"Complete",IF(J688='Start-Up Information'!$B$42,"Complete",IF(J688='Start-Up Information'!$B$43,"Complete",IF(J688='Start-Up Information'!$B$44,"Complete",IF(J688='Start-Up Information'!$B$45,"Complete",IF(J688='Start-Up Information'!$B$46,"Complete",IF(J688='Start-Up Information'!$B$47,"Complete",IF(J688='Start-Up Information'!$B$48,"Complete",IF(LEFT(J688,5)="Split","Complete",IF(J688='Start-Up Information'!$B$49,"Complete",IF(J688='Start-Up Information'!$B$50,"Complete",IF(J688='Start-Up Information'!$B$51,"Complete",IF(J688='Start-Up Information'!$B$52,"Complete","Enter a Correct Sub-Account")))))))))))))))))))))))))))))))))))))))))))))))))</f>
        <v>Form Number Error</v>
      </c>
      <c r="P688" s="63" t="str">
        <f t="shared" si="21"/>
        <v>Pending</v>
      </c>
      <c r="Q688" s="62"/>
      <c r="R688" s="70">
        <f t="shared" si="22"/>
        <v>0</v>
      </c>
      <c r="S688" s="65"/>
      <c r="T688" s="91"/>
      <c r="U688" s="91"/>
      <c r="V688" s="91"/>
      <c r="W688" s="91"/>
      <c r="X688" s="91"/>
      <c r="Y688" s="91"/>
      <c r="Z688" s="91"/>
      <c r="AA688" s="91"/>
      <c r="AB688" s="91"/>
      <c r="AC688" s="91"/>
      <c r="AD688" s="91"/>
      <c r="AE688" s="91"/>
      <c r="AF688" s="91"/>
      <c r="AG688" s="91"/>
      <c r="AH688" s="91"/>
      <c r="AI688" s="91"/>
      <c r="AJ688" s="91"/>
      <c r="AK688" s="91"/>
      <c r="AL688" s="91"/>
      <c r="AM688" s="91"/>
      <c r="AN688" s="91"/>
      <c r="AO688" s="91"/>
      <c r="AP688" s="91"/>
      <c r="AQ688" s="91"/>
      <c r="AR688" s="91"/>
      <c r="AS688" s="91"/>
      <c r="AT688" s="91"/>
      <c r="AU688" s="91"/>
      <c r="AV688" s="91"/>
      <c r="AW688" s="91"/>
      <c r="AX688" s="91"/>
      <c r="AY688" s="91"/>
      <c r="AZ688" s="91"/>
      <c r="BA688" s="91"/>
      <c r="BB688" s="91"/>
      <c r="BC688" s="91"/>
      <c r="BD688" s="91"/>
      <c r="BE688" s="91"/>
      <c r="BF688" s="91"/>
      <c r="BG688" s="91"/>
    </row>
    <row r="689" spans="1:59" s="34" customFormat="1" ht="33" customHeight="1">
      <c r="A689" s="65"/>
      <c r="B689" s="99"/>
      <c r="C689" s="100"/>
      <c r="D689" s="100"/>
      <c r="E689" s="100"/>
      <c r="F689" s="100"/>
      <c r="G689" s="100"/>
      <c r="H689" s="100"/>
      <c r="I689" s="100"/>
      <c r="J689" s="100"/>
      <c r="K689" s="99"/>
      <c r="L689" s="101"/>
      <c r="M689" s="102"/>
      <c r="N689" s="101"/>
      <c r="O689" s="63" t="str">
        <f>IF(B689="","Form Number Error",IF(C689="","Payment Type Error",IF(H689="","Purchase Description Error",IF(I689="","Store or Vedor Error",IF(K689="","Card or Ckeck # Error",IF(L689="","Date Error",IF(J689="","Enter Correct Sub-Account",IF(M689="","Amount Error",IF(J689='Start-Up Information'!$B$13,"Complete",IF(J689='Start-Up Information'!$B$14,"Complete",IF(J689='Start-Up Information'!$B$15,"Complete",IF(J689='Start-Up Information'!$B$16,"Complete",IF(J689='Start-Up Information'!$B$17,"Complete",IF(J689='Start-Up Information'!$B$18,"Complete",IF(J689='Start-Up Information'!$B$19,"Complete",IF(J689='Start-Up Information'!$B$20,"Complete",IF(J689='Start-Up Information'!$B$21,"complete",IF(J689='Start-Up Information'!$B$22,"Complete",IF(J689='Start-Up Information'!$B$23,"Complete",IF(J689='Start-Up Information'!$B$24,"Complete",IF(J689='Start-Up Information'!$B$25,"Complete",IF(J689='Start-Up Information'!$B$26,"Complete",IF(J689='Start-Up Information'!$B$27,"Complete",IF(J689='Start-Up Information'!$B$28,"Complete",IF(J689='Start-Up Information'!$B$29,"Complete",IF(J689='Start-Up Information'!$B$30,"Complete",IF(J689='Start-Up Information'!$B$31,"Complete",IF(J689='Start-Up Information'!$B$32,"Complete",IF(J689='Start-Up Information'!$B$33,"Complete",IF(J689='Start-Up Information'!$B$34,"Complete",IF(J689='Start-Up Information'!$B$35,"Complete",IF(J689='Start-Up Information'!$B$36,"Complete",IF(J689='Start-Up Information'!$B$37,"Complete",IF(J689='Start-Up Information'!$B$38,"Complete",IF(J689='Start-Up Information'!$B$39,"Complete",IF(J689='Start-Up Information'!$B$40,"Complete",IF(J689='Start-Up Information'!$B$41,"Complete",IF(J689='Start-Up Information'!$B$42,"Complete",IF(J689='Start-Up Information'!$B$43,"Complete",IF(J689='Start-Up Information'!$B$44,"Complete",IF(J689='Start-Up Information'!$B$45,"Complete",IF(J689='Start-Up Information'!$B$46,"Complete",IF(J689='Start-Up Information'!$B$47,"Complete",IF(J689='Start-Up Information'!$B$48,"Complete",IF(LEFT(J689,5)="Split","Complete",IF(J689='Start-Up Information'!$B$49,"Complete",IF(J689='Start-Up Information'!$B$50,"Complete",IF(J689='Start-Up Information'!$B$51,"Complete",IF(J689='Start-Up Information'!$B$52,"Complete","Enter a Correct Sub-Account")))))))))))))))))))))))))))))))))))))))))))))))))</f>
        <v>Form Number Error</v>
      </c>
      <c r="P689" s="63" t="str">
        <f t="shared" si="21"/>
        <v>Pending</v>
      </c>
      <c r="Q689" s="62"/>
      <c r="R689" s="70">
        <f t="shared" si="22"/>
        <v>0</v>
      </c>
      <c r="S689" s="65"/>
      <c r="T689" s="91"/>
      <c r="U689" s="91"/>
      <c r="V689" s="91"/>
      <c r="W689" s="91"/>
      <c r="X689" s="91"/>
      <c r="Y689" s="91"/>
      <c r="Z689" s="91"/>
      <c r="AA689" s="91"/>
      <c r="AB689" s="91"/>
      <c r="AC689" s="91"/>
      <c r="AD689" s="91"/>
      <c r="AE689" s="91"/>
      <c r="AF689" s="91"/>
      <c r="AG689" s="91"/>
      <c r="AH689" s="91"/>
      <c r="AI689" s="91"/>
      <c r="AJ689" s="91"/>
      <c r="AK689" s="91"/>
      <c r="AL689" s="91"/>
      <c r="AM689" s="91"/>
      <c r="AN689" s="91"/>
      <c r="AO689" s="91"/>
      <c r="AP689" s="91"/>
      <c r="AQ689" s="91"/>
      <c r="AR689" s="91"/>
      <c r="AS689" s="91"/>
      <c r="AT689" s="91"/>
      <c r="AU689" s="91"/>
      <c r="AV689" s="91"/>
      <c r="AW689" s="91"/>
      <c r="AX689" s="91"/>
      <c r="AY689" s="91"/>
      <c r="AZ689" s="91"/>
      <c r="BA689" s="91"/>
      <c r="BB689" s="91"/>
      <c r="BC689" s="91"/>
      <c r="BD689" s="91"/>
      <c r="BE689" s="91"/>
      <c r="BF689" s="91"/>
      <c r="BG689" s="91"/>
    </row>
    <row r="690" spans="1:59" s="34" customFormat="1" ht="33" customHeight="1">
      <c r="A690" s="65"/>
      <c r="B690" s="99"/>
      <c r="C690" s="100"/>
      <c r="D690" s="100"/>
      <c r="E690" s="100"/>
      <c r="F690" s="100"/>
      <c r="G690" s="100"/>
      <c r="H690" s="100"/>
      <c r="I690" s="100"/>
      <c r="J690" s="100"/>
      <c r="K690" s="99"/>
      <c r="L690" s="101"/>
      <c r="M690" s="102"/>
      <c r="N690" s="101"/>
      <c r="O690" s="63" t="str">
        <f>IF(B690="","Form Number Error",IF(C690="","Payment Type Error",IF(H690="","Purchase Description Error",IF(I690="","Store or Vedor Error",IF(K690="","Card or Ckeck # Error",IF(L690="","Date Error",IF(J690="","Enter Correct Sub-Account",IF(M690="","Amount Error",IF(J690='Start-Up Information'!$B$13,"Complete",IF(J690='Start-Up Information'!$B$14,"Complete",IF(J690='Start-Up Information'!$B$15,"Complete",IF(J690='Start-Up Information'!$B$16,"Complete",IF(J690='Start-Up Information'!$B$17,"Complete",IF(J690='Start-Up Information'!$B$18,"Complete",IF(J690='Start-Up Information'!$B$19,"Complete",IF(J690='Start-Up Information'!$B$20,"Complete",IF(J690='Start-Up Information'!$B$21,"complete",IF(J690='Start-Up Information'!$B$22,"Complete",IF(J690='Start-Up Information'!$B$23,"Complete",IF(J690='Start-Up Information'!$B$24,"Complete",IF(J690='Start-Up Information'!$B$25,"Complete",IF(J690='Start-Up Information'!$B$26,"Complete",IF(J690='Start-Up Information'!$B$27,"Complete",IF(J690='Start-Up Information'!$B$28,"Complete",IF(J690='Start-Up Information'!$B$29,"Complete",IF(J690='Start-Up Information'!$B$30,"Complete",IF(J690='Start-Up Information'!$B$31,"Complete",IF(J690='Start-Up Information'!$B$32,"Complete",IF(J690='Start-Up Information'!$B$33,"Complete",IF(J690='Start-Up Information'!$B$34,"Complete",IF(J690='Start-Up Information'!$B$35,"Complete",IF(J690='Start-Up Information'!$B$36,"Complete",IF(J690='Start-Up Information'!$B$37,"Complete",IF(J690='Start-Up Information'!$B$38,"Complete",IF(J690='Start-Up Information'!$B$39,"Complete",IF(J690='Start-Up Information'!$B$40,"Complete",IF(J690='Start-Up Information'!$B$41,"Complete",IF(J690='Start-Up Information'!$B$42,"Complete",IF(J690='Start-Up Information'!$B$43,"Complete",IF(J690='Start-Up Information'!$B$44,"Complete",IF(J690='Start-Up Information'!$B$45,"Complete",IF(J690='Start-Up Information'!$B$46,"Complete",IF(J690='Start-Up Information'!$B$47,"Complete",IF(J690='Start-Up Information'!$B$48,"Complete",IF(LEFT(J690,5)="Split","Complete",IF(J690='Start-Up Information'!$B$49,"Complete",IF(J690='Start-Up Information'!$B$50,"Complete",IF(J690='Start-Up Information'!$B$51,"Complete",IF(J690='Start-Up Information'!$B$52,"Complete","Enter a Correct Sub-Account")))))))))))))))))))))))))))))))))))))))))))))))))</f>
        <v>Form Number Error</v>
      </c>
      <c r="P690" s="63" t="str">
        <f t="shared" si="21"/>
        <v>Pending</v>
      </c>
      <c r="Q690" s="62"/>
      <c r="R690" s="70">
        <f t="shared" si="22"/>
        <v>0</v>
      </c>
      <c r="S690" s="65"/>
      <c r="T690" s="91"/>
      <c r="U690" s="91"/>
      <c r="V690" s="91"/>
      <c r="W690" s="91"/>
      <c r="X690" s="91"/>
      <c r="Y690" s="91"/>
      <c r="Z690" s="91"/>
      <c r="AA690" s="91"/>
      <c r="AB690" s="91"/>
      <c r="AC690" s="91"/>
      <c r="AD690" s="91"/>
      <c r="AE690" s="91"/>
      <c r="AF690" s="91"/>
      <c r="AG690" s="91"/>
      <c r="AH690" s="91"/>
      <c r="AI690" s="91"/>
      <c r="AJ690" s="91"/>
      <c r="AK690" s="91"/>
      <c r="AL690" s="91"/>
      <c r="AM690" s="91"/>
      <c r="AN690" s="91"/>
      <c r="AO690" s="91"/>
      <c r="AP690" s="91"/>
      <c r="AQ690" s="91"/>
      <c r="AR690" s="91"/>
      <c r="AS690" s="91"/>
      <c r="AT690" s="91"/>
      <c r="AU690" s="91"/>
      <c r="AV690" s="91"/>
      <c r="AW690" s="91"/>
      <c r="AX690" s="91"/>
      <c r="AY690" s="91"/>
      <c r="AZ690" s="91"/>
      <c r="BA690" s="91"/>
      <c r="BB690" s="91"/>
      <c r="BC690" s="91"/>
      <c r="BD690" s="91"/>
      <c r="BE690" s="91"/>
      <c r="BF690" s="91"/>
      <c r="BG690" s="91"/>
    </row>
    <row r="691" spans="1:59" s="34" customFormat="1" ht="33" customHeight="1">
      <c r="A691" s="65"/>
      <c r="B691" s="99"/>
      <c r="C691" s="100"/>
      <c r="D691" s="100"/>
      <c r="E691" s="100"/>
      <c r="F691" s="100"/>
      <c r="G691" s="100"/>
      <c r="H691" s="100"/>
      <c r="I691" s="100"/>
      <c r="J691" s="100"/>
      <c r="K691" s="99"/>
      <c r="L691" s="101"/>
      <c r="M691" s="102"/>
      <c r="N691" s="101"/>
      <c r="O691" s="63" t="str">
        <f>IF(B691="","Form Number Error",IF(C691="","Payment Type Error",IF(H691="","Purchase Description Error",IF(I691="","Store or Vedor Error",IF(K691="","Card or Ckeck # Error",IF(L691="","Date Error",IF(J691="","Enter Correct Sub-Account",IF(M691="","Amount Error",IF(J691='Start-Up Information'!$B$13,"Complete",IF(J691='Start-Up Information'!$B$14,"Complete",IF(J691='Start-Up Information'!$B$15,"Complete",IF(J691='Start-Up Information'!$B$16,"Complete",IF(J691='Start-Up Information'!$B$17,"Complete",IF(J691='Start-Up Information'!$B$18,"Complete",IF(J691='Start-Up Information'!$B$19,"Complete",IF(J691='Start-Up Information'!$B$20,"Complete",IF(J691='Start-Up Information'!$B$21,"complete",IF(J691='Start-Up Information'!$B$22,"Complete",IF(J691='Start-Up Information'!$B$23,"Complete",IF(J691='Start-Up Information'!$B$24,"Complete",IF(J691='Start-Up Information'!$B$25,"Complete",IF(J691='Start-Up Information'!$B$26,"Complete",IF(J691='Start-Up Information'!$B$27,"Complete",IF(J691='Start-Up Information'!$B$28,"Complete",IF(J691='Start-Up Information'!$B$29,"Complete",IF(J691='Start-Up Information'!$B$30,"Complete",IF(J691='Start-Up Information'!$B$31,"Complete",IF(J691='Start-Up Information'!$B$32,"Complete",IF(J691='Start-Up Information'!$B$33,"Complete",IF(J691='Start-Up Information'!$B$34,"Complete",IF(J691='Start-Up Information'!$B$35,"Complete",IF(J691='Start-Up Information'!$B$36,"Complete",IF(J691='Start-Up Information'!$B$37,"Complete",IF(J691='Start-Up Information'!$B$38,"Complete",IF(J691='Start-Up Information'!$B$39,"Complete",IF(J691='Start-Up Information'!$B$40,"Complete",IF(J691='Start-Up Information'!$B$41,"Complete",IF(J691='Start-Up Information'!$B$42,"Complete",IF(J691='Start-Up Information'!$B$43,"Complete",IF(J691='Start-Up Information'!$B$44,"Complete",IF(J691='Start-Up Information'!$B$45,"Complete",IF(J691='Start-Up Information'!$B$46,"Complete",IF(J691='Start-Up Information'!$B$47,"Complete",IF(J691='Start-Up Information'!$B$48,"Complete",IF(LEFT(J691,5)="Split","Complete",IF(J691='Start-Up Information'!$B$49,"Complete",IF(J691='Start-Up Information'!$B$50,"Complete",IF(J691='Start-Up Information'!$B$51,"Complete",IF(J691='Start-Up Information'!$B$52,"Complete","Enter a Correct Sub-Account")))))))))))))))))))))))))))))))))))))))))))))))))</f>
        <v>Form Number Error</v>
      </c>
      <c r="P691" s="63" t="str">
        <f t="shared" si="21"/>
        <v>Pending</v>
      </c>
      <c r="Q691" s="62"/>
      <c r="R691" s="70">
        <f t="shared" si="22"/>
        <v>0</v>
      </c>
      <c r="S691" s="65"/>
      <c r="T691" s="91"/>
      <c r="U691" s="91"/>
      <c r="V691" s="91"/>
      <c r="W691" s="91"/>
      <c r="X691" s="91"/>
      <c r="Y691" s="91"/>
      <c r="Z691" s="91"/>
      <c r="AA691" s="91"/>
      <c r="AB691" s="91"/>
      <c r="AC691" s="91"/>
      <c r="AD691" s="91"/>
      <c r="AE691" s="91"/>
      <c r="AF691" s="91"/>
      <c r="AG691" s="91"/>
      <c r="AH691" s="91"/>
      <c r="AI691" s="91"/>
      <c r="AJ691" s="91"/>
      <c r="AK691" s="91"/>
      <c r="AL691" s="91"/>
      <c r="AM691" s="91"/>
      <c r="AN691" s="91"/>
      <c r="AO691" s="91"/>
      <c r="AP691" s="91"/>
      <c r="AQ691" s="91"/>
      <c r="AR691" s="91"/>
      <c r="AS691" s="91"/>
      <c r="AT691" s="91"/>
      <c r="AU691" s="91"/>
      <c r="AV691" s="91"/>
      <c r="AW691" s="91"/>
      <c r="AX691" s="91"/>
      <c r="AY691" s="91"/>
      <c r="AZ691" s="91"/>
      <c r="BA691" s="91"/>
      <c r="BB691" s="91"/>
      <c r="BC691" s="91"/>
      <c r="BD691" s="91"/>
      <c r="BE691" s="91"/>
      <c r="BF691" s="91"/>
      <c r="BG691" s="91"/>
    </row>
    <row r="692" spans="1:59" s="34" customFormat="1" ht="33" customHeight="1">
      <c r="A692" s="65"/>
      <c r="B692" s="99"/>
      <c r="C692" s="100"/>
      <c r="D692" s="100"/>
      <c r="E692" s="100"/>
      <c r="F692" s="100"/>
      <c r="G692" s="100"/>
      <c r="H692" s="100"/>
      <c r="I692" s="100"/>
      <c r="J692" s="100"/>
      <c r="K692" s="99"/>
      <c r="L692" s="101"/>
      <c r="M692" s="102"/>
      <c r="N692" s="101"/>
      <c r="O692" s="63" t="str">
        <f>IF(B692="","Form Number Error",IF(C692="","Payment Type Error",IF(H692="","Purchase Description Error",IF(I692="","Store or Vedor Error",IF(K692="","Card or Ckeck # Error",IF(L692="","Date Error",IF(J692="","Enter Correct Sub-Account",IF(M692="","Amount Error",IF(J692='Start-Up Information'!$B$13,"Complete",IF(J692='Start-Up Information'!$B$14,"Complete",IF(J692='Start-Up Information'!$B$15,"Complete",IF(J692='Start-Up Information'!$B$16,"Complete",IF(J692='Start-Up Information'!$B$17,"Complete",IF(J692='Start-Up Information'!$B$18,"Complete",IF(J692='Start-Up Information'!$B$19,"Complete",IF(J692='Start-Up Information'!$B$20,"Complete",IF(J692='Start-Up Information'!$B$21,"complete",IF(J692='Start-Up Information'!$B$22,"Complete",IF(J692='Start-Up Information'!$B$23,"Complete",IF(J692='Start-Up Information'!$B$24,"Complete",IF(J692='Start-Up Information'!$B$25,"Complete",IF(J692='Start-Up Information'!$B$26,"Complete",IF(J692='Start-Up Information'!$B$27,"Complete",IF(J692='Start-Up Information'!$B$28,"Complete",IF(J692='Start-Up Information'!$B$29,"Complete",IF(J692='Start-Up Information'!$B$30,"Complete",IF(J692='Start-Up Information'!$B$31,"Complete",IF(J692='Start-Up Information'!$B$32,"Complete",IF(J692='Start-Up Information'!$B$33,"Complete",IF(J692='Start-Up Information'!$B$34,"Complete",IF(J692='Start-Up Information'!$B$35,"Complete",IF(J692='Start-Up Information'!$B$36,"Complete",IF(J692='Start-Up Information'!$B$37,"Complete",IF(J692='Start-Up Information'!$B$38,"Complete",IF(J692='Start-Up Information'!$B$39,"Complete",IF(J692='Start-Up Information'!$B$40,"Complete",IF(J692='Start-Up Information'!$B$41,"Complete",IF(J692='Start-Up Information'!$B$42,"Complete",IF(J692='Start-Up Information'!$B$43,"Complete",IF(J692='Start-Up Information'!$B$44,"Complete",IF(J692='Start-Up Information'!$B$45,"Complete",IF(J692='Start-Up Information'!$B$46,"Complete",IF(J692='Start-Up Information'!$B$47,"Complete",IF(J692='Start-Up Information'!$B$48,"Complete",IF(LEFT(J692,5)="Split","Complete",IF(J692='Start-Up Information'!$B$49,"Complete",IF(J692='Start-Up Information'!$B$50,"Complete",IF(J692='Start-Up Information'!$B$51,"Complete",IF(J692='Start-Up Information'!$B$52,"Complete","Enter a Correct Sub-Account")))))))))))))))))))))))))))))))))))))))))))))))))</f>
        <v>Form Number Error</v>
      </c>
      <c r="P692" s="63" t="str">
        <f t="shared" si="21"/>
        <v>Pending</v>
      </c>
      <c r="Q692" s="62"/>
      <c r="R692" s="70">
        <f t="shared" si="22"/>
        <v>0</v>
      </c>
      <c r="S692" s="65"/>
      <c r="T692" s="91"/>
      <c r="U692" s="91"/>
      <c r="V692" s="91"/>
      <c r="W692" s="91"/>
      <c r="X692" s="91"/>
      <c r="Y692" s="91"/>
      <c r="Z692" s="91"/>
      <c r="AA692" s="91"/>
      <c r="AB692" s="91"/>
      <c r="AC692" s="91"/>
      <c r="AD692" s="91"/>
      <c r="AE692" s="91"/>
      <c r="AF692" s="91"/>
      <c r="AG692" s="91"/>
      <c r="AH692" s="91"/>
      <c r="AI692" s="91"/>
      <c r="AJ692" s="91"/>
      <c r="AK692" s="91"/>
      <c r="AL692" s="91"/>
      <c r="AM692" s="91"/>
      <c r="AN692" s="91"/>
      <c r="AO692" s="91"/>
      <c r="AP692" s="91"/>
      <c r="AQ692" s="91"/>
      <c r="AR692" s="91"/>
      <c r="AS692" s="91"/>
      <c r="AT692" s="91"/>
      <c r="AU692" s="91"/>
      <c r="AV692" s="91"/>
      <c r="AW692" s="91"/>
      <c r="AX692" s="91"/>
      <c r="AY692" s="91"/>
      <c r="AZ692" s="91"/>
      <c r="BA692" s="91"/>
      <c r="BB692" s="91"/>
      <c r="BC692" s="91"/>
      <c r="BD692" s="91"/>
      <c r="BE692" s="91"/>
      <c r="BF692" s="91"/>
      <c r="BG692" s="91"/>
    </row>
    <row r="693" spans="1:59" s="34" customFormat="1" ht="33" customHeight="1">
      <c r="A693" s="65"/>
      <c r="B693" s="99"/>
      <c r="C693" s="100"/>
      <c r="D693" s="100"/>
      <c r="E693" s="100"/>
      <c r="F693" s="100"/>
      <c r="G693" s="100"/>
      <c r="H693" s="100"/>
      <c r="I693" s="100"/>
      <c r="J693" s="100"/>
      <c r="K693" s="99"/>
      <c r="L693" s="101"/>
      <c r="M693" s="102"/>
      <c r="N693" s="101"/>
      <c r="O693" s="63" t="str">
        <f>IF(B693="","Form Number Error",IF(C693="","Payment Type Error",IF(H693="","Purchase Description Error",IF(I693="","Store or Vedor Error",IF(K693="","Card or Ckeck # Error",IF(L693="","Date Error",IF(J693="","Enter Correct Sub-Account",IF(M693="","Amount Error",IF(J693='Start-Up Information'!$B$13,"Complete",IF(J693='Start-Up Information'!$B$14,"Complete",IF(J693='Start-Up Information'!$B$15,"Complete",IF(J693='Start-Up Information'!$B$16,"Complete",IF(J693='Start-Up Information'!$B$17,"Complete",IF(J693='Start-Up Information'!$B$18,"Complete",IF(J693='Start-Up Information'!$B$19,"Complete",IF(J693='Start-Up Information'!$B$20,"Complete",IF(J693='Start-Up Information'!$B$21,"complete",IF(J693='Start-Up Information'!$B$22,"Complete",IF(J693='Start-Up Information'!$B$23,"Complete",IF(J693='Start-Up Information'!$B$24,"Complete",IF(J693='Start-Up Information'!$B$25,"Complete",IF(J693='Start-Up Information'!$B$26,"Complete",IF(J693='Start-Up Information'!$B$27,"Complete",IF(J693='Start-Up Information'!$B$28,"Complete",IF(J693='Start-Up Information'!$B$29,"Complete",IF(J693='Start-Up Information'!$B$30,"Complete",IF(J693='Start-Up Information'!$B$31,"Complete",IF(J693='Start-Up Information'!$B$32,"Complete",IF(J693='Start-Up Information'!$B$33,"Complete",IF(J693='Start-Up Information'!$B$34,"Complete",IF(J693='Start-Up Information'!$B$35,"Complete",IF(J693='Start-Up Information'!$B$36,"Complete",IF(J693='Start-Up Information'!$B$37,"Complete",IF(J693='Start-Up Information'!$B$38,"Complete",IF(J693='Start-Up Information'!$B$39,"Complete",IF(J693='Start-Up Information'!$B$40,"Complete",IF(J693='Start-Up Information'!$B$41,"Complete",IF(J693='Start-Up Information'!$B$42,"Complete",IF(J693='Start-Up Information'!$B$43,"Complete",IF(J693='Start-Up Information'!$B$44,"Complete",IF(J693='Start-Up Information'!$B$45,"Complete",IF(J693='Start-Up Information'!$B$46,"Complete",IF(J693='Start-Up Information'!$B$47,"Complete",IF(J693='Start-Up Information'!$B$48,"Complete",IF(LEFT(J693,5)="Split","Complete",IF(J693='Start-Up Information'!$B$49,"Complete",IF(J693='Start-Up Information'!$B$50,"Complete",IF(J693='Start-Up Information'!$B$51,"Complete",IF(J693='Start-Up Information'!$B$52,"Complete","Enter a Correct Sub-Account")))))))))))))))))))))))))))))))))))))))))))))))))</f>
        <v>Form Number Error</v>
      </c>
      <c r="P693" s="63" t="str">
        <f t="shared" si="21"/>
        <v>Pending</v>
      </c>
      <c r="Q693" s="62"/>
      <c r="R693" s="70">
        <f t="shared" si="22"/>
        <v>0</v>
      </c>
      <c r="S693" s="65"/>
      <c r="T693" s="91"/>
      <c r="U693" s="91"/>
      <c r="V693" s="91"/>
      <c r="W693" s="91"/>
      <c r="X693" s="91"/>
      <c r="Y693" s="91"/>
      <c r="Z693" s="91"/>
      <c r="AA693" s="91"/>
      <c r="AB693" s="91"/>
      <c r="AC693" s="91"/>
      <c r="AD693" s="91"/>
      <c r="AE693" s="91"/>
      <c r="AF693" s="91"/>
      <c r="AG693" s="91"/>
      <c r="AH693" s="91"/>
      <c r="AI693" s="91"/>
      <c r="AJ693" s="91"/>
      <c r="AK693" s="91"/>
      <c r="AL693" s="91"/>
      <c r="AM693" s="91"/>
      <c r="AN693" s="91"/>
      <c r="AO693" s="91"/>
      <c r="AP693" s="91"/>
      <c r="AQ693" s="91"/>
      <c r="AR693" s="91"/>
      <c r="AS693" s="91"/>
      <c r="AT693" s="91"/>
      <c r="AU693" s="91"/>
      <c r="AV693" s="91"/>
      <c r="AW693" s="91"/>
      <c r="AX693" s="91"/>
      <c r="AY693" s="91"/>
      <c r="AZ693" s="91"/>
      <c r="BA693" s="91"/>
      <c r="BB693" s="91"/>
      <c r="BC693" s="91"/>
      <c r="BD693" s="91"/>
      <c r="BE693" s="91"/>
      <c r="BF693" s="91"/>
      <c r="BG693" s="91"/>
    </row>
    <row r="694" spans="1:59" s="34" customFormat="1" ht="33" customHeight="1">
      <c r="A694" s="65"/>
      <c r="B694" s="99"/>
      <c r="C694" s="100"/>
      <c r="D694" s="100"/>
      <c r="E694" s="100"/>
      <c r="F694" s="100"/>
      <c r="G694" s="100"/>
      <c r="H694" s="100"/>
      <c r="I694" s="100"/>
      <c r="J694" s="100"/>
      <c r="K694" s="99"/>
      <c r="L694" s="101"/>
      <c r="M694" s="102"/>
      <c r="N694" s="101"/>
      <c r="O694" s="63" t="str">
        <f>IF(B694="","Form Number Error",IF(C694="","Payment Type Error",IF(H694="","Purchase Description Error",IF(I694="","Store or Vedor Error",IF(K694="","Card or Ckeck # Error",IF(L694="","Date Error",IF(J694="","Enter Correct Sub-Account",IF(M694="","Amount Error",IF(J694='Start-Up Information'!$B$13,"Complete",IF(J694='Start-Up Information'!$B$14,"Complete",IF(J694='Start-Up Information'!$B$15,"Complete",IF(J694='Start-Up Information'!$B$16,"Complete",IF(J694='Start-Up Information'!$B$17,"Complete",IF(J694='Start-Up Information'!$B$18,"Complete",IF(J694='Start-Up Information'!$B$19,"Complete",IF(J694='Start-Up Information'!$B$20,"Complete",IF(J694='Start-Up Information'!$B$21,"complete",IF(J694='Start-Up Information'!$B$22,"Complete",IF(J694='Start-Up Information'!$B$23,"Complete",IF(J694='Start-Up Information'!$B$24,"Complete",IF(J694='Start-Up Information'!$B$25,"Complete",IF(J694='Start-Up Information'!$B$26,"Complete",IF(J694='Start-Up Information'!$B$27,"Complete",IF(J694='Start-Up Information'!$B$28,"Complete",IF(J694='Start-Up Information'!$B$29,"Complete",IF(J694='Start-Up Information'!$B$30,"Complete",IF(J694='Start-Up Information'!$B$31,"Complete",IF(J694='Start-Up Information'!$B$32,"Complete",IF(J694='Start-Up Information'!$B$33,"Complete",IF(J694='Start-Up Information'!$B$34,"Complete",IF(J694='Start-Up Information'!$B$35,"Complete",IF(J694='Start-Up Information'!$B$36,"Complete",IF(J694='Start-Up Information'!$B$37,"Complete",IF(J694='Start-Up Information'!$B$38,"Complete",IF(J694='Start-Up Information'!$B$39,"Complete",IF(J694='Start-Up Information'!$B$40,"Complete",IF(J694='Start-Up Information'!$B$41,"Complete",IF(J694='Start-Up Information'!$B$42,"Complete",IF(J694='Start-Up Information'!$B$43,"Complete",IF(J694='Start-Up Information'!$B$44,"Complete",IF(J694='Start-Up Information'!$B$45,"Complete",IF(J694='Start-Up Information'!$B$46,"Complete",IF(J694='Start-Up Information'!$B$47,"Complete",IF(J694='Start-Up Information'!$B$48,"Complete",IF(LEFT(J694,5)="Split","Complete",IF(J694='Start-Up Information'!$B$49,"Complete",IF(J694='Start-Up Information'!$B$50,"Complete",IF(J694='Start-Up Information'!$B$51,"Complete",IF(J694='Start-Up Information'!$B$52,"Complete","Enter a Correct Sub-Account")))))))))))))))))))))))))))))))))))))))))))))))))</f>
        <v>Form Number Error</v>
      </c>
      <c r="P694" s="63" t="str">
        <f t="shared" si="21"/>
        <v>Pending</v>
      </c>
      <c r="Q694" s="62"/>
      <c r="R694" s="70">
        <f t="shared" si="22"/>
        <v>0</v>
      </c>
      <c r="S694" s="65"/>
      <c r="T694" s="91"/>
      <c r="U694" s="91"/>
      <c r="V694" s="91"/>
      <c r="W694" s="91"/>
      <c r="X694" s="91"/>
      <c r="Y694" s="91"/>
      <c r="Z694" s="91"/>
      <c r="AA694" s="91"/>
      <c r="AB694" s="91"/>
      <c r="AC694" s="91"/>
      <c r="AD694" s="91"/>
      <c r="AE694" s="91"/>
      <c r="AF694" s="91"/>
      <c r="AG694" s="91"/>
      <c r="AH694" s="91"/>
      <c r="AI694" s="91"/>
      <c r="AJ694" s="91"/>
      <c r="AK694" s="91"/>
      <c r="AL694" s="91"/>
      <c r="AM694" s="91"/>
      <c r="AN694" s="91"/>
      <c r="AO694" s="91"/>
      <c r="AP694" s="91"/>
      <c r="AQ694" s="91"/>
      <c r="AR694" s="91"/>
      <c r="AS694" s="91"/>
      <c r="AT694" s="91"/>
      <c r="AU694" s="91"/>
      <c r="AV694" s="91"/>
      <c r="AW694" s="91"/>
      <c r="AX694" s="91"/>
      <c r="AY694" s="91"/>
      <c r="AZ694" s="91"/>
      <c r="BA694" s="91"/>
      <c r="BB694" s="91"/>
      <c r="BC694" s="91"/>
      <c r="BD694" s="91"/>
      <c r="BE694" s="91"/>
      <c r="BF694" s="91"/>
      <c r="BG694" s="91"/>
    </row>
    <row r="695" spans="1:59" s="34" customFormat="1" ht="33" customHeight="1">
      <c r="A695" s="65"/>
      <c r="B695" s="99"/>
      <c r="C695" s="100"/>
      <c r="D695" s="100"/>
      <c r="E695" s="100"/>
      <c r="F695" s="100"/>
      <c r="G695" s="100"/>
      <c r="H695" s="100"/>
      <c r="I695" s="100"/>
      <c r="J695" s="100"/>
      <c r="K695" s="99"/>
      <c r="L695" s="101"/>
      <c r="M695" s="102"/>
      <c r="N695" s="101"/>
      <c r="O695" s="63" t="str">
        <f>IF(B695="","Form Number Error",IF(C695="","Payment Type Error",IF(H695="","Purchase Description Error",IF(I695="","Store or Vedor Error",IF(K695="","Card or Ckeck # Error",IF(L695="","Date Error",IF(J695="","Enter Correct Sub-Account",IF(M695="","Amount Error",IF(J695='Start-Up Information'!$B$13,"Complete",IF(J695='Start-Up Information'!$B$14,"Complete",IF(J695='Start-Up Information'!$B$15,"Complete",IF(J695='Start-Up Information'!$B$16,"Complete",IF(J695='Start-Up Information'!$B$17,"Complete",IF(J695='Start-Up Information'!$B$18,"Complete",IF(J695='Start-Up Information'!$B$19,"Complete",IF(J695='Start-Up Information'!$B$20,"Complete",IF(J695='Start-Up Information'!$B$21,"complete",IF(J695='Start-Up Information'!$B$22,"Complete",IF(J695='Start-Up Information'!$B$23,"Complete",IF(J695='Start-Up Information'!$B$24,"Complete",IF(J695='Start-Up Information'!$B$25,"Complete",IF(J695='Start-Up Information'!$B$26,"Complete",IF(J695='Start-Up Information'!$B$27,"Complete",IF(J695='Start-Up Information'!$B$28,"Complete",IF(J695='Start-Up Information'!$B$29,"Complete",IF(J695='Start-Up Information'!$B$30,"Complete",IF(J695='Start-Up Information'!$B$31,"Complete",IF(J695='Start-Up Information'!$B$32,"Complete",IF(J695='Start-Up Information'!$B$33,"Complete",IF(J695='Start-Up Information'!$B$34,"Complete",IF(J695='Start-Up Information'!$B$35,"Complete",IF(J695='Start-Up Information'!$B$36,"Complete",IF(J695='Start-Up Information'!$B$37,"Complete",IF(J695='Start-Up Information'!$B$38,"Complete",IF(J695='Start-Up Information'!$B$39,"Complete",IF(J695='Start-Up Information'!$B$40,"Complete",IF(J695='Start-Up Information'!$B$41,"Complete",IF(J695='Start-Up Information'!$B$42,"Complete",IF(J695='Start-Up Information'!$B$43,"Complete",IF(J695='Start-Up Information'!$B$44,"Complete",IF(J695='Start-Up Information'!$B$45,"Complete",IF(J695='Start-Up Information'!$B$46,"Complete",IF(J695='Start-Up Information'!$B$47,"Complete",IF(J695='Start-Up Information'!$B$48,"Complete",IF(LEFT(J695,5)="Split","Complete",IF(J695='Start-Up Information'!$B$49,"Complete",IF(J695='Start-Up Information'!$B$50,"Complete",IF(J695='Start-Up Information'!$B$51,"Complete",IF(J695='Start-Up Information'!$B$52,"Complete","Enter a Correct Sub-Account")))))))))))))))))))))))))))))))))))))))))))))))))</f>
        <v>Form Number Error</v>
      </c>
      <c r="P695" s="63" t="str">
        <f t="shared" si="21"/>
        <v>Pending</v>
      </c>
      <c r="Q695" s="62"/>
      <c r="R695" s="70">
        <f t="shared" si="22"/>
        <v>0</v>
      </c>
      <c r="S695" s="65"/>
      <c r="T695" s="91"/>
      <c r="U695" s="91"/>
      <c r="V695" s="91"/>
      <c r="W695" s="91"/>
      <c r="X695" s="91"/>
      <c r="Y695" s="91"/>
      <c r="Z695" s="91"/>
      <c r="AA695" s="91"/>
      <c r="AB695" s="91"/>
      <c r="AC695" s="91"/>
      <c r="AD695" s="91"/>
      <c r="AE695" s="91"/>
      <c r="AF695" s="91"/>
      <c r="AG695" s="91"/>
      <c r="AH695" s="91"/>
      <c r="AI695" s="91"/>
      <c r="AJ695" s="91"/>
      <c r="AK695" s="91"/>
      <c r="AL695" s="91"/>
      <c r="AM695" s="91"/>
      <c r="AN695" s="91"/>
      <c r="AO695" s="91"/>
      <c r="AP695" s="91"/>
      <c r="AQ695" s="91"/>
      <c r="AR695" s="91"/>
      <c r="AS695" s="91"/>
      <c r="AT695" s="91"/>
      <c r="AU695" s="91"/>
      <c r="AV695" s="91"/>
      <c r="AW695" s="91"/>
      <c r="AX695" s="91"/>
      <c r="AY695" s="91"/>
      <c r="AZ695" s="91"/>
      <c r="BA695" s="91"/>
      <c r="BB695" s="91"/>
      <c r="BC695" s="91"/>
      <c r="BD695" s="91"/>
      <c r="BE695" s="91"/>
      <c r="BF695" s="91"/>
      <c r="BG695" s="91"/>
    </row>
    <row r="696" spans="1:59" s="34" customFormat="1" ht="33" customHeight="1">
      <c r="A696" s="65"/>
      <c r="B696" s="99"/>
      <c r="C696" s="100"/>
      <c r="D696" s="100"/>
      <c r="E696" s="100"/>
      <c r="F696" s="100"/>
      <c r="G696" s="100"/>
      <c r="H696" s="100"/>
      <c r="I696" s="100"/>
      <c r="J696" s="100"/>
      <c r="K696" s="99"/>
      <c r="L696" s="101"/>
      <c r="M696" s="102"/>
      <c r="N696" s="101"/>
      <c r="O696" s="63" t="str">
        <f>IF(B696="","Form Number Error",IF(C696="","Payment Type Error",IF(H696="","Purchase Description Error",IF(I696="","Store or Vedor Error",IF(K696="","Card or Ckeck # Error",IF(L696="","Date Error",IF(J696="","Enter Correct Sub-Account",IF(M696="","Amount Error",IF(J696='Start-Up Information'!$B$13,"Complete",IF(J696='Start-Up Information'!$B$14,"Complete",IF(J696='Start-Up Information'!$B$15,"Complete",IF(J696='Start-Up Information'!$B$16,"Complete",IF(J696='Start-Up Information'!$B$17,"Complete",IF(J696='Start-Up Information'!$B$18,"Complete",IF(J696='Start-Up Information'!$B$19,"Complete",IF(J696='Start-Up Information'!$B$20,"Complete",IF(J696='Start-Up Information'!$B$21,"complete",IF(J696='Start-Up Information'!$B$22,"Complete",IF(J696='Start-Up Information'!$B$23,"Complete",IF(J696='Start-Up Information'!$B$24,"Complete",IF(J696='Start-Up Information'!$B$25,"Complete",IF(J696='Start-Up Information'!$B$26,"Complete",IF(J696='Start-Up Information'!$B$27,"Complete",IF(J696='Start-Up Information'!$B$28,"Complete",IF(J696='Start-Up Information'!$B$29,"Complete",IF(J696='Start-Up Information'!$B$30,"Complete",IF(J696='Start-Up Information'!$B$31,"Complete",IF(J696='Start-Up Information'!$B$32,"Complete",IF(J696='Start-Up Information'!$B$33,"Complete",IF(J696='Start-Up Information'!$B$34,"Complete",IF(J696='Start-Up Information'!$B$35,"Complete",IF(J696='Start-Up Information'!$B$36,"Complete",IF(J696='Start-Up Information'!$B$37,"Complete",IF(J696='Start-Up Information'!$B$38,"Complete",IF(J696='Start-Up Information'!$B$39,"Complete",IF(J696='Start-Up Information'!$B$40,"Complete",IF(J696='Start-Up Information'!$B$41,"Complete",IF(J696='Start-Up Information'!$B$42,"Complete",IF(J696='Start-Up Information'!$B$43,"Complete",IF(J696='Start-Up Information'!$B$44,"Complete",IF(J696='Start-Up Information'!$B$45,"Complete",IF(J696='Start-Up Information'!$B$46,"Complete",IF(J696='Start-Up Information'!$B$47,"Complete",IF(J696='Start-Up Information'!$B$48,"Complete",IF(LEFT(J696,5)="Split","Complete",IF(J696='Start-Up Information'!$B$49,"Complete",IF(J696='Start-Up Information'!$B$50,"Complete",IF(J696='Start-Up Information'!$B$51,"Complete",IF(J696='Start-Up Information'!$B$52,"Complete","Enter a Correct Sub-Account")))))))))))))))))))))))))))))))))))))))))))))))))</f>
        <v>Form Number Error</v>
      </c>
      <c r="P696" s="63" t="str">
        <f t="shared" si="21"/>
        <v>Pending</v>
      </c>
      <c r="Q696" s="62"/>
      <c r="R696" s="70">
        <f t="shared" si="22"/>
        <v>0</v>
      </c>
      <c r="S696" s="65"/>
      <c r="T696" s="91"/>
      <c r="U696" s="91"/>
      <c r="V696" s="91"/>
      <c r="W696" s="91"/>
      <c r="X696" s="91"/>
      <c r="Y696" s="91"/>
      <c r="Z696" s="91"/>
      <c r="AA696" s="91"/>
      <c r="AB696" s="91"/>
      <c r="AC696" s="91"/>
      <c r="AD696" s="91"/>
      <c r="AE696" s="91"/>
      <c r="AF696" s="91"/>
      <c r="AG696" s="91"/>
      <c r="AH696" s="91"/>
      <c r="AI696" s="91"/>
      <c r="AJ696" s="91"/>
      <c r="AK696" s="91"/>
      <c r="AL696" s="91"/>
      <c r="AM696" s="91"/>
      <c r="AN696" s="91"/>
      <c r="AO696" s="91"/>
      <c r="AP696" s="91"/>
      <c r="AQ696" s="91"/>
      <c r="AR696" s="91"/>
      <c r="AS696" s="91"/>
      <c r="AT696" s="91"/>
      <c r="AU696" s="91"/>
      <c r="AV696" s="91"/>
      <c r="AW696" s="91"/>
      <c r="AX696" s="91"/>
      <c r="AY696" s="91"/>
      <c r="AZ696" s="91"/>
      <c r="BA696" s="91"/>
      <c r="BB696" s="91"/>
      <c r="BC696" s="91"/>
      <c r="BD696" s="91"/>
      <c r="BE696" s="91"/>
      <c r="BF696" s="91"/>
      <c r="BG696" s="91"/>
    </row>
    <row r="697" spans="1:59" s="34" customFormat="1" ht="33" customHeight="1">
      <c r="A697" s="65"/>
      <c r="B697" s="99"/>
      <c r="C697" s="100"/>
      <c r="D697" s="100"/>
      <c r="E697" s="100"/>
      <c r="F697" s="100"/>
      <c r="G697" s="100"/>
      <c r="H697" s="100"/>
      <c r="I697" s="100"/>
      <c r="J697" s="100"/>
      <c r="K697" s="99"/>
      <c r="L697" s="101"/>
      <c r="M697" s="102"/>
      <c r="N697" s="101"/>
      <c r="O697" s="63" t="str">
        <f>IF(B697="","Form Number Error",IF(C697="","Payment Type Error",IF(H697="","Purchase Description Error",IF(I697="","Store or Vedor Error",IF(K697="","Card or Ckeck # Error",IF(L697="","Date Error",IF(J697="","Enter Correct Sub-Account",IF(M697="","Amount Error",IF(J697='Start-Up Information'!$B$13,"Complete",IF(J697='Start-Up Information'!$B$14,"Complete",IF(J697='Start-Up Information'!$B$15,"Complete",IF(J697='Start-Up Information'!$B$16,"Complete",IF(J697='Start-Up Information'!$B$17,"Complete",IF(J697='Start-Up Information'!$B$18,"Complete",IF(J697='Start-Up Information'!$B$19,"Complete",IF(J697='Start-Up Information'!$B$20,"Complete",IF(J697='Start-Up Information'!$B$21,"complete",IF(J697='Start-Up Information'!$B$22,"Complete",IF(J697='Start-Up Information'!$B$23,"Complete",IF(J697='Start-Up Information'!$B$24,"Complete",IF(J697='Start-Up Information'!$B$25,"Complete",IF(J697='Start-Up Information'!$B$26,"Complete",IF(J697='Start-Up Information'!$B$27,"Complete",IF(J697='Start-Up Information'!$B$28,"Complete",IF(J697='Start-Up Information'!$B$29,"Complete",IF(J697='Start-Up Information'!$B$30,"Complete",IF(J697='Start-Up Information'!$B$31,"Complete",IF(J697='Start-Up Information'!$B$32,"Complete",IF(J697='Start-Up Information'!$B$33,"Complete",IF(J697='Start-Up Information'!$B$34,"Complete",IF(J697='Start-Up Information'!$B$35,"Complete",IF(J697='Start-Up Information'!$B$36,"Complete",IF(J697='Start-Up Information'!$B$37,"Complete",IF(J697='Start-Up Information'!$B$38,"Complete",IF(J697='Start-Up Information'!$B$39,"Complete",IF(J697='Start-Up Information'!$B$40,"Complete",IF(J697='Start-Up Information'!$B$41,"Complete",IF(J697='Start-Up Information'!$B$42,"Complete",IF(J697='Start-Up Information'!$B$43,"Complete",IF(J697='Start-Up Information'!$B$44,"Complete",IF(J697='Start-Up Information'!$B$45,"Complete",IF(J697='Start-Up Information'!$B$46,"Complete",IF(J697='Start-Up Information'!$B$47,"Complete",IF(J697='Start-Up Information'!$B$48,"Complete",IF(LEFT(J697,5)="Split","Complete",IF(J697='Start-Up Information'!$B$49,"Complete",IF(J697='Start-Up Information'!$B$50,"Complete",IF(J697='Start-Up Information'!$B$51,"Complete",IF(J697='Start-Up Information'!$B$52,"Complete","Enter a Correct Sub-Account")))))))))))))))))))))))))))))))))))))))))))))))))</f>
        <v>Form Number Error</v>
      </c>
      <c r="P697" s="63" t="str">
        <f t="shared" si="21"/>
        <v>Pending</v>
      </c>
      <c r="Q697" s="62"/>
      <c r="R697" s="70">
        <f t="shared" si="22"/>
        <v>0</v>
      </c>
      <c r="S697" s="65"/>
      <c r="T697" s="91"/>
      <c r="U697" s="91"/>
      <c r="V697" s="91"/>
      <c r="W697" s="91"/>
      <c r="X697" s="91"/>
      <c r="Y697" s="91"/>
      <c r="Z697" s="91"/>
      <c r="AA697" s="91"/>
      <c r="AB697" s="91"/>
      <c r="AC697" s="91"/>
      <c r="AD697" s="91"/>
      <c r="AE697" s="91"/>
      <c r="AF697" s="91"/>
      <c r="AG697" s="91"/>
      <c r="AH697" s="91"/>
      <c r="AI697" s="91"/>
      <c r="AJ697" s="91"/>
      <c r="AK697" s="91"/>
      <c r="AL697" s="91"/>
      <c r="AM697" s="91"/>
      <c r="AN697" s="91"/>
      <c r="AO697" s="91"/>
      <c r="AP697" s="91"/>
      <c r="AQ697" s="91"/>
      <c r="AR697" s="91"/>
      <c r="AS697" s="91"/>
      <c r="AT697" s="91"/>
      <c r="AU697" s="91"/>
      <c r="AV697" s="91"/>
      <c r="AW697" s="91"/>
      <c r="AX697" s="91"/>
      <c r="AY697" s="91"/>
      <c r="AZ697" s="91"/>
      <c r="BA697" s="91"/>
      <c r="BB697" s="91"/>
      <c r="BC697" s="91"/>
      <c r="BD697" s="91"/>
      <c r="BE697" s="91"/>
      <c r="BF697" s="91"/>
      <c r="BG697" s="91"/>
    </row>
    <row r="698" spans="1:59" s="34" customFormat="1" ht="33" customHeight="1">
      <c r="A698" s="65"/>
      <c r="B698" s="99"/>
      <c r="C698" s="100"/>
      <c r="D698" s="100"/>
      <c r="E698" s="100"/>
      <c r="F698" s="100"/>
      <c r="G698" s="100"/>
      <c r="H698" s="100"/>
      <c r="I698" s="100"/>
      <c r="J698" s="100"/>
      <c r="K698" s="99"/>
      <c r="L698" s="101"/>
      <c r="M698" s="102"/>
      <c r="N698" s="101"/>
      <c r="O698" s="63" t="str">
        <f>IF(B698="","Form Number Error",IF(C698="","Payment Type Error",IF(H698="","Purchase Description Error",IF(I698="","Store or Vedor Error",IF(K698="","Card or Ckeck # Error",IF(L698="","Date Error",IF(J698="","Enter Correct Sub-Account",IF(M698="","Amount Error",IF(J698='Start-Up Information'!$B$13,"Complete",IF(J698='Start-Up Information'!$B$14,"Complete",IF(J698='Start-Up Information'!$B$15,"Complete",IF(J698='Start-Up Information'!$B$16,"Complete",IF(J698='Start-Up Information'!$B$17,"Complete",IF(J698='Start-Up Information'!$B$18,"Complete",IF(J698='Start-Up Information'!$B$19,"Complete",IF(J698='Start-Up Information'!$B$20,"Complete",IF(J698='Start-Up Information'!$B$21,"complete",IF(J698='Start-Up Information'!$B$22,"Complete",IF(J698='Start-Up Information'!$B$23,"Complete",IF(J698='Start-Up Information'!$B$24,"Complete",IF(J698='Start-Up Information'!$B$25,"Complete",IF(J698='Start-Up Information'!$B$26,"Complete",IF(J698='Start-Up Information'!$B$27,"Complete",IF(J698='Start-Up Information'!$B$28,"Complete",IF(J698='Start-Up Information'!$B$29,"Complete",IF(J698='Start-Up Information'!$B$30,"Complete",IF(J698='Start-Up Information'!$B$31,"Complete",IF(J698='Start-Up Information'!$B$32,"Complete",IF(J698='Start-Up Information'!$B$33,"Complete",IF(J698='Start-Up Information'!$B$34,"Complete",IF(J698='Start-Up Information'!$B$35,"Complete",IF(J698='Start-Up Information'!$B$36,"Complete",IF(J698='Start-Up Information'!$B$37,"Complete",IF(J698='Start-Up Information'!$B$38,"Complete",IF(J698='Start-Up Information'!$B$39,"Complete",IF(J698='Start-Up Information'!$B$40,"Complete",IF(J698='Start-Up Information'!$B$41,"Complete",IF(J698='Start-Up Information'!$B$42,"Complete",IF(J698='Start-Up Information'!$B$43,"Complete",IF(J698='Start-Up Information'!$B$44,"Complete",IF(J698='Start-Up Information'!$B$45,"Complete",IF(J698='Start-Up Information'!$B$46,"Complete",IF(J698='Start-Up Information'!$B$47,"Complete",IF(J698='Start-Up Information'!$B$48,"Complete",IF(LEFT(J698,5)="Split","Complete",IF(J698='Start-Up Information'!$B$49,"Complete",IF(J698='Start-Up Information'!$B$50,"Complete",IF(J698='Start-Up Information'!$B$51,"Complete",IF(J698='Start-Up Information'!$B$52,"Complete","Enter a Correct Sub-Account")))))))))))))))))))))))))))))))))))))))))))))))))</f>
        <v>Form Number Error</v>
      </c>
      <c r="P698" s="63" t="str">
        <f t="shared" si="21"/>
        <v>Pending</v>
      </c>
      <c r="Q698" s="62"/>
      <c r="R698" s="70">
        <f t="shared" si="22"/>
        <v>0</v>
      </c>
      <c r="S698" s="65"/>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1"/>
      <c r="AY698" s="91"/>
      <c r="AZ698" s="91"/>
      <c r="BA698" s="91"/>
      <c r="BB698" s="91"/>
      <c r="BC698" s="91"/>
      <c r="BD698" s="91"/>
      <c r="BE698" s="91"/>
      <c r="BF698" s="91"/>
      <c r="BG698" s="91"/>
    </row>
    <row r="699" spans="1:59" s="34" customFormat="1" ht="33" customHeight="1">
      <c r="A699" s="65"/>
      <c r="B699" s="99"/>
      <c r="C699" s="100"/>
      <c r="D699" s="100"/>
      <c r="E699" s="100"/>
      <c r="F699" s="100"/>
      <c r="G699" s="100"/>
      <c r="H699" s="100"/>
      <c r="I699" s="100"/>
      <c r="J699" s="100"/>
      <c r="K699" s="99"/>
      <c r="L699" s="101"/>
      <c r="M699" s="102"/>
      <c r="N699" s="101"/>
      <c r="O699" s="63" t="str">
        <f>IF(B699="","Form Number Error",IF(C699="","Payment Type Error",IF(H699="","Purchase Description Error",IF(I699="","Store or Vedor Error",IF(K699="","Card or Ckeck # Error",IF(L699="","Date Error",IF(J699="","Enter Correct Sub-Account",IF(M699="","Amount Error",IF(J699='Start-Up Information'!$B$13,"Complete",IF(J699='Start-Up Information'!$B$14,"Complete",IF(J699='Start-Up Information'!$B$15,"Complete",IF(J699='Start-Up Information'!$B$16,"Complete",IF(J699='Start-Up Information'!$B$17,"Complete",IF(J699='Start-Up Information'!$B$18,"Complete",IF(J699='Start-Up Information'!$B$19,"Complete",IF(J699='Start-Up Information'!$B$20,"Complete",IF(J699='Start-Up Information'!$B$21,"complete",IF(J699='Start-Up Information'!$B$22,"Complete",IF(J699='Start-Up Information'!$B$23,"Complete",IF(J699='Start-Up Information'!$B$24,"Complete",IF(J699='Start-Up Information'!$B$25,"Complete",IF(J699='Start-Up Information'!$B$26,"Complete",IF(J699='Start-Up Information'!$B$27,"Complete",IF(J699='Start-Up Information'!$B$28,"Complete",IF(J699='Start-Up Information'!$B$29,"Complete",IF(J699='Start-Up Information'!$B$30,"Complete",IF(J699='Start-Up Information'!$B$31,"Complete",IF(J699='Start-Up Information'!$B$32,"Complete",IF(J699='Start-Up Information'!$B$33,"Complete",IF(J699='Start-Up Information'!$B$34,"Complete",IF(J699='Start-Up Information'!$B$35,"Complete",IF(J699='Start-Up Information'!$B$36,"Complete",IF(J699='Start-Up Information'!$B$37,"Complete",IF(J699='Start-Up Information'!$B$38,"Complete",IF(J699='Start-Up Information'!$B$39,"Complete",IF(J699='Start-Up Information'!$B$40,"Complete",IF(J699='Start-Up Information'!$B$41,"Complete",IF(J699='Start-Up Information'!$B$42,"Complete",IF(J699='Start-Up Information'!$B$43,"Complete",IF(J699='Start-Up Information'!$B$44,"Complete",IF(J699='Start-Up Information'!$B$45,"Complete",IF(J699='Start-Up Information'!$B$46,"Complete",IF(J699='Start-Up Information'!$B$47,"Complete",IF(J699='Start-Up Information'!$B$48,"Complete",IF(LEFT(J699,5)="Split","Complete",IF(J699='Start-Up Information'!$B$49,"Complete",IF(J699='Start-Up Information'!$B$50,"Complete",IF(J699='Start-Up Information'!$B$51,"Complete",IF(J699='Start-Up Information'!$B$52,"Complete","Enter a Correct Sub-Account")))))))))))))))))))))))))))))))))))))))))))))))))</f>
        <v>Form Number Error</v>
      </c>
      <c r="P699" s="63" t="str">
        <f t="shared" si="21"/>
        <v>Pending</v>
      </c>
      <c r="Q699" s="62"/>
      <c r="R699" s="70">
        <f t="shared" si="22"/>
        <v>0</v>
      </c>
      <c r="S699" s="65"/>
      <c r="T699" s="91"/>
      <c r="U699" s="91"/>
      <c r="V699" s="91"/>
      <c r="W699" s="91"/>
      <c r="X699" s="91"/>
      <c r="Y699" s="91"/>
      <c r="Z699" s="91"/>
      <c r="AA699" s="91"/>
      <c r="AB699" s="91"/>
      <c r="AC699" s="91"/>
      <c r="AD699" s="91"/>
      <c r="AE699" s="91"/>
      <c r="AF699" s="91"/>
      <c r="AG699" s="91"/>
      <c r="AH699" s="91"/>
      <c r="AI699" s="91"/>
      <c r="AJ699" s="91"/>
      <c r="AK699" s="91"/>
      <c r="AL699" s="91"/>
      <c r="AM699" s="91"/>
      <c r="AN699" s="91"/>
      <c r="AO699" s="91"/>
      <c r="AP699" s="91"/>
      <c r="AQ699" s="91"/>
      <c r="AR699" s="91"/>
      <c r="AS699" s="91"/>
      <c r="AT699" s="91"/>
      <c r="AU699" s="91"/>
      <c r="AV699" s="91"/>
      <c r="AW699" s="91"/>
      <c r="AX699" s="91"/>
      <c r="AY699" s="91"/>
      <c r="AZ699" s="91"/>
      <c r="BA699" s="91"/>
      <c r="BB699" s="91"/>
      <c r="BC699" s="91"/>
      <c r="BD699" s="91"/>
      <c r="BE699" s="91"/>
      <c r="BF699" s="91"/>
      <c r="BG699" s="91"/>
    </row>
    <row r="700" spans="1:59" s="34" customFormat="1" ht="33" customHeight="1">
      <c r="A700" s="65"/>
      <c r="B700" s="99"/>
      <c r="C700" s="100"/>
      <c r="D700" s="100"/>
      <c r="E700" s="100"/>
      <c r="F700" s="100"/>
      <c r="G700" s="100"/>
      <c r="H700" s="100"/>
      <c r="I700" s="100"/>
      <c r="J700" s="100"/>
      <c r="K700" s="99"/>
      <c r="L700" s="101"/>
      <c r="M700" s="102"/>
      <c r="N700" s="101"/>
      <c r="O700" s="63" t="str">
        <f>IF(B700="","Form Number Error",IF(C700="","Payment Type Error",IF(H700="","Purchase Description Error",IF(I700="","Store or Vedor Error",IF(K700="","Card or Ckeck # Error",IF(L700="","Date Error",IF(J700="","Enter Correct Sub-Account",IF(M700="","Amount Error",IF(J700='Start-Up Information'!$B$13,"Complete",IF(J700='Start-Up Information'!$B$14,"Complete",IF(J700='Start-Up Information'!$B$15,"Complete",IF(J700='Start-Up Information'!$B$16,"Complete",IF(J700='Start-Up Information'!$B$17,"Complete",IF(J700='Start-Up Information'!$B$18,"Complete",IF(J700='Start-Up Information'!$B$19,"Complete",IF(J700='Start-Up Information'!$B$20,"Complete",IF(J700='Start-Up Information'!$B$21,"complete",IF(J700='Start-Up Information'!$B$22,"Complete",IF(J700='Start-Up Information'!$B$23,"Complete",IF(J700='Start-Up Information'!$B$24,"Complete",IF(J700='Start-Up Information'!$B$25,"Complete",IF(J700='Start-Up Information'!$B$26,"Complete",IF(J700='Start-Up Information'!$B$27,"Complete",IF(J700='Start-Up Information'!$B$28,"Complete",IF(J700='Start-Up Information'!$B$29,"Complete",IF(J700='Start-Up Information'!$B$30,"Complete",IF(J700='Start-Up Information'!$B$31,"Complete",IF(J700='Start-Up Information'!$B$32,"Complete",IF(J700='Start-Up Information'!$B$33,"Complete",IF(J700='Start-Up Information'!$B$34,"Complete",IF(J700='Start-Up Information'!$B$35,"Complete",IF(J700='Start-Up Information'!$B$36,"Complete",IF(J700='Start-Up Information'!$B$37,"Complete",IF(J700='Start-Up Information'!$B$38,"Complete",IF(J700='Start-Up Information'!$B$39,"Complete",IF(J700='Start-Up Information'!$B$40,"Complete",IF(J700='Start-Up Information'!$B$41,"Complete",IF(J700='Start-Up Information'!$B$42,"Complete",IF(J700='Start-Up Information'!$B$43,"Complete",IF(J700='Start-Up Information'!$B$44,"Complete",IF(J700='Start-Up Information'!$B$45,"Complete",IF(J700='Start-Up Information'!$B$46,"Complete",IF(J700='Start-Up Information'!$B$47,"Complete",IF(J700='Start-Up Information'!$B$48,"Complete",IF(LEFT(J700,5)="Split","Complete",IF(J700='Start-Up Information'!$B$49,"Complete",IF(J700='Start-Up Information'!$B$50,"Complete",IF(J700='Start-Up Information'!$B$51,"Complete",IF(J700='Start-Up Information'!$B$52,"Complete","Enter a Correct Sub-Account")))))))))))))))))))))))))))))))))))))))))))))))))</f>
        <v>Form Number Error</v>
      </c>
      <c r="P700" s="63" t="str">
        <f t="shared" si="21"/>
        <v>Pending</v>
      </c>
      <c r="Q700" s="62"/>
      <c r="R700" s="70">
        <f t="shared" si="22"/>
        <v>0</v>
      </c>
      <c r="S700" s="65"/>
      <c r="T700" s="91"/>
      <c r="U700" s="91"/>
      <c r="V700" s="91"/>
      <c r="W700" s="91"/>
      <c r="X700" s="91"/>
      <c r="Y700" s="91"/>
      <c r="Z700" s="91"/>
      <c r="AA700" s="91"/>
      <c r="AB700" s="91"/>
      <c r="AC700" s="91"/>
      <c r="AD700" s="91"/>
      <c r="AE700" s="91"/>
      <c r="AF700" s="91"/>
      <c r="AG700" s="91"/>
      <c r="AH700" s="91"/>
      <c r="AI700" s="91"/>
      <c r="AJ700" s="91"/>
      <c r="AK700" s="91"/>
      <c r="AL700" s="91"/>
      <c r="AM700" s="91"/>
      <c r="AN700" s="91"/>
      <c r="AO700" s="91"/>
      <c r="AP700" s="91"/>
      <c r="AQ700" s="91"/>
      <c r="AR700" s="91"/>
      <c r="AS700" s="91"/>
      <c r="AT700" s="91"/>
      <c r="AU700" s="91"/>
      <c r="AV700" s="91"/>
      <c r="AW700" s="91"/>
      <c r="AX700" s="91"/>
      <c r="AY700" s="91"/>
      <c r="AZ700" s="91"/>
      <c r="BA700" s="91"/>
      <c r="BB700" s="91"/>
      <c r="BC700" s="91"/>
      <c r="BD700" s="91"/>
      <c r="BE700" s="91"/>
      <c r="BF700" s="91"/>
      <c r="BG700" s="91"/>
    </row>
    <row r="701" spans="1:59" s="34" customFormat="1" ht="33" customHeight="1">
      <c r="A701" s="65"/>
      <c r="B701" s="99"/>
      <c r="C701" s="100"/>
      <c r="D701" s="100"/>
      <c r="E701" s="100"/>
      <c r="F701" s="100"/>
      <c r="G701" s="100"/>
      <c r="H701" s="100"/>
      <c r="I701" s="100"/>
      <c r="J701" s="100"/>
      <c r="K701" s="99"/>
      <c r="L701" s="101"/>
      <c r="M701" s="102"/>
      <c r="N701" s="101"/>
      <c r="O701" s="63" t="str">
        <f>IF(B701="","Form Number Error",IF(C701="","Payment Type Error",IF(H701="","Purchase Description Error",IF(I701="","Store or Vedor Error",IF(K701="","Card or Ckeck # Error",IF(L701="","Date Error",IF(J701="","Enter Correct Sub-Account",IF(M701="","Amount Error",IF(J701='Start-Up Information'!$B$13,"Complete",IF(J701='Start-Up Information'!$B$14,"Complete",IF(J701='Start-Up Information'!$B$15,"Complete",IF(J701='Start-Up Information'!$B$16,"Complete",IF(J701='Start-Up Information'!$B$17,"Complete",IF(J701='Start-Up Information'!$B$18,"Complete",IF(J701='Start-Up Information'!$B$19,"Complete",IF(J701='Start-Up Information'!$B$20,"Complete",IF(J701='Start-Up Information'!$B$21,"complete",IF(J701='Start-Up Information'!$B$22,"Complete",IF(J701='Start-Up Information'!$B$23,"Complete",IF(J701='Start-Up Information'!$B$24,"Complete",IF(J701='Start-Up Information'!$B$25,"Complete",IF(J701='Start-Up Information'!$B$26,"Complete",IF(J701='Start-Up Information'!$B$27,"Complete",IF(J701='Start-Up Information'!$B$28,"Complete",IF(J701='Start-Up Information'!$B$29,"Complete",IF(J701='Start-Up Information'!$B$30,"Complete",IF(J701='Start-Up Information'!$B$31,"Complete",IF(J701='Start-Up Information'!$B$32,"Complete",IF(J701='Start-Up Information'!$B$33,"Complete",IF(J701='Start-Up Information'!$B$34,"Complete",IF(J701='Start-Up Information'!$B$35,"Complete",IF(J701='Start-Up Information'!$B$36,"Complete",IF(J701='Start-Up Information'!$B$37,"Complete",IF(J701='Start-Up Information'!$B$38,"Complete",IF(J701='Start-Up Information'!$B$39,"Complete",IF(J701='Start-Up Information'!$B$40,"Complete",IF(J701='Start-Up Information'!$B$41,"Complete",IF(J701='Start-Up Information'!$B$42,"Complete",IF(J701='Start-Up Information'!$B$43,"Complete",IF(J701='Start-Up Information'!$B$44,"Complete",IF(J701='Start-Up Information'!$B$45,"Complete",IF(J701='Start-Up Information'!$B$46,"Complete",IF(J701='Start-Up Information'!$B$47,"Complete",IF(J701='Start-Up Information'!$B$48,"Complete",IF(LEFT(J701,5)="Split","Complete",IF(J701='Start-Up Information'!$B$49,"Complete",IF(J701='Start-Up Information'!$B$50,"Complete",IF(J701='Start-Up Information'!$B$51,"Complete",IF(J701='Start-Up Information'!$B$52,"Complete","Enter a Correct Sub-Account")))))))))))))))))))))))))))))))))))))))))))))))))</f>
        <v>Form Number Error</v>
      </c>
      <c r="P701" s="63" t="str">
        <f t="shared" si="21"/>
        <v>Pending</v>
      </c>
      <c r="Q701" s="62"/>
      <c r="R701" s="70">
        <f t="shared" si="22"/>
        <v>0</v>
      </c>
      <c r="S701" s="65"/>
      <c r="T701" s="91"/>
      <c r="U701" s="91"/>
      <c r="V701" s="91"/>
      <c r="W701" s="91"/>
      <c r="X701" s="91"/>
      <c r="Y701" s="91"/>
      <c r="Z701" s="91"/>
      <c r="AA701" s="91"/>
      <c r="AB701" s="91"/>
      <c r="AC701" s="91"/>
      <c r="AD701" s="91"/>
      <c r="AE701" s="91"/>
      <c r="AF701" s="91"/>
      <c r="AG701" s="91"/>
      <c r="AH701" s="91"/>
      <c r="AI701" s="91"/>
      <c r="AJ701" s="91"/>
      <c r="AK701" s="91"/>
      <c r="AL701" s="91"/>
      <c r="AM701" s="91"/>
      <c r="AN701" s="91"/>
      <c r="AO701" s="91"/>
      <c r="AP701" s="91"/>
      <c r="AQ701" s="91"/>
      <c r="AR701" s="91"/>
      <c r="AS701" s="91"/>
      <c r="AT701" s="91"/>
      <c r="AU701" s="91"/>
      <c r="AV701" s="91"/>
      <c r="AW701" s="91"/>
      <c r="AX701" s="91"/>
      <c r="AY701" s="91"/>
      <c r="AZ701" s="91"/>
      <c r="BA701" s="91"/>
      <c r="BB701" s="91"/>
      <c r="BC701" s="91"/>
      <c r="BD701" s="91"/>
      <c r="BE701" s="91"/>
      <c r="BF701" s="91"/>
      <c r="BG701" s="91"/>
    </row>
    <row r="702" spans="1:59" s="34" customFormat="1" ht="33" customHeight="1">
      <c r="A702" s="65"/>
      <c r="B702" s="99"/>
      <c r="C702" s="100"/>
      <c r="D702" s="100"/>
      <c r="E702" s="100"/>
      <c r="F702" s="100"/>
      <c r="G702" s="100"/>
      <c r="H702" s="100"/>
      <c r="I702" s="100"/>
      <c r="J702" s="100"/>
      <c r="K702" s="99"/>
      <c r="L702" s="101"/>
      <c r="M702" s="102"/>
      <c r="N702" s="101"/>
      <c r="O702" s="63" t="str">
        <f>IF(B702="","Form Number Error",IF(C702="","Payment Type Error",IF(H702="","Purchase Description Error",IF(I702="","Store or Vedor Error",IF(K702="","Card or Ckeck # Error",IF(L702="","Date Error",IF(J702="","Enter Correct Sub-Account",IF(M702="","Amount Error",IF(J702='Start-Up Information'!$B$13,"Complete",IF(J702='Start-Up Information'!$B$14,"Complete",IF(J702='Start-Up Information'!$B$15,"Complete",IF(J702='Start-Up Information'!$B$16,"Complete",IF(J702='Start-Up Information'!$B$17,"Complete",IF(J702='Start-Up Information'!$B$18,"Complete",IF(J702='Start-Up Information'!$B$19,"Complete",IF(J702='Start-Up Information'!$B$20,"Complete",IF(J702='Start-Up Information'!$B$21,"complete",IF(J702='Start-Up Information'!$B$22,"Complete",IF(J702='Start-Up Information'!$B$23,"Complete",IF(J702='Start-Up Information'!$B$24,"Complete",IF(J702='Start-Up Information'!$B$25,"Complete",IF(J702='Start-Up Information'!$B$26,"Complete",IF(J702='Start-Up Information'!$B$27,"Complete",IF(J702='Start-Up Information'!$B$28,"Complete",IF(J702='Start-Up Information'!$B$29,"Complete",IF(J702='Start-Up Information'!$B$30,"Complete",IF(J702='Start-Up Information'!$B$31,"Complete",IF(J702='Start-Up Information'!$B$32,"Complete",IF(J702='Start-Up Information'!$B$33,"Complete",IF(J702='Start-Up Information'!$B$34,"Complete",IF(J702='Start-Up Information'!$B$35,"Complete",IF(J702='Start-Up Information'!$B$36,"Complete",IF(J702='Start-Up Information'!$B$37,"Complete",IF(J702='Start-Up Information'!$B$38,"Complete",IF(J702='Start-Up Information'!$B$39,"Complete",IF(J702='Start-Up Information'!$B$40,"Complete",IF(J702='Start-Up Information'!$B$41,"Complete",IF(J702='Start-Up Information'!$B$42,"Complete",IF(J702='Start-Up Information'!$B$43,"Complete",IF(J702='Start-Up Information'!$B$44,"Complete",IF(J702='Start-Up Information'!$B$45,"Complete",IF(J702='Start-Up Information'!$B$46,"Complete",IF(J702='Start-Up Information'!$B$47,"Complete",IF(J702='Start-Up Information'!$B$48,"Complete",IF(LEFT(J702,5)="Split","Complete",IF(J702='Start-Up Information'!$B$49,"Complete",IF(J702='Start-Up Information'!$B$50,"Complete",IF(J702='Start-Up Information'!$B$51,"Complete",IF(J702='Start-Up Information'!$B$52,"Complete","Enter a Correct Sub-Account")))))))))))))))))))))))))))))))))))))))))))))))))</f>
        <v>Form Number Error</v>
      </c>
      <c r="P702" s="63" t="str">
        <f t="shared" si="21"/>
        <v>Pending</v>
      </c>
      <c r="Q702" s="62"/>
      <c r="R702" s="70">
        <f t="shared" si="22"/>
        <v>0</v>
      </c>
      <c r="S702" s="65"/>
      <c r="T702" s="91"/>
      <c r="U702" s="91"/>
      <c r="V702" s="91"/>
      <c r="W702" s="91"/>
      <c r="X702" s="91"/>
      <c r="Y702" s="91"/>
      <c r="Z702" s="91"/>
      <c r="AA702" s="91"/>
      <c r="AB702" s="91"/>
      <c r="AC702" s="91"/>
      <c r="AD702" s="91"/>
      <c r="AE702" s="91"/>
      <c r="AF702" s="91"/>
      <c r="AG702" s="91"/>
      <c r="AH702" s="91"/>
      <c r="AI702" s="91"/>
      <c r="AJ702" s="91"/>
      <c r="AK702" s="91"/>
      <c r="AL702" s="91"/>
      <c r="AM702" s="91"/>
      <c r="AN702" s="91"/>
      <c r="AO702" s="91"/>
      <c r="AP702" s="91"/>
      <c r="AQ702" s="91"/>
      <c r="AR702" s="91"/>
      <c r="AS702" s="91"/>
      <c r="AT702" s="91"/>
      <c r="AU702" s="91"/>
      <c r="AV702" s="91"/>
      <c r="AW702" s="91"/>
      <c r="AX702" s="91"/>
      <c r="AY702" s="91"/>
      <c r="AZ702" s="91"/>
      <c r="BA702" s="91"/>
      <c r="BB702" s="91"/>
      <c r="BC702" s="91"/>
      <c r="BD702" s="91"/>
      <c r="BE702" s="91"/>
      <c r="BF702" s="91"/>
      <c r="BG702" s="91"/>
    </row>
    <row r="703" spans="1:59" s="34" customFormat="1" ht="33" customHeight="1">
      <c r="A703" s="65"/>
      <c r="B703" s="99"/>
      <c r="C703" s="100"/>
      <c r="D703" s="100"/>
      <c r="E703" s="100"/>
      <c r="F703" s="100"/>
      <c r="G703" s="100"/>
      <c r="H703" s="100"/>
      <c r="I703" s="100"/>
      <c r="J703" s="100"/>
      <c r="K703" s="99"/>
      <c r="L703" s="101"/>
      <c r="M703" s="102"/>
      <c r="N703" s="101"/>
      <c r="O703" s="63" t="str">
        <f>IF(B703="","Form Number Error",IF(C703="","Payment Type Error",IF(H703="","Purchase Description Error",IF(I703="","Store or Vedor Error",IF(K703="","Card or Ckeck # Error",IF(L703="","Date Error",IF(J703="","Enter Correct Sub-Account",IF(M703="","Amount Error",IF(J703='Start-Up Information'!$B$13,"Complete",IF(J703='Start-Up Information'!$B$14,"Complete",IF(J703='Start-Up Information'!$B$15,"Complete",IF(J703='Start-Up Information'!$B$16,"Complete",IF(J703='Start-Up Information'!$B$17,"Complete",IF(J703='Start-Up Information'!$B$18,"Complete",IF(J703='Start-Up Information'!$B$19,"Complete",IF(J703='Start-Up Information'!$B$20,"Complete",IF(J703='Start-Up Information'!$B$21,"complete",IF(J703='Start-Up Information'!$B$22,"Complete",IF(J703='Start-Up Information'!$B$23,"Complete",IF(J703='Start-Up Information'!$B$24,"Complete",IF(J703='Start-Up Information'!$B$25,"Complete",IF(J703='Start-Up Information'!$B$26,"Complete",IF(J703='Start-Up Information'!$B$27,"Complete",IF(J703='Start-Up Information'!$B$28,"Complete",IF(J703='Start-Up Information'!$B$29,"Complete",IF(J703='Start-Up Information'!$B$30,"Complete",IF(J703='Start-Up Information'!$B$31,"Complete",IF(J703='Start-Up Information'!$B$32,"Complete",IF(J703='Start-Up Information'!$B$33,"Complete",IF(J703='Start-Up Information'!$B$34,"Complete",IF(J703='Start-Up Information'!$B$35,"Complete",IF(J703='Start-Up Information'!$B$36,"Complete",IF(J703='Start-Up Information'!$B$37,"Complete",IF(J703='Start-Up Information'!$B$38,"Complete",IF(J703='Start-Up Information'!$B$39,"Complete",IF(J703='Start-Up Information'!$B$40,"Complete",IF(J703='Start-Up Information'!$B$41,"Complete",IF(J703='Start-Up Information'!$B$42,"Complete",IF(J703='Start-Up Information'!$B$43,"Complete",IF(J703='Start-Up Information'!$B$44,"Complete",IF(J703='Start-Up Information'!$B$45,"Complete",IF(J703='Start-Up Information'!$B$46,"Complete",IF(J703='Start-Up Information'!$B$47,"Complete",IF(J703='Start-Up Information'!$B$48,"Complete",IF(LEFT(J703,5)="Split","Complete",IF(J703='Start-Up Information'!$B$49,"Complete",IF(J703='Start-Up Information'!$B$50,"Complete",IF(J703='Start-Up Information'!$B$51,"Complete",IF(J703='Start-Up Information'!$B$52,"Complete","Enter a Correct Sub-Account")))))))))))))))))))))))))))))))))))))))))))))))))</f>
        <v>Form Number Error</v>
      </c>
      <c r="P703" s="63" t="str">
        <f t="shared" si="21"/>
        <v>Pending</v>
      </c>
      <c r="Q703" s="62"/>
      <c r="R703" s="70">
        <f t="shared" si="22"/>
        <v>0</v>
      </c>
      <c r="S703" s="65"/>
      <c r="T703" s="91"/>
      <c r="U703" s="91"/>
      <c r="V703" s="91"/>
      <c r="W703" s="91"/>
      <c r="X703" s="91"/>
      <c r="Y703" s="91"/>
      <c r="Z703" s="91"/>
      <c r="AA703" s="91"/>
      <c r="AB703" s="91"/>
      <c r="AC703" s="91"/>
      <c r="AD703" s="91"/>
      <c r="AE703" s="91"/>
      <c r="AF703" s="91"/>
      <c r="AG703" s="91"/>
      <c r="AH703" s="91"/>
      <c r="AI703" s="91"/>
      <c r="AJ703" s="91"/>
      <c r="AK703" s="91"/>
      <c r="AL703" s="91"/>
      <c r="AM703" s="91"/>
      <c r="AN703" s="91"/>
      <c r="AO703" s="91"/>
      <c r="AP703" s="91"/>
      <c r="AQ703" s="91"/>
      <c r="AR703" s="91"/>
      <c r="AS703" s="91"/>
      <c r="AT703" s="91"/>
      <c r="AU703" s="91"/>
      <c r="AV703" s="91"/>
      <c r="AW703" s="91"/>
      <c r="AX703" s="91"/>
      <c r="AY703" s="91"/>
      <c r="AZ703" s="91"/>
      <c r="BA703" s="91"/>
      <c r="BB703" s="91"/>
      <c r="BC703" s="91"/>
      <c r="BD703" s="91"/>
      <c r="BE703" s="91"/>
      <c r="BF703" s="91"/>
      <c r="BG703" s="91"/>
    </row>
    <row r="704" spans="1:59" s="34" customFormat="1" ht="33" customHeight="1">
      <c r="A704" s="65"/>
      <c r="B704" s="99"/>
      <c r="C704" s="100"/>
      <c r="D704" s="100"/>
      <c r="E704" s="100"/>
      <c r="F704" s="100"/>
      <c r="G704" s="100"/>
      <c r="H704" s="100"/>
      <c r="I704" s="100"/>
      <c r="J704" s="100"/>
      <c r="K704" s="99"/>
      <c r="L704" s="101"/>
      <c r="M704" s="102"/>
      <c r="N704" s="101"/>
      <c r="O704" s="63" t="str">
        <f>IF(B704="","Form Number Error",IF(C704="","Payment Type Error",IF(H704="","Purchase Description Error",IF(I704="","Store or Vedor Error",IF(K704="","Card or Ckeck # Error",IF(L704="","Date Error",IF(J704="","Enter Correct Sub-Account",IF(M704="","Amount Error",IF(J704='Start-Up Information'!$B$13,"Complete",IF(J704='Start-Up Information'!$B$14,"Complete",IF(J704='Start-Up Information'!$B$15,"Complete",IF(J704='Start-Up Information'!$B$16,"Complete",IF(J704='Start-Up Information'!$B$17,"Complete",IF(J704='Start-Up Information'!$B$18,"Complete",IF(J704='Start-Up Information'!$B$19,"Complete",IF(J704='Start-Up Information'!$B$20,"Complete",IF(J704='Start-Up Information'!$B$21,"complete",IF(J704='Start-Up Information'!$B$22,"Complete",IF(J704='Start-Up Information'!$B$23,"Complete",IF(J704='Start-Up Information'!$B$24,"Complete",IF(J704='Start-Up Information'!$B$25,"Complete",IF(J704='Start-Up Information'!$B$26,"Complete",IF(J704='Start-Up Information'!$B$27,"Complete",IF(J704='Start-Up Information'!$B$28,"Complete",IF(J704='Start-Up Information'!$B$29,"Complete",IF(J704='Start-Up Information'!$B$30,"Complete",IF(J704='Start-Up Information'!$B$31,"Complete",IF(J704='Start-Up Information'!$B$32,"Complete",IF(J704='Start-Up Information'!$B$33,"Complete",IF(J704='Start-Up Information'!$B$34,"Complete",IF(J704='Start-Up Information'!$B$35,"Complete",IF(J704='Start-Up Information'!$B$36,"Complete",IF(J704='Start-Up Information'!$B$37,"Complete",IF(J704='Start-Up Information'!$B$38,"Complete",IF(J704='Start-Up Information'!$B$39,"Complete",IF(J704='Start-Up Information'!$B$40,"Complete",IF(J704='Start-Up Information'!$B$41,"Complete",IF(J704='Start-Up Information'!$B$42,"Complete",IF(J704='Start-Up Information'!$B$43,"Complete",IF(J704='Start-Up Information'!$B$44,"Complete",IF(J704='Start-Up Information'!$B$45,"Complete",IF(J704='Start-Up Information'!$B$46,"Complete",IF(J704='Start-Up Information'!$B$47,"Complete",IF(J704='Start-Up Information'!$B$48,"Complete",IF(LEFT(J704,5)="Split","Complete",IF(J704='Start-Up Information'!$B$49,"Complete",IF(J704='Start-Up Information'!$B$50,"Complete",IF(J704='Start-Up Information'!$B$51,"Complete",IF(J704='Start-Up Information'!$B$52,"Complete","Enter a Correct Sub-Account")))))))))))))))))))))))))))))))))))))))))))))))))</f>
        <v>Form Number Error</v>
      </c>
      <c r="P704" s="63" t="str">
        <f t="shared" si="21"/>
        <v>Pending</v>
      </c>
      <c r="Q704" s="62"/>
      <c r="R704" s="70">
        <f t="shared" si="22"/>
        <v>0</v>
      </c>
      <c r="S704" s="65"/>
      <c r="T704" s="91"/>
      <c r="U704" s="91"/>
      <c r="V704" s="91"/>
      <c r="W704" s="91"/>
      <c r="X704" s="91"/>
      <c r="Y704" s="91"/>
      <c r="Z704" s="91"/>
      <c r="AA704" s="91"/>
      <c r="AB704" s="91"/>
      <c r="AC704" s="91"/>
      <c r="AD704" s="91"/>
      <c r="AE704" s="91"/>
      <c r="AF704" s="91"/>
      <c r="AG704" s="91"/>
      <c r="AH704" s="91"/>
      <c r="AI704" s="91"/>
      <c r="AJ704" s="91"/>
      <c r="AK704" s="91"/>
      <c r="AL704" s="91"/>
      <c r="AM704" s="91"/>
      <c r="AN704" s="91"/>
      <c r="AO704" s="91"/>
      <c r="AP704" s="91"/>
      <c r="AQ704" s="91"/>
      <c r="AR704" s="91"/>
      <c r="AS704" s="91"/>
      <c r="AT704" s="91"/>
      <c r="AU704" s="91"/>
      <c r="AV704" s="91"/>
      <c r="AW704" s="91"/>
      <c r="AX704" s="91"/>
      <c r="AY704" s="91"/>
      <c r="AZ704" s="91"/>
      <c r="BA704" s="91"/>
      <c r="BB704" s="91"/>
      <c r="BC704" s="91"/>
      <c r="BD704" s="91"/>
      <c r="BE704" s="91"/>
      <c r="BF704" s="91"/>
      <c r="BG704" s="91"/>
    </row>
    <row r="705" spans="1:59" s="34" customFormat="1" ht="33" customHeight="1">
      <c r="A705" s="65"/>
      <c r="B705" s="99"/>
      <c r="C705" s="100"/>
      <c r="D705" s="100"/>
      <c r="E705" s="100"/>
      <c r="F705" s="100"/>
      <c r="G705" s="100"/>
      <c r="H705" s="100"/>
      <c r="I705" s="100"/>
      <c r="J705" s="100"/>
      <c r="K705" s="99"/>
      <c r="L705" s="101"/>
      <c r="M705" s="102"/>
      <c r="N705" s="101"/>
      <c r="O705" s="63" t="str">
        <f>IF(B705="","Form Number Error",IF(C705="","Payment Type Error",IF(H705="","Purchase Description Error",IF(I705="","Store or Vedor Error",IF(K705="","Card or Ckeck # Error",IF(L705="","Date Error",IF(J705="","Enter Correct Sub-Account",IF(M705="","Amount Error",IF(J705='Start-Up Information'!$B$13,"Complete",IF(J705='Start-Up Information'!$B$14,"Complete",IF(J705='Start-Up Information'!$B$15,"Complete",IF(J705='Start-Up Information'!$B$16,"Complete",IF(J705='Start-Up Information'!$B$17,"Complete",IF(J705='Start-Up Information'!$B$18,"Complete",IF(J705='Start-Up Information'!$B$19,"Complete",IF(J705='Start-Up Information'!$B$20,"Complete",IF(J705='Start-Up Information'!$B$21,"complete",IF(J705='Start-Up Information'!$B$22,"Complete",IF(J705='Start-Up Information'!$B$23,"Complete",IF(J705='Start-Up Information'!$B$24,"Complete",IF(J705='Start-Up Information'!$B$25,"Complete",IF(J705='Start-Up Information'!$B$26,"Complete",IF(J705='Start-Up Information'!$B$27,"Complete",IF(J705='Start-Up Information'!$B$28,"Complete",IF(J705='Start-Up Information'!$B$29,"Complete",IF(J705='Start-Up Information'!$B$30,"Complete",IF(J705='Start-Up Information'!$B$31,"Complete",IF(J705='Start-Up Information'!$B$32,"Complete",IF(J705='Start-Up Information'!$B$33,"Complete",IF(J705='Start-Up Information'!$B$34,"Complete",IF(J705='Start-Up Information'!$B$35,"Complete",IF(J705='Start-Up Information'!$B$36,"Complete",IF(J705='Start-Up Information'!$B$37,"Complete",IF(J705='Start-Up Information'!$B$38,"Complete",IF(J705='Start-Up Information'!$B$39,"Complete",IF(J705='Start-Up Information'!$B$40,"Complete",IF(J705='Start-Up Information'!$B$41,"Complete",IF(J705='Start-Up Information'!$B$42,"Complete",IF(J705='Start-Up Information'!$B$43,"Complete",IF(J705='Start-Up Information'!$B$44,"Complete",IF(J705='Start-Up Information'!$B$45,"Complete",IF(J705='Start-Up Information'!$B$46,"Complete",IF(J705='Start-Up Information'!$B$47,"Complete",IF(J705='Start-Up Information'!$B$48,"Complete",IF(LEFT(J705,5)="Split","Complete",IF(J705='Start-Up Information'!$B$49,"Complete",IF(J705='Start-Up Information'!$B$50,"Complete",IF(J705='Start-Up Information'!$B$51,"Complete",IF(J705='Start-Up Information'!$B$52,"Complete","Enter a Correct Sub-Account")))))))))))))))))))))))))))))))))))))))))))))))))</f>
        <v>Form Number Error</v>
      </c>
      <c r="P705" s="63" t="str">
        <f t="shared" si="21"/>
        <v>Pending</v>
      </c>
      <c r="Q705" s="62"/>
      <c r="R705" s="70">
        <f t="shared" si="22"/>
        <v>0</v>
      </c>
      <c r="S705" s="65"/>
      <c r="T705" s="91"/>
      <c r="U705" s="91"/>
      <c r="V705" s="91"/>
      <c r="W705" s="91"/>
      <c r="X705" s="91"/>
      <c r="Y705" s="91"/>
      <c r="Z705" s="91"/>
      <c r="AA705" s="91"/>
      <c r="AB705" s="91"/>
      <c r="AC705" s="91"/>
      <c r="AD705" s="91"/>
      <c r="AE705" s="91"/>
      <c r="AF705" s="91"/>
      <c r="AG705" s="91"/>
      <c r="AH705" s="91"/>
      <c r="AI705" s="91"/>
      <c r="AJ705" s="91"/>
      <c r="AK705" s="91"/>
      <c r="AL705" s="91"/>
      <c r="AM705" s="91"/>
      <c r="AN705" s="91"/>
      <c r="AO705" s="91"/>
      <c r="AP705" s="91"/>
      <c r="AQ705" s="91"/>
      <c r="AR705" s="91"/>
      <c r="AS705" s="91"/>
      <c r="AT705" s="91"/>
      <c r="AU705" s="91"/>
      <c r="AV705" s="91"/>
      <c r="AW705" s="91"/>
      <c r="AX705" s="91"/>
      <c r="AY705" s="91"/>
      <c r="AZ705" s="91"/>
      <c r="BA705" s="91"/>
      <c r="BB705" s="91"/>
      <c r="BC705" s="91"/>
      <c r="BD705" s="91"/>
      <c r="BE705" s="91"/>
      <c r="BF705" s="91"/>
      <c r="BG705" s="91"/>
    </row>
    <row r="706" spans="1:59" s="34" customFormat="1" ht="33" customHeight="1">
      <c r="A706" s="65"/>
      <c r="B706" s="99"/>
      <c r="C706" s="100"/>
      <c r="D706" s="100"/>
      <c r="E706" s="100"/>
      <c r="F706" s="100"/>
      <c r="G706" s="100"/>
      <c r="H706" s="100"/>
      <c r="I706" s="100"/>
      <c r="J706" s="100"/>
      <c r="K706" s="99"/>
      <c r="L706" s="101"/>
      <c r="M706" s="102"/>
      <c r="N706" s="101"/>
      <c r="O706" s="63" t="str">
        <f>IF(B706="","Form Number Error",IF(C706="","Payment Type Error",IF(H706="","Purchase Description Error",IF(I706="","Store or Vedor Error",IF(K706="","Card or Ckeck # Error",IF(L706="","Date Error",IF(J706="","Enter Correct Sub-Account",IF(M706="","Amount Error",IF(J706='Start-Up Information'!$B$13,"Complete",IF(J706='Start-Up Information'!$B$14,"Complete",IF(J706='Start-Up Information'!$B$15,"Complete",IF(J706='Start-Up Information'!$B$16,"Complete",IF(J706='Start-Up Information'!$B$17,"Complete",IF(J706='Start-Up Information'!$B$18,"Complete",IF(J706='Start-Up Information'!$B$19,"Complete",IF(J706='Start-Up Information'!$B$20,"Complete",IF(J706='Start-Up Information'!$B$21,"complete",IF(J706='Start-Up Information'!$B$22,"Complete",IF(J706='Start-Up Information'!$B$23,"Complete",IF(J706='Start-Up Information'!$B$24,"Complete",IF(J706='Start-Up Information'!$B$25,"Complete",IF(J706='Start-Up Information'!$B$26,"Complete",IF(J706='Start-Up Information'!$B$27,"Complete",IF(J706='Start-Up Information'!$B$28,"Complete",IF(J706='Start-Up Information'!$B$29,"Complete",IF(J706='Start-Up Information'!$B$30,"Complete",IF(J706='Start-Up Information'!$B$31,"Complete",IF(J706='Start-Up Information'!$B$32,"Complete",IF(J706='Start-Up Information'!$B$33,"Complete",IF(J706='Start-Up Information'!$B$34,"Complete",IF(J706='Start-Up Information'!$B$35,"Complete",IF(J706='Start-Up Information'!$B$36,"Complete",IF(J706='Start-Up Information'!$B$37,"Complete",IF(J706='Start-Up Information'!$B$38,"Complete",IF(J706='Start-Up Information'!$B$39,"Complete",IF(J706='Start-Up Information'!$B$40,"Complete",IF(J706='Start-Up Information'!$B$41,"Complete",IF(J706='Start-Up Information'!$B$42,"Complete",IF(J706='Start-Up Information'!$B$43,"Complete",IF(J706='Start-Up Information'!$B$44,"Complete",IF(J706='Start-Up Information'!$B$45,"Complete",IF(J706='Start-Up Information'!$B$46,"Complete",IF(J706='Start-Up Information'!$B$47,"Complete",IF(J706='Start-Up Information'!$B$48,"Complete",IF(LEFT(J706,5)="Split","Complete",IF(J706='Start-Up Information'!$B$49,"Complete",IF(J706='Start-Up Information'!$B$50,"Complete",IF(J706='Start-Up Information'!$B$51,"Complete",IF(J706='Start-Up Information'!$B$52,"Complete","Enter a Correct Sub-Account")))))))))))))))))))))))))))))))))))))))))))))))))</f>
        <v>Form Number Error</v>
      </c>
      <c r="P706" s="63" t="str">
        <f t="shared" si="21"/>
        <v>Pending</v>
      </c>
      <c r="Q706" s="62"/>
      <c r="R706" s="70">
        <f t="shared" si="22"/>
        <v>0</v>
      </c>
      <c r="S706" s="65"/>
      <c r="T706" s="91"/>
      <c r="U706" s="91"/>
      <c r="V706" s="91"/>
      <c r="W706" s="91"/>
      <c r="X706" s="91"/>
      <c r="Y706" s="91"/>
      <c r="Z706" s="91"/>
      <c r="AA706" s="91"/>
      <c r="AB706" s="91"/>
      <c r="AC706" s="91"/>
      <c r="AD706" s="91"/>
      <c r="AE706" s="91"/>
      <c r="AF706" s="91"/>
      <c r="AG706" s="91"/>
      <c r="AH706" s="91"/>
      <c r="AI706" s="91"/>
      <c r="AJ706" s="91"/>
      <c r="AK706" s="91"/>
      <c r="AL706" s="91"/>
      <c r="AM706" s="91"/>
      <c r="AN706" s="91"/>
      <c r="AO706" s="91"/>
      <c r="AP706" s="91"/>
      <c r="AQ706" s="91"/>
      <c r="AR706" s="91"/>
      <c r="AS706" s="91"/>
      <c r="AT706" s="91"/>
      <c r="AU706" s="91"/>
      <c r="AV706" s="91"/>
      <c r="AW706" s="91"/>
      <c r="AX706" s="91"/>
      <c r="AY706" s="91"/>
      <c r="AZ706" s="91"/>
      <c r="BA706" s="91"/>
      <c r="BB706" s="91"/>
      <c r="BC706" s="91"/>
      <c r="BD706" s="91"/>
      <c r="BE706" s="91"/>
      <c r="BF706" s="91"/>
      <c r="BG706" s="91"/>
    </row>
    <row r="707" spans="1:59" s="34" customFormat="1" ht="33" customHeight="1">
      <c r="A707" s="65"/>
      <c r="B707" s="99"/>
      <c r="C707" s="100"/>
      <c r="D707" s="100"/>
      <c r="E707" s="100"/>
      <c r="F707" s="100"/>
      <c r="G707" s="100"/>
      <c r="H707" s="100"/>
      <c r="I707" s="100"/>
      <c r="J707" s="100"/>
      <c r="K707" s="99"/>
      <c r="L707" s="101"/>
      <c r="M707" s="102"/>
      <c r="N707" s="101"/>
      <c r="O707" s="63" t="str">
        <f>IF(B707="","Form Number Error",IF(C707="","Payment Type Error",IF(H707="","Purchase Description Error",IF(I707="","Store or Vedor Error",IF(K707="","Card or Ckeck # Error",IF(L707="","Date Error",IF(J707="","Enter Correct Sub-Account",IF(M707="","Amount Error",IF(J707='Start-Up Information'!$B$13,"Complete",IF(J707='Start-Up Information'!$B$14,"Complete",IF(J707='Start-Up Information'!$B$15,"Complete",IF(J707='Start-Up Information'!$B$16,"Complete",IF(J707='Start-Up Information'!$B$17,"Complete",IF(J707='Start-Up Information'!$B$18,"Complete",IF(J707='Start-Up Information'!$B$19,"Complete",IF(J707='Start-Up Information'!$B$20,"Complete",IF(J707='Start-Up Information'!$B$21,"complete",IF(J707='Start-Up Information'!$B$22,"Complete",IF(J707='Start-Up Information'!$B$23,"Complete",IF(J707='Start-Up Information'!$B$24,"Complete",IF(J707='Start-Up Information'!$B$25,"Complete",IF(J707='Start-Up Information'!$B$26,"Complete",IF(J707='Start-Up Information'!$B$27,"Complete",IF(J707='Start-Up Information'!$B$28,"Complete",IF(J707='Start-Up Information'!$B$29,"Complete",IF(J707='Start-Up Information'!$B$30,"Complete",IF(J707='Start-Up Information'!$B$31,"Complete",IF(J707='Start-Up Information'!$B$32,"Complete",IF(J707='Start-Up Information'!$B$33,"Complete",IF(J707='Start-Up Information'!$B$34,"Complete",IF(J707='Start-Up Information'!$B$35,"Complete",IF(J707='Start-Up Information'!$B$36,"Complete",IF(J707='Start-Up Information'!$B$37,"Complete",IF(J707='Start-Up Information'!$B$38,"Complete",IF(J707='Start-Up Information'!$B$39,"Complete",IF(J707='Start-Up Information'!$B$40,"Complete",IF(J707='Start-Up Information'!$B$41,"Complete",IF(J707='Start-Up Information'!$B$42,"Complete",IF(J707='Start-Up Information'!$B$43,"Complete",IF(J707='Start-Up Information'!$B$44,"Complete",IF(J707='Start-Up Information'!$B$45,"Complete",IF(J707='Start-Up Information'!$B$46,"Complete",IF(J707='Start-Up Information'!$B$47,"Complete",IF(J707='Start-Up Information'!$B$48,"Complete",IF(LEFT(J707,5)="Split","Complete",IF(J707='Start-Up Information'!$B$49,"Complete",IF(J707='Start-Up Information'!$B$50,"Complete",IF(J707='Start-Up Information'!$B$51,"Complete",IF(J707='Start-Up Information'!$B$52,"Complete","Enter a Correct Sub-Account")))))))))))))))))))))))))))))))))))))))))))))))))</f>
        <v>Form Number Error</v>
      </c>
      <c r="P707" s="63" t="str">
        <f t="shared" si="21"/>
        <v>Pending</v>
      </c>
      <c r="Q707" s="62"/>
      <c r="R707" s="70">
        <f t="shared" si="22"/>
        <v>0</v>
      </c>
      <c r="S707" s="65"/>
      <c r="T707" s="91"/>
      <c r="U707" s="91"/>
      <c r="V707" s="91"/>
      <c r="W707" s="91"/>
      <c r="X707" s="91"/>
      <c r="Y707" s="91"/>
      <c r="Z707" s="91"/>
      <c r="AA707" s="91"/>
      <c r="AB707" s="91"/>
      <c r="AC707" s="91"/>
      <c r="AD707" s="91"/>
      <c r="AE707" s="91"/>
      <c r="AF707" s="91"/>
      <c r="AG707" s="91"/>
      <c r="AH707" s="91"/>
      <c r="AI707" s="91"/>
      <c r="AJ707" s="91"/>
      <c r="AK707" s="91"/>
      <c r="AL707" s="91"/>
      <c r="AM707" s="91"/>
      <c r="AN707" s="91"/>
      <c r="AO707" s="91"/>
      <c r="AP707" s="91"/>
      <c r="AQ707" s="91"/>
      <c r="AR707" s="91"/>
      <c r="AS707" s="91"/>
      <c r="AT707" s="91"/>
      <c r="AU707" s="91"/>
      <c r="AV707" s="91"/>
      <c r="AW707" s="91"/>
      <c r="AX707" s="91"/>
      <c r="AY707" s="91"/>
      <c r="AZ707" s="91"/>
      <c r="BA707" s="91"/>
      <c r="BB707" s="91"/>
      <c r="BC707" s="91"/>
      <c r="BD707" s="91"/>
      <c r="BE707" s="91"/>
      <c r="BF707" s="91"/>
      <c r="BG707" s="91"/>
    </row>
    <row r="708" spans="1:59" s="34" customFormat="1" ht="33" customHeight="1">
      <c r="A708" s="65"/>
      <c r="B708" s="99"/>
      <c r="C708" s="100"/>
      <c r="D708" s="100"/>
      <c r="E708" s="100"/>
      <c r="F708" s="100"/>
      <c r="G708" s="100"/>
      <c r="H708" s="100"/>
      <c r="I708" s="100"/>
      <c r="J708" s="100"/>
      <c r="K708" s="99"/>
      <c r="L708" s="101"/>
      <c r="M708" s="102"/>
      <c r="N708" s="101"/>
      <c r="O708" s="63" t="str">
        <f>IF(B708="","Form Number Error",IF(C708="","Payment Type Error",IF(H708="","Purchase Description Error",IF(I708="","Store or Vedor Error",IF(K708="","Card or Ckeck # Error",IF(L708="","Date Error",IF(J708="","Enter Correct Sub-Account",IF(M708="","Amount Error",IF(J708='Start-Up Information'!$B$13,"Complete",IF(J708='Start-Up Information'!$B$14,"Complete",IF(J708='Start-Up Information'!$B$15,"Complete",IF(J708='Start-Up Information'!$B$16,"Complete",IF(J708='Start-Up Information'!$B$17,"Complete",IF(J708='Start-Up Information'!$B$18,"Complete",IF(J708='Start-Up Information'!$B$19,"Complete",IF(J708='Start-Up Information'!$B$20,"Complete",IF(J708='Start-Up Information'!$B$21,"complete",IF(J708='Start-Up Information'!$B$22,"Complete",IF(J708='Start-Up Information'!$B$23,"Complete",IF(J708='Start-Up Information'!$B$24,"Complete",IF(J708='Start-Up Information'!$B$25,"Complete",IF(J708='Start-Up Information'!$B$26,"Complete",IF(J708='Start-Up Information'!$B$27,"Complete",IF(J708='Start-Up Information'!$B$28,"Complete",IF(J708='Start-Up Information'!$B$29,"Complete",IF(J708='Start-Up Information'!$B$30,"Complete",IF(J708='Start-Up Information'!$B$31,"Complete",IF(J708='Start-Up Information'!$B$32,"Complete",IF(J708='Start-Up Information'!$B$33,"Complete",IF(J708='Start-Up Information'!$B$34,"Complete",IF(J708='Start-Up Information'!$B$35,"Complete",IF(J708='Start-Up Information'!$B$36,"Complete",IF(J708='Start-Up Information'!$B$37,"Complete",IF(J708='Start-Up Information'!$B$38,"Complete",IF(J708='Start-Up Information'!$B$39,"Complete",IF(J708='Start-Up Information'!$B$40,"Complete",IF(J708='Start-Up Information'!$B$41,"Complete",IF(J708='Start-Up Information'!$B$42,"Complete",IF(J708='Start-Up Information'!$B$43,"Complete",IF(J708='Start-Up Information'!$B$44,"Complete",IF(J708='Start-Up Information'!$B$45,"Complete",IF(J708='Start-Up Information'!$B$46,"Complete",IF(J708='Start-Up Information'!$B$47,"Complete",IF(J708='Start-Up Information'!$B$48,"Complete",IF(LEFT(J708,5)="Split","Complete",IF(J708='Start-Up Information'!$B$49,"Complete",IF(J708='Start-Up Information'!$B$50,"Complete",IF(J708='Start-Up Information'!$B$51,"Complete",IF(J708='Start-Up Information'!$B$52,"Complete","Enter a Correct Sub-Account")))))))))))))))))))))))))))))))))))))))))))))))))</f>
        <v>Form Number Error</v>
      </c>
      <c r="P708" s="63" t="str">
        <f t="shared" si="21"/>
        <v>Pending</v>
      </c>
      <c r="Q708" s="62"/>
      <c r="R708" s="70">
        <f t="shared" si="22"/>
        <v>0</v>
      </c>
      <c r="S708" s="65"/>
      <c r="T708" s="91"/>
      <c r="U708" s="91"/>
      <c r="V708" s="91"/>
      <c r="W708" s="91"/>
      <c r="X708" s="91"/>
      <c r="Y708" s="91"/>
      <c r="Z708" s="91"/>
      <c r="AA708" s="91"/>
      <c r="AB708" s="91"/>
      <c r="AC708" s="91"/>
      <c r="AD708" s="91"/>
      <c r="AE708" s="91"/>
      <c r="AF708" s="91"/>
      <c r="AG708" s="91"/>
      <c r="AH708" s="91"/>
      <c r="AI708" s="91"/>
      <c r="AJ708" s="91"/>
      <c r="AK708" s="91"/>
      <c r="AL708" s="91"/>
      <c r="AM708" s="91"/>
      <c r="AN708" s="91"/>
      <c r="AO708" s="91"/>
      <c r="AP708" s="91"/>
      <c r="AQ708" s="91"/>
      <c r="AR708" s="91"/>
      <c r="AS708" s="91"/>
      <c r="AT708" s="91"/>
      <c r="AU708" s="91"/>
      <c r="AV708" s="91"/>
      <c r="AW708" s="91"/>
      <c r="AX708" s="91"/>
      <c r="AY708" s="91"/>
      <c r="AZ708" s="91"/>
      <c r="BA708" s="91"/>
      <c r="BB708" s="91"/>
      <c r="BC708" s="91"/>
      <c r="BD708" s="91"/>
      <c r="BE708" s="91"/>
      <c r="BF708" s="91"/>
      <c r="BG708" s="91"/>
    </row>
    <row r="709" spans="1:59" s="34" customFormat="1" ht="33" customHeight="1">
      <c r="A709" s="65"/>
      <c r="B709" s="99"/>
      <c r="C709" s="100"/>
      <c r="D709" s="100"/>
      <c r="E709" s="100"/>
      <c r="F709" s="100"/>
      <c r="G709" s="100"/>
      <c r="H709" s="100"/>
      <c r="I709" s="100"/>
      <c r="J709" s="100"/>
      <c r="K709" s="99"/>
      <c r="L709" s="101"/>
      <c r="M709" s="102"/>
      <c r="N709" s="101"/>
      <c r="O709" s="63" t="str">
        <f>IF(B709="","Form Number Error",IF(C709="","Payment Type Error",IF(H709="","Purchase Description Error",IF(I709="","Store or Vedor Error",IF(K709="","Card or Ckeck # Error",IF(L709="","Date Error",IF(J709="","Enter Correct Sub-Account",IF(M709="","Amount Error",IF(J709='Start-Up Information'!$B$13,"Complete",IF(J709='Start-Up Information'!$B$14,"Complete",IF(J709='Start-Up Information'!$B$15,"Complete",IF(J709='Start-Up Information'!$B$16,"Complete",IF(J709='Start-Up Information'!$B$17,"Complete",IF(J709='Start-Up Information'!$B$18,"Complete",IF(J709='Start-Up Information'!$B$19,"Complete",IF(J709='Start-Up Information'!$B$20,"Complete",IF(J709='Start-Up Information'!$B$21,"complete",IF(J709='Start-Up Information'!$B$22,"Complete",IF(J709='Start-Up Information'!$B$23,"Complete",IF(J709='Start-Up Information'!$B$24,"Complete",IF(J709='Start-Up Information'!$B$25,"Complete",IF(J709='Start-Up Information'!$B$26,"Complete",IF(J709='Start-Up Information'!$B$27,"Complete",IF(J709='Start-Up Information'!$B$28,"Complete",IF(J709='Start-Up Information'!$B$29,"Complete",IF(J709='Start-Up Information'!$B$30,"Complete",IF(J709='Start-Up Information'!$B$31,"Complete",IF(J709='Start-Up Information'!$B$32,"Complete",IF(J709='Start-Up Information'!$B$33,"Complete",IF(J709='Start-Up Information'!$B$34,"Complete",IF(J709='Start-Up Information'!$B$35,"Complete",IF(J709='Start-Up Information'!$B$36,"Complete",IF(J709='Start-Up Information'!$B$37,"Complete",IF(J709='Start-Up Information'!$B$38,"Complete",IF(J709='Start-Up Information'!$B$39,"Complete",IF(J709='Start-Up Information'!$B$40,"Complete",IF(J709='Start-Up Information'!$B$41,"Complete",IF(J709='Start-Up Information'!$B$42,"Complete",IF(J709='Start-Up Information'!$B$43,"Complete",IF(J709='Start-Up Information'!$B$44,"Complete",IF(J709='Start-Up Information'!$B$45,"Complete",IF(J709='Start-Up Information'!$B$46,"Complete",IF(J709='Start-Up Information'!$B$47,"Complete",IF(J709='Start-Up Information'!$B$48,"Complete",IF(LEFT(J709,5)="Split","Complete",IF(J709='Start-Up Information'!$B$49,"Complete",IF(J709='Start-Up Information'!$B$50,"Complete",IF(J709='Start-Up Information'!$B$51,"Complete",IF(J709='Start-Up Information'!$B$52,"Complete","Enter a Correct Sub-Account")))))))))))))))))))))))))))))))))))))))))))))))))</f>
        <v>Form Number Error</v>
      </c>
      <c r="P709" s="63" t="str">
        <f t="shared" si="21"/>
        <v>Pending</v>
      </c>
      <c r="Q709" s="62"/>
      <c r="R709" s="70">
        <f t="shared" si="22"/>
        <v>0</v>
      </c>
      <c r="S709" s="65"/>
      <c r="T709" s="91"/>
      <c r="U709" s="91"/>
      <c r="V709" s="91"/>
      <c r="W709" s="91"/>
      <c r="X709" s="91"/>
      <c r="Y709" s="91"/>
      <c r="Z709" s="91"/>
      <c r="AA709" s="91"/>
      <c r="AB709" s="91"/>
      <c r="AC709" s="91"/>
      <c r="AD709" s="91"/>
      <c r="AE709" s="91"/>
      <c r="AF709" s="91"/>
      <c r="AG709" s="91"/>
      <c r="AH709" s="91"/>
      <c r="AI709" s="91"/>
      <c r="AJ709" s="91"/>
      <c r="AK709" s="91"/>
      <c r="AL709" s="91"/>
      <c r="AM709" s="91"/>
      <c r="AN709" s="91"/>
      <c r="AO709" s="91"/>
      <c r="AP709" s="91"/>
      <c r="AQ709" s="91"/>
      <c r="AR709" s="91"/>
      <c r="AS709" s="91"/>
      <c r="AT709" s="91"/>
      <c r="AU709" s="91"/>
      <c r="AV709" s="91"/>
      <c r="AW709" s="91"/>
      <c r="AX709" s="91"/>
      <c r="AY709" s="91"/>
      <c r="AZ709" s="91"/>
      <c r="BA709" s="91"/>
      <c r="BB709" s="91"/>
      <c r="BC709" s="91"/>
      <c r="BD709" s="91"/>
      <c r="BE709" s="91"/>
      <c r="BF709" s="91"/>
      <c r="BG709" s="91"/>
    </row>
    <row r="710" spans="1:59" s="34" customFormat="1" ht="33" customHeight="1">
      <c r="A710" s="65"/>
      <c r="B710" s="99"/>
      <c r="C710" s="100"/>
      <c r="D710" s="100"/>
      <c r="E710" s="100"/>
      <c r="F710" s="100"/>
      <c r="G710" s="100"/>
      <c r="H710" s="100"/>
      <c r="I710" s="100"/>
      <c r="J710" s="100"/>
      <c r="K710" s="99"/>
      <c r="L710" s="101"/>
      <c r="M710" s="102"/>
      <c r="N710" s="101"/>
      <c r="O710" s="63" t="str">
        <f>IF(B710="","Form Number Error",IF(C710="","Payment Type Error",IF(H710="","Purchase Description Error",IF(I710="","Store or Vedor Error",IF(K710="","Card or Ckeck # Error",IF(L710="","Date Error",IF(J710="","Enter Correct Sub-Account",IF(M710="","Amount Error",IF(J710='Start-Up Information'!$B$13,"Complete",IF(J710='Start-Up Information'!$B$14,"Complete",IF(J710='Start-Up Information'!$B$15,"Complete",IF(J710='Start-Up Information'!$B$16,"Complete",IF(J710='Start-Up Information'!$B$17,"Complete",IF(J710='Start-Up Information'!$B$18,"Complete",IF(J710='Start-Up Information'!$B$19,"Complete",IF(J710='Start-Up Information'!$B$20,"Complete",IF(J710='Start-Up Information'!$B$21,"complete",IF(J710='Start-Up Information'!$B$22,"Complete",IF(J710='Start-Up Information'!$B$23,"Complete",IF(J710='Start-Up Information'!$B$24,"Complete",IF(J710='Start-Up Information'!$B$25,"Complete",IF(J710='Start-Up Information'!$B$26,"Complete",IF(J710='Start-Up Information'!$B$27,"Complete",IF(J710='Start-Up Information'!$B$28,"Complete",IF(J710='Start-Up Information'!$B$29,"Complete",IF(J710='Start-Up Information'!$B$30,"Complete",IF(J710='Start-Up Information'!$B$31,"Complete",IF(J710='Start-Up Information'!$B$32,"Complete",IF(J710='Start-Up Information'!$B$33,"Complete",IF(J710='Start-Up Information'!$B$34,"Complete",IF(J710='Start-Up Information'!$B$35,"Complete",IF(J710='Start-Up Information'!$B$36,"Complete",IF(J710='Start-Up Information'!$B$37,"Complete",IF(J710='Start-Up Information'!$B$38,"Complete",IF(J710='Start-Up Information'!$B$39,"Complete",IF(J710='Start-Up Information'!$B$40,"Complete",IF(J710='Start-Up Information'!$B$41,"Complete",IF(J710='Start-Up Information'!$B$42,"Complete",IF(J710='Start-Up Information'!$B$43,"Complete",IF(J710='Start-Up Information'!$B$44,"Complete",IF(J710='Start-Up Information'!$B$45,"Complete",IF(J710='Start-Up Information'!$B$46,"Complete",IF(J710='Start-Up Information'!$B$47,"Complete",IF(J710='Start-Up Information'!$B$48,"Complete",IF(LEFT(J710,5)="Split","Complete",IF(J710='Start-Up Information'!$B$49,"Complete",IF(J710='Start-Up Information'!$B$50,"Complete",IF(J710='Start-Up Information'!$B$51,"Complete",IF(J710='Start-Up Information'!$B$52,"Complete","Enter a Correct Sub-Account")))))))))))))))))))))))))))))))))))))))))))))))))</f>
        <v>Form Number Error</v>
      </c>
      <c r="P710" s="63" t="str">
        <f t="shared" si="21"/>
        <v>Pending</v>
      </c>
      <c r="Q710" s="62"/>
      <c r="R710" s="70">
        <f t="shared" si="22"/>
        <v>0</v>
      </c>
      <c r="S710" s="65"/>
      <c r="T710" s="91"/>
      <c r="U710" s="91"/>
      <c r="V710" s="91"/>
      <c r="W710" s="91"/>
      <c r="X710" s="91"/>
      <c r="Y710" s="91"/>
      <c r="Z710" s="91"/>
      <c r="AA710" s="91"/>
      <c r="AB710" s="91"/>
      <c r="AC710" s="91"/>
      <c r="AD710" s="91"/>
      <c r="AE710" s="91"/>
      <c r="AF710" s="91"/>
      <c r="AG710" s="91"/>
      <c r="AH710" s="91"/>
      <c r="AI710" s="91"/>
      <c r="AJ710" s="91"/>
      <c r="AK710" s="91"/>
      <c r="AL710" s="91"/>
      <c r="AM710" s="91"/>
      <c r="AN710" s="91"/>
      <c r="AO710" s="91"/>
      <c r="AP710" s="91"/>
      <c r="AQ710" s="91"/>
      <c r="AR710" s="91"/>
      <c r="AS710" s="91"/>
      <c r="AT710" s="91"/>
      <c r="AU710" s="91"/>
      <c r="AV710" s="91"/>
      <c r="AW710" s="91"/>
      <c r="AX710" s="91"/>
      <c r="AY710" s="91"/>
      <c r="AZ710" s="91"/>
      <c r="BA710" s="91"/>
      <c r="BB710" s="91"/>
      <c r="BC710" s="91"/>
      <c r="BD710" s="91"/>
      <c r="BE710" s="91"/>
      <c r="BF710" s="91"/>
      <c r="BG710" s="91"/>
    </row>
    <row r="711" spans="1:59" s="34" customFormat="1" ht="33" customHeight="1">
      <c r="A711" s="65"/>
      <c r="B711" s="99"/>
      <c r="C711" s="100"/>
      <c r="D711" s="100"/>
      <c r="E711" s="100"/>
      <c r="F711" s="100"/>
      <c r="G711" s="100"/>
      <c r="H711" s="100"/>
      <c r="I711" s="100"/>
      <c r="J711" s="100"/>
      <c r="K711" s="99"/>
      <c r="L711" s="101"/>
      <c r="M711" s="102"/>
      <c r="N711" s="101"/>
      <c r="O711" s="63" t="str">
        <f>IF(B711="","Form Number Error",IF(C711="","Payment Type Error",IF(H711="","Purchase Description Error",IF(I711="","Store or Vedor Error",IF(K711="","Card or Ckeck # Error",IF(L711="","Date Error",IF(J711="","Enter Correct Sub-Account",IF(M711="","Amount Error",IF(J711='Start-Up Information'!$B$13,"Complete",IF(J711='Start-Up Information'!$B$14,"Complete",IF(J711='Start-Up Information'!$B$15,"Complete",IF(J711='Start-Up Information'!$B$16,"Complete",IF(J711='Start-Up Information'!$B$17,"Complete",IF(J711='Start-Up Information'!$B$18,"Complete",IF(J711='Start-Up Information'!$B$19,"Complete",IF(J711='Start-Up Information'!$B$20,"Complete",IF(J711='Start-Up Information'!$B$21,"complete",IF(J711='Start-Up Information'!$B$22,"Complete",IF(J711='Start-Up Information'!$B$23,"Complete",IF(J711='Start-Up Information'!$B$24,"Complete",IF(J711='Start-Up Information'!$B$25,"Complete",IF(J711='Start-Up Information'!$B$26,"Complete",IF(J711='Start-Up Information'!$B$27,"Complete",IF(J711='Start-Up Information'!$B$28,"Complete",IF(J711='Start-Up Information'!$B$29,"Complete",IF(J711='Start-Up Information'!$B$30,"Complete",IF(J711='Start-Up Information'!$B$31,"Complete",IF(J711='Start-Up Information'!$B$32,"Complete",IF(J711='Start-Up Information'!$B$33,"Complete",IF(J711='Start-Up Information'!$B$34,"Complete",IF(J711='Start-Up Information'!$B$35,"Complete",IF(J711='Start-Up Information'!$B$36,"Complete",IF(J711='Start-Up Information'!$B$37,"Complete",IF(J711='Start-Up Information'!$B$38,"Complete",IF(J711='Start-Up Information'!$B$39,"Complete",IF(J711='Start-Up Information'!$B$40,"Complete",IF(J711='Start-Up Information'!$B$41,"Complete",IF(J711='Start-Up Information'!$B$42,"Complete",IF(J711='Start-Up Information'!$B$43,"Complete",IF(J711='Start-Up Information'!$B$44,"Complete",IF(J711='Start-Up Information'!$B$45,"Complete",IF(J711='Start-Up Information'!$B$46,"Complete",IF(J711='Start-Up Information'!$B$47,"Complete",IF(J711='Start-Up Information'!$B$48,"Complete",IF(LEFT(J711,5)="Split","Complete",IF(J711='Start-Up Information'!$B$49,"Complete",IF(J711='Start-Up Information'!$B$50,"Complete",IF(J711='Start-Up Information'!$B$51,"Complete",IF(J711='Start-Up Information'!$B$52,"Complete","Enter a Correct Sub-Account")))))))))))))))))))))))))))))))))))))))))))))))))</f>
        <v>Form Number Error</v>
      </c>
      <c r="P711" s="63" t="str">
        <f t="shared" ref="P711:P724" si="23">IF(N711="","Pending","Cleared")</f>
        <v>Pending</v>
      </c>
      <c r="Q711" s="62"/>
      <c r="R711" s="70">
        <f t="shared" si="22"/>
        <v>0</v>
      </c>
      <c r="S711" s="65"/>
      <c r="T711" s="91"/>
      <c r="U711" s="91"/>
      <c r="V711" s="91"/>
      <c r="W711" s="91"/>
      <c r="X711" s="91"/>
      <c r="Y711" s="91"/>
      <c r="Z711" s="91"/>
      <c r="AA711" s="91"/>
      <c r="AB711" s="91"/>
      <c r="AC711" s="91"/>
      <c r="AD711" s="91"/>
      <c r="AE711" s="91"/>
      <c r="AF711" s="91"/>
      <c r="AG711" s="91"/>
      <c r="AH711" s="91"/>
      <c r="AI711" s="91"/>
      <c r="AJ711" s="91"/>
      <c r="AK711" s="91"/>
      <c r="AL711" s="91"/>
      <c r="AM711" s="91"/>
      <c r="AN711" s="91"/>
      <c r="AO711" s="91"/>
      <c r="AP711" s="91"/>
      <c r="AQ711" s="91"/>
      <c r="AR711" s="91"/>
      <c r="AS711" s="91"/>
      <c r="AT711" s="91"/>
      <c r="AU711" s="91"/>
      <c r="AV711" s="91"/>
      <c r="AW711" s="91"/>
      <c r="AX711" s="91"/>
      <c r="AY711" s="91"/>
      <c r="AZ711" s="91"/>
      <c r="BA711" s="91"/>
      <c r="BB711" s="91"/>
      <c r="BC711" s="91"/>
      <c r="BD711" s="91"/>
      <c r="BE711" s="91"/>
      <c r="BF711" s="91"/>
      <c r="BG711" s="91"/>
    </row>
    <row r="712" spans="1:59" s="34" customFormat="1" ht="33" customHeight="1">
      <c r="A712" s="65"/>
      <c r="B712" s="99"/>
      <c r="C712" s="100"/>
      <c r="D712" s="100"/>
      <c r="E712" s="100"/>
      <c r="F712" s="100"/>
      <c r="G712" s="100"/>
      <c r="H712" s="100"/>
      <c r="I712" s="100"/>
      <c r="J712" s="100"/>
      <c r="K712" s="99"/>
      <c r="L712" s="101"/>
      <c r="M712" s="102"/>
      <c r="N712" s="101"/>
      <c r="O712" s="63" t="str">
        <f>IF(B712="","Form Number Error",IF(C712="","Payment Type Error",IF(H712="","Purchase Description Error",IF(I712="","Store or Vedor Error",IF(K712="","Card or Ckeck # Error",IF(L712="","Date Error",IF(J712="","Enter Correct Sub-Account",IF(M712="","Amount Error",IF(J712='Start-Up Information'!$B$13,"Complete",IF(J712='Start-Up Information'!$B$14,"Complete",IF(J712='Start-Up Information'!$B$15,"Complete",IF(J712='Start-Up Information'!$B$16,"Complete",IF(J712='Start-Up Information'!$B$17,"Complete",IF(J712='Start-Up Information'!$B$18,"Complete",IF(J712='Start-Up Information'!$B$19,"Complete",IF(J712='Start-Up Information'!$B$20,"Complete",IF(J712='Start-Up Information'!$B$21,"complete",IF(J712='Start-Up Information'!$B$22,"Complete",IF(J712='Start-Up Information'!$B$23,"Complete",IF(J712='Start-Up Information'!$B$24,"Complete",IF(J712='Start-Up Information'!$B$25,"Complete",IF(J712='Start-Up Information'!$B$26,"Complete",IF(J712='Start-Up Information'!$B$27,"Complete",IF(J712='Start-Up Information'!$B$28,"Complete",IF(J712='Start-Up Information'!$B$29,"Complete",IF(J712='Start-Up Information'!$B$30,"Complete",IF(J712='Start-Up Information'!$B$31,"Complete",IF(J712='Start-Up Information'!$B$32,"Complete",IF(J712='Start-Up Information'!$B$33,"Complete",IF(J712='Start-Up Information'!$B$34,"Complete",IF(J712='Start-Up Information'!$B$35,"Complete",IF(J712='Start-Up Information'!$B$36,"Complete",IF(J712='Start-Up Information'!$B$37,"Complete",IF(J712='Start-Up Information'!$B$38,"Complete",IF(J712='Start-Up Information'!$B$39,"Complete",IF(J712='Start-Up Information'!$B$40,"Complete",IF(J712='Start-Up Information'!$B$41,"Complete",IF(J712='Start-Up Information'!$B$42,"Complete",IF(J712='Start-Up Information'!$B$43,"Complete",IF(J712='Start-Up Information'!$B$44,"Complete",IF(J712='Start-Up Information'!$B$45,"Complete",IF(J712='Start-Up Information'!$B$46,"Complete",IF(J712='Start-Up Information'!$B$47,"Complete",IF(J712='Start-Up Information'!$B$48,"Complete",IF(LEFT(J712,5)="Split","Complete",IF(J712='Start-Up Information'!$B$49,"Complete",IF(J712='Start-Up Information'!$B$50,"Complete",IF(J712='Start-Up Information'!$B$51,"Complete",IF(J712='Start-Up Information'!$B$52,"Complete","Enter a Correct Sub-Account")))))))))))))))))))))))))))))))))))))))))))))))))</f>
        <v>Form Number Error</v>
      </c>
      <c r="P712" s="63" t="str">
        <f t="shared" si="23"/>
        <v>Pending</v>
      </c>
      <c r="Q712" s="62"/>
      <c r="R712" s="70">
        <f t="shared" ref="R712:R775" si="24">IF(AND(IF(LEFT(J712,5)="Split",M712-SUM(T712:BG712),0)&gt;0,IF(LEFT(J712,5)="Split",M712-SUM(T712:BG712),0)&lt;0.01),0,IF(LEFT(J712,5)="Split",M712-SUM(T712:BG712),0))</f>
        <v>0</v>
      </c>
      <c r="S712" s="65"/>
      <c r="T712" s="91"/>
      <c r="U712" s="91"/>
      <c r="V712" s="91"/>
      <c r="W712" s="91"/>
      <c r="X712" s="91"/>
      <c r="Y712" s="91"/>
      <c r="Z712" s="91"/>
      <c r="AA712" s="91"/>
      <c r="AB712" s="91"/>
      <c r="AC712" s="91"/>
      <c r="AD712" s="91"/>
      <c r="AE712" s="91"/>
      <c r="AF712" s="91"/>
      <c r="AG712" s="91"/>
      <c r="AH712" s="91"/>
      <c r="AI712" s="91"/>
      <c r="AJ712" s="91"/>
      <c r="AK712" s="91"/>
      <c r="AL712" s="91"/>
      <c r="AM712" s="91"/>
      <c r="AN712" s="91"/>
      <c r="AO712" s="91"/>
      <c r="AP712" s="91"/>
      <c r="AQ712" s="91"/>
      <c r="AR712" s="91"/>
      <c r="AS712" s="91"/>
      <c r="AT712" s="91"/>
      <c r="AU712" s="91"/>
      <c r="AV712" s="91"/>
      <c r="AW712" s="91"/>
      <c r="AX712" s="91"/>
      <c r="AY712" s="91"/>
      <c r="AZ712" s="91"/>
      <c r="BA712" s="91"/>
      <c r="BB712" s="91"/>
      <c r="BC712" s="91"/>
      <c r="BD712" s="91"/>
      <c r="BE712" s="91"/>
      <c r="BF712" s="91"/>
      <c r="BG712" s="91"/>
    </row>
    <row r="713" spans="1:59" s="34" customFormat="1" ht="33" customHeight="1">
      <c r="A713" s="65"/>
      <c r="B713" s="99"/>
      <c r="C713" s="100"/>
      <c r="D713" s="100"/>
      <c r="E713" s="100"/>
      <c r="F713" s="100"/>
      <c r="G713" s="100"/>
      <c r="H713" s="100"/>
      <c r="I713" s="100"/>
      <c r="J713" s="100"/>
      <c r="K713" s="99"/>
      <c r="L713" s="101"/>
      <c r="M713" s="102"/>
      <c r="N713" s="101"/>
      <c r="O713" s="63" t="str">
        <f>IF(B713="","Form Number Error",IF(C713="","Payment Type Error",IF(H713="","Purchase Description Error",IF(I713="","Store or Vedor Error",IF(K713="","Card or Ckeck # Error",IF(L713="","Date Error",IF(J713="","Enter Correct Sub-Account",IF(M713="","Amount Error",IF(J713='Start-Up Information'!$B$13,"Complete",IF(J713='Start-Up Information'!$B$14,"Complete",IF(J713='Start-Up Information'!$B$15,"Complete",IF(J713='Start-Up Information'!$B$16,"Complete",IF(J713='Start-Up Information'!$B$17,"Complete",IF(J713='Start-Up Information'!$B$18,"Complete",IF(J713='Start-Up Information'!$B$19,"Complete",IF(J713='Start-Up Information'!$B$20,"Complete",IF(J713='Start-Up Information'!$B$21,"complete",IF(J713='Start-Up Information'!$B$22,"Complete",IF(J713='Start-Up Information'!$B$23,"Complete",IF(J713='Start-Up Information'!$B$24,"Complete",IF(J713='Start-Up Information'!$B$25,"Complete",IF(J713='Start-Up Information'!$B$26,"Complete",IF(J713='Start-Up Information'!$B$27,"Complete",IF(J713='Start-Up Information'!$B$28,"Complete",IF(J713='Start-Up Information'!$B$29,"Complete",IF(J713='Start-Up Information'!$B$30,"Complete",IF(J713='Start-Up Information'!$B$31,"Complete",IF(J713='Start-Up Information'!$B$32,"Complete",IF(J713='Start-Up Information'!$B$33,"Complete",IF(J713='Start-Up Information'!$B$34,"Complete",IF(J713='Start-Up Information'!$B$35,"Complete",IF(J713='Start-Up Information'!$B$36,"Complete",IF(J713='Start-Up Information'!$B$37,"Complete",IF(J713='Start-Up Information'!$B$38,"Complete",IF(J713='Start-Up Information'!$B$39,"Complete",IF(J713='Start-Up Information'!$B$40,"Complete",IF(J713='Start-Up Information'!$B$41,"Complete",IF(J713='Start-Up Information'!$B$42,"Complete",IF(J713='Start-Up Information'!$B$43,"Complete",IF(J713='Start-Up Information'!$B$44,"Complete",IF(J713='Start-Up Information'!$B$45,"Complete",IF(J713='Start-Up Information'!$B$46,"Complete",IF(J713='Start-Up Information'!$B$47,"Complete",IF(J713='Start-Up Information'!$B$48,"Complete",IF(LEFT(J713,5)="Split","Complete",IF(J713='Start-Up Information'!$B$49,"Complete",IF(J713='Start-Up Information'!$B$50,"Complete",IF(J713='Start-Up Information'!$B$51,"Complete",IF(J713='Start-Up Information'!$B$52,"Complete","Enter a Correct Sub-Account")))))))))))))))))))))))))))))))))))))))))))))))))</f>
        <v>Form Number Error</v>
      </c>
      <c r="P713" s="63" t="str">
        <f t="shared" si="23"/>
        <v>Pending</v>
      </c>
      <c r="Q713" s="62"/>
      <c r="R713" s="70">
        <f t="shared" si="24"/>
        <v>0</v>
      </c>
      <c r="S713" s="65"/>
      <c r="T713" s="91"/>
      <c r="U713" s="91"/>
      <c r="V713" s="91"/>
      <c r="W713" s="91"/>
      <c r="X713" s="91"/>
      <c r="Y713" s="91"/>
      <c r="Z713" s="91"/>
      <c r="AA713" s="91"/>
      <c r="AB713" s="91"/>
      <c r="AC713" s="91"/>
      <c r="AD713" s="91"/>
      <c r="AE713" s="91"/>
      <c r="AF713" s="91"/>
      <c r="AG713" s="91"/>
      <c r="AH713" s="91"/>
      <c r="AI713" s="91"/>
      <c r="AJ713" s="91"/>
      <c r="AK713" s="91"/>
      <c r="AL713" s="91"/>
      <c r="AM713" s="91"/>
      <c r="AN713" s="91"/>
      <c r="AO713" s="91"/>
      <c r="AP713" s="91"/>
      <c r="AQ713" s="91"/>
      <c r="AR713" s="91"/>
      <c r="AS713" s="91"/>
      <c r="AT713" s="91"/>
      <c r="AU713" s="91"/>
      <c r="AV713" s="91"/>
      <c r="AW713" s="91"/>
      <c r="AX713" s="91"/>
      <c r="AY713" s="91"/>
      <c r="AZ713" s="91"/>
      <c r="BA713" s="91"/>
      <c r="BB713" s="91"/>
      <c r="BC713" s="91"/>
      <c r="BD713" s="91"/>
      <c r="BE713" s="91"/>
      <c r="BF713" s="91"/>
      <c r="BG713" s="91"/>
    </row>
    <row r="714" spans="1:59" s="34" customFormat="1" ht="33" customHeight="1">
      <c r="A714" s="65"/>
      <c r="B714" s="99"/>
      <c r="C714" s="100"/>
      <c r="D714" s="100"/>
      <c r="E714" s="100"/>
      <c r="F714" s="100"/>
      <c r="G714" s="100"/>
      <c r="H714" s="100"/>
      <c r="I714" s="100"/>
      <c r="J714" s="100"/>
      <c r="K714" s="99"/>
      <c r="L714" s="101"/>
      <c r="M714" s="102"/>
      <c r="N714" s="101"/>
      <c r="O714" s="63" t="str">
        <f>IF(B714="","Form Number Error",IF(C714="","Payment Type Error",IF(H714="","Purchase Description Error",IF(I714="","Store or Vedor Error",IF(K714="","Card or Ckeck # Error",IF(L714="","Date Error",IF(J714="","Enter Correct Sub-Account",IF(M714="","Amount Error",IF(J714='Start-Up Information'!$B$13,"Complete",IF(J714='Start-Up Information'!$B$14,"Complete",IF(J714='Start-Up Information'!$B$15,"Complete",IF(J714='Start-Up Information'!$B$16,"Complete",IF(J714='Start-Up Information'!$B$17,"Complete",IF(J714='Start-Up Information'!$B$18,"Complete",IF(J714='Start-Up Information'!$B$19,"Complete",IF(J714='Start-Up Information'!$B$20,"Complete",IF(J714='Start-Up Information'!$B$21,"complete",IF(J714='Start-Up Information'!$B$22,"Complete",IF(J714='Start-Up Information'!$B$23,"Complete",IF(J714='Start-Up Information'!$B$24,"Complete",IF(J714='Start-Up Information'!$B$25,"Complete",IF(J714='Start-Up Information'!$B$26,"Complete",IF(J714='Start-Up Information'!$B$27,"Complete",IF(J714='Start-Up Information'!$B$28,"Complete",IF(J714='Start-Up Information'!$B$29,"Complete",IF(J714='Start-Up Information'!$B$30,"Complete",IF(J714='Start-Up Information'!$B$31,"Complete",IF(J714='Start-Up Information'!$B$32,"Complete",IF(J714='Start-Up Information'!$B$33,"Complete",IF(J714='Start-Up Information'!$B$34,"Complete",IF(J714='Start-Up Information'!$B$35,"Complete",IF(J714='Start-Up Information'!$B$36,"Complete",IF(J714='Start-Up Information'!$B$37,"Complete",IF(J714='Start-Up Information'!$B$38,"Complete",IF(J714='Start-Up Information'!$B$39,"Complete",IF(J714='Start-Up Information'!$B$40,"Complete",IF(J714='Start-Up Information'!$B$41,"Complete",IF(J714='Start-Up Information'!$B$42,"Complete",IF(J714='Start-Up Information'!$B$43,"Complete",IF(J714='Start-Up Information'!$B$44,"Complete",IF(J714='Start-Up Information'!$B$45,"Complete",IF(J714='Start-Up Information'!$B$46,"Complete",IF(J714='Start-Up Information'!$B$47,"Complete",IF(J714='Start-Up Information'!$B$48,"Complete",IF(LEFT(J714,5)="Split","Complete",IF(J714='Start-Up Information'!$B$49,"Complete",IF(J714='Start-Up Information'!$B$50,"Complete",IF(J714='Start-Up Information'!$B$51,"Complete",IF(J714='Start-Up Information'!$B$52,"Complete","Enter a Correct Sub-Account")))))))))))))))))))))))))))))))))))))))))))))))))</f>
        <v>Form Number Error</v>
      </c>
      <c r="P714" s="63" t="str">
        <f t="shared" si="23"/>
        <v>Pending</v>
      </c>
      <c r="Q714" s="62"/>
      <c r="R714" s="70">
        <f t="shared" si="24"/>
        <v>0</v>
      </c>
      <c r="S714" s="65"/>
      <c r="T714" s="91"/>
      <c r="U714" s="91"/>
      <c r="V714" s="91"/>
      <c r="W714" s="91"/>
      <c r="X714" s="91"/>
      <c r="Y714" s="91"/>
      <c r="Z714" s="91"/>
      <c r="AA714" s="91"/>
      <c r="AB714" s="91"/>
      <c r="AC714" s="91"/>
      <c r="AD714" s="91"/>
      <c r="AE714" s="91"/>
      <c r="AF714" s="91"/>
      <c r="AG714" s="91"/>
      <c r="AH714" s="91"/>
      <c r="AI714" s="91"/>
      <c r="AJ714" s="91"/>
      <c r="AK714" s="91"/>
      <c r="AL714" s="91"/>
      <c r="AM714" s="91"/>
      <c r="AN714" s="91"/>
      <c r="AO714" s="91"/>
      <c r="AP714" s="91"/>
      <c r="AQ714" s="91"/>
      <c r="AR714" s="91"/>
      <c r="AS714" s="91"/>
      <c r="AT714" s="91"/>
      <c r="AU714" s="91"/>
      <c r="AV714" s="91"/>
      <c r="AW714" s="91"/>
      <c r="AX714" s="91"/>
      <c r="AY714" s="91"/>
      <c r="AZ714" s="91"/>
      <c r="BA714" s="91"/>
      <c r="BB714" s="91"/>
      <c r="BC714" s="91"/>
      <c r="BD714" s="91"/>
      <c r="BE714" s="91"/>
      <c r="BF714" s="91"/>
      <c r="BG714" s="91"/>
    </row>
    <row r="715" spans="1:59" s="34" customFormat="1" ht="33" customHeight="1">
      <c r="A715" s="65"/>
      <c r="B715" s="99"/>
      <c r="C715" s="100"/>
      <c r="D715" s="100"/>
      <c r="E715" s="100"/>
      <c r="F715" s="100"/>
      <c r="G715" s="100"/>
      <c r="H715" s="100"/>
      <c r="I715" s="100"/>
      <c r="J715" s="100"/>
      <c r="K715" s="99"/>
      <c r="L715" s="101"/>
      <c r="M715" s="102"/>
      <c r="N715" s="101"/>
      <c r="O715" s="63" t="str">
        <f>IF(B715="","Form Number Error",IF(C715="","Payment Type Error",IF(H715="","Purchase Description Error",IF(I715="","Store or Vedor Error",IF(K715="","Card or Ckeck # Error",IF(L715="","Date Error",IF(J715="","Enter Correct Sub-Account",IF(M715="","Amount Error",IF(J715='Start-Up Information'!$B$13,"Complete",IF(J715='Start-Up Information'!$B$14,"Complete",IF(J715='Start-Up Information'!$B$15,"Complete",IF(J715='Start-Up Information'!$B$16,"Complete",IF(J715='Start-Up Information'!$B$17,"Complete",IF(J715='Start-Up Information'!$B$18,"Complete",IF(J715='Start-Up Information'!$B$19,"Complete",IF(J715='Start-Up Information'!$B$20,"Complete",IF(J715='Start-Up Information'!$B$21,"complete",IF(J715='Start-Up Information'!$B$22,"Complete",IF(J715='Start-Up Information'!$B$23,"Complete",IF(J715='Start-Up Information'!$B$24,"Complete",IF(J715='Start-Up Information'!$B$25,"Complete",IF(J715='Start-Up Information'!$B$26,"Complete",IF(J715='Start-Up Information'!$B$27,"Complete",IF(J715='Start-Up Information'!$B$28,"Complete",IF(J715='Start-Up Information'!$B$29,"Complete",IF(J715='Start-Up Information'!$B$30,"Complete",IF(J715='Start-Up Information'!$B$31,"Complete",IF(J715='Start-Up Information'!$B$32,"Complete",IF(J715='Start-Up Information'!$B$33,"Complete",IF(J715='Start-Up Information'!$B$34,"Complete",IF(J715='Start-Up Information'!$B$35,"Complete",IF(J715='Start-Up Information'!$B$36,"Complete",IF(J715='Start-Up Information'!$B$37,"Complete",IF(J715='Start-Up Information'!$B$38,"Complete",IF(J715='Start-Up Information'!$B$39,"Complete",IF(J715='Start-Up Information'!$B$40,"Complete",IF(J715='Start-Up Information'!$B$41,"Complete",IF(J715='Start-Up Information'!$B$42,"Complete",IF(J715='Start-Up Information'!$B$43,"Complete",IF(J715='Start-Up Information'!$B$44,"Complete",IF(J715='Start-Up Information'!$B$45,"Complete",IF(J715='Start-Up Information'!$B$46,"Complete",IF(J715='Start-Up Information'!$B$47,"Complete",IF(J715='Start-Up Information'!$B$48,"Complete",IF(LEFT(J715,5)="Split","Complete",IF(J715='Start-Up Information'!$B$49,"Complete",IF(J715='Start-Up Information'!$B$50,"Complete",IF(J715='Start-Up Information'!$B$51,"Complete",IF(J715='Start-Up Information'!$B$52,"Complete","Enter a Correct Sub-Account")))))))))))))))))))))))))))))))))))))))))))))))))</f>
        <v>Form Number Error</v>
      </c>
      <c r="P715" s="63" t="str">
        <f t="shared" si="23"/>
        <v>Pending</v>
      </c>
      <c r="Q715" s="62"/>
      <c r="R715" s="70">
        <f t="shared" si="24"/>
        <v>0</v>
      </c>
      <c r="S715" s="65"/>
      <c r="T715" s="91"/>
      <c r="U715" s="91"/>
      <c r="V715" s="91"/>
      <c r="W715" s="91"/>
      <c r="X715" s="91"/>
      <c r="Y715" s="91"/>
      <c r="Z715" s="91"/>
      <c r="AA715" s="91"/>
      <c r="AB715" s="91"/>
      <c r="AC715" s="91"/>
      <c r="AD715" s="91"/>
      <c r="AE715" s="91"/>
      <c r="AF715" s="91"/>
      <c r="AG715" s="91"/>
      <c r="AH715" s="91"/>
      <c r="AI715" s="91"/>
      <c r="AJ715" s="91"/>
      <c r="AK715" s="91"/>
      <c r="AL715" s="91"/>
      <c r="AM715" s="91"/>
      <c r="AN715" s="91"/>
      <c r="AO715" s="91"/>
      <c r="AP715" s="91"/>
      <c r="AQ715" s="91"/>
      <c r="AR715" s="91"/>
      <c r="AS715" s="91"/>
      <c r="AT715" s="91"/>
      <c r="AU715" s="91"/>
      <c r="AV715" s="91"/>
      <c r="AW715" s="91"/>
      <c r="AX715" s="91"/>
      <c r="AY715" s="91"/>
      <c r="AZ715" s="91"/>
      <c r="BA715" s="91"/>
      <c r="BB715" s="91"/>
      <c r="BC715" s="91"/>
      <c r="BD715" s="91"/>
      <c r="BE715" s="91"/>
      <c r="BF715" s="91"/>
      <c r="BG715" s="91"/>
    </row>
    <row r="716" spans="1:59" s="34" customFormat="1" ht="33" customHeight="1">
      <c r="A716" s="65"/>
      <c r="B716" s="99"/>
      <c r="C716" s="100"/>
      <c r="D716" s="100"/>
      <c r="E716" s="100"/>
      <c r="F716" s="100"/>
      <c r="G716" s="100"/>
      <c r="H716" s="100"/>
      <c r="I716" s="100"/>
      <c r="J716" s="100"/>
      <c r="K716" s="99"/>
      <c r="L716" s="101"/>
      <c r="M716" s="102"/>
      <c r="N716" s="101"/>
      <c r="O716" s="63" t="str">
        <f>IF(B716="","Form Number Error",IF(C716="","Payment Type Error",IF(H716="","Purchase Description Error",IF(I716="","Store or Vedor Error",IF(K716="","Card or Ckeck # Error",IF(L716="","Date Error",IF(J716="","Enter Correct Sub-Account",IF(M716="","Amount Error",IF(J716='Start-Up Information'!$B$13,"Complete",IF(J716='Start-Up Information'!$B$14,"Complete",IF(J716='Start-Up Information'!$B$15,"Complete",IF(J716='Start-Up Information'!$B$16,"Complete",IF(J716='Start-Up Information'!$B$17,"Complete",IF(J716='Start-Up Information'!$B$18,"Complete",IF(J716='Start-Up Information'!$B$19,"Complete",IF(J716='Start-Up Information'!$B$20,"Complete",IF(J716='Start-Up Information'!$B$21,"complete",IF(J716='Start-Up Information'!$B$22,"Complete",IF(J716='Start-Up Information'!$B$23,"Complete",IF(J716='Start-Up Information'!$B$24,"Complete",IF(J716='Start-Up Information'!$B$25,"Complete",IF(J716='Start-Up Information'!$B$26,"Complete",IF(J716='Start-Up Information'!$B$27,"Complete",IF(J716='Start-Up Information'!$B$28,"Complete",IF(J716='Start-Up Information'!$B$29,"Complete",IF(J716='Start-Up Information'!$B$30,"Complete",IF(J716='Start-Up Information'!$B$31,"Complete",IF(J716='Start-Up Information'!$B$32,"Complete",IF(J716='Start-Up Information'!$B$33,"Complete",IF(J716='Start-Up Information'!$B$34,"Complete",IF(J716='Start-Up Information'!$B$35,"Complete",IF(J716='Start-Up Information'!$B$36,"Complete",IF(J716='Start-Up Information'!$B$37,"Complete",IF(J716='Start-Up Information'!$B$38,"Complete",IF(J716='Start-Up Information'!$B$39,"Complete",IF(J716='Start-Up Information'!$B$40,"Complete",IF(J716='Start-Up Information'!$B$41,"Complete",IF(J716='Start-Up Information'!$B$42,"Complete",IF(J716='Start-Up Information'!$B$43,"Complete",IF(J716='Start-Up Information'!$B$44,"Complete",IF(J716='Start-Up Information'!$B$45,"Complete",IF(J716='Start-Up Information'!$B$46,"Complete",IF(J716='Start-Up Information'!$B$47,"Complete",IF(J716='Start-Up Information'!$B$48,"Complete",IF(LEFT(J716,5)="Split","Complete",IF(J716='Start-Up Information'!$B$49,"Complete",IF(J716='Start-Up Information'!$B$50,"Complete",IF(J716='Start-Up Information'!$B$51,"Complete",IF(J716='Start-Up Information'!$B$52,"Complete","Enter a Correct Sub-Account")))))))))))))))))))))))))))))))))))))))))))))))))</f>
        <v>Form Number Error</v>
      </c>
      <c r="P716" s="63" t="str">
        <f t="shared" si="23"/>
        <v>Pending</v>
      </c>
      <c r="Q716" s="62"/>
      <c r="R716" s="70">
        <f t="shared" si="24"/>
        <v>0</v>
      </c>
      <c r="S716" s="65"/>
      <c r="T716" s="91"/>
      <c r="U716" s="91"/>
      <c r="V716" s="91"/>
      <c r="W716" s="91"/>
      <c r="X716" s="91"/>
      <c r="Y716" s="91"/>
      <c r="Z716" s="91"/>
      <c r="AA716" s="91"/>
      <c r="AB716" s="91"/>
      <c r="AC716" s="91"/>
      <c r="AD716" s="91"/>
      <c r="AE716" s="91"/>
      <c r="AF716" s="91"/>
      <c r="AG716" s="91"/>
      <c r="AH716" s="91"/>
      <c r="AI716" s="91"/>
      <c r="AJ716" s="91"/>
      <c r="AK716" s="91"/>
      <c r="AL716" s="91"/>
      <c r="AM716" s="91"/>
      <c r="AN716" s="91"/>
      <c r="AO716" s="91"/>
      <c r="AP716" s="91"/>
      <c r="AQ716" s="91"/>
      <c r="AR716" s="91"/>
      <c r="AS716" s="91"/>
      <c r="AT716" s="91"/>
      <c r="AU716" s="91"/>
      <c r="AV716" s="91"/>
      <c r="AW716" s="91"/>
      <c r="AX716" s="91"/>
      <c r="AY716" s="91"/>
      <c r="AZ716" s="91"/>
      <c r="BA716" s="91"/>
      <c r="BB716" s="91"/>
      <c r="BC716" s="91"/>
      <c r="BD716" s="91"/>
      <c r="BE716" s="91"/>
      <c r="BF716" s="91"/>
      <c r="BG716" s="91"/>
    </row>
    <row r="717" spans="1:59" s="34" customFormat="1" ht="33" customHeight="1">
      <c r="A717" s="65"/>
      <c r="B717" s="99"/>
      <c r="C717" s="100"/>
      <c r="D717" s="100"/>
      <c r="E717" s="100"/>
      <c r="F717" s="100"/>
      <c r="G717" s="100"/>
      <c r="H717" s="100"/>
      <c r="I717" s="100"/>
      <c r="J717" s="100"/>
      <c r="K717" s="99"/>
      <c r="L717" s="101"/>
      <c r="M717" s="102"/>
      <c r="N717" s="101"/>
      <c r="O717" s="63" t="str">
        <f>IF(B717="","Form Number Error",IF(C717="","Payment Type Error",IF(H717="","Purchase Description Error",IF(I717="","Store or Vedor Error",IF(K717="","Card or Ckeck # Error",IF(L717="","Date Error",IF(J717="","Enter Correct Sub-Account",IF(M717="","Amount Error",IF(J717='Start-Up Information'!$B$13,"Complete",IF(J717='Start-Up Information'!$B$14,"Complete",IF(J717='Start-Up Information'!$B$15,"Complete",IF(J717='Start-Up Information'!$B$16,"Complete",IF(J717='Start-Up Information'!$B$17,"Complete",IF(J717='Start-Up Information'!$B$18,"Complete",IF(J717='Start-Up Information'!$B$19,"Complete",IF(J717='Start-Up Information'!$B$20,"Complete",IF(J717='Start-Up Information'!$B$21,"complete",IF(J717='Start-Up Information'!$B$22,"Complete",IF(J717='Start-Up Information'!$B$23,"Complete",IF(J717='Start-Up Information'!$B$24,"Complete",IF(J717='Start-Up Information'!$B$25,"Complete",IF(J717='Start-Up Information'!$B$26,"Complete",IF(J717='Start-Up Information'!$B$27,"Complete",IF(J717='Start-Up Information'!$B$28,"Complete",IF(J717='Start-Up Information'!$B$29,"Complete",IF(J717='Start-Up Information'!$B$30,"Complete",IF(J717='Start-Up Information'!$B$31,"Complete",IF(J717='Start-Up Information'!$B$32,"Complete",IF(J717='Start-Up Information'!$B$33,"Complete",IF(J717='Start-Up Information'!$B$34,"Complete",IF(J717='Start-Up Information'!$B$35,"Complete",IF(J717='Start-Up Information'!$B$36,"Complete",IF(J717='Start-Up Information'!$B$37,"Complete",IF(J717='Start-Up Information'!$B$38,"Complete",IF(J717='Start-Up Information'!$B$39,"Complete",IF(J717='Start-Up Information'!$B$40,"Complete",IF(J717='Start-Up Information'!$B$41,"Complete",IF(J717='Start-Up Information'!$B$42,"Complete",IF(J717='Start-Up Information'!$B$43,"Complete",IF(J717='Start-Up Information'!$B$44,"Complete",IF(J717='Start-Up Information'!$B$45,"Complete",IF(J717='Start-Up Information'!$B$46,"Complete",IF(J717='Start-Up Information'!$B$47,"Complete",IF(J717='Start-Up Information'!$B$48,"Complete",IF(LEFT(J717,5)="Split","Complete",IF(J717='Start-Up Information'!$B$49,"Complete",IF(J717='Start-Up Information'!$B$50,"Complete",IF(J717='Start-Up Information'!$B$51,"Complete",IF(J717='Start-Up Information'!$B$52,"Complete","Enter a Correct Sub-Account")))))))))))))))))))))))))))))))))))))))))))))))))</f>
        <v>Form Number Error</v>
      </c>
      <c r="P717" s="63" t="str">
        <f t="shared" si="23"/>
        <v>Pending</v>
      </c>
      <c r="Q717" s="62"/>
      <c r="R717" s="70">
        <f t="shared" si="24"/>
        <v>0</v>
      </c>
      <c r="S717" s="65"/>
      <c r="T717" s="91"/>
      <c r="U717" s="91"/>
      <c r="V717" s="91"/>
      <c r="W717" s="91"/>
      <c r="X717" s="91"/>
      <c r="Y717" s="91"/>
      <c r="Z717" s="91"/>
      <c r="AA717" s="91"/>
      <c r="AB717" s="91"/>
      <c r="AC717" s="91"/>
      <c r="AD717" s="91"/>
      <c r="AE717" s="91"/>
      <c r="AF717" s="91"/>
      <c r="AG717" s="91"/>
      <c r="AH717" s="91"/>
      <c r="AI717" s="91"/>
      <c r="AJ717" s="91"/>
      <c r="AK717" s="91"/>
      <c r="AL717" s="91"/>
      <c r="AM717" s="91"/>
      <c r="AN717" s="91"/>
      <c r="AO717" s="91"/>
      <c r="AP717" s="91"/>
      <c r="AQ717" s="91"/>
      <c r="AR717" s="91"/>
      <c r="AS717" s="91"/>
      <c r="AT717" s="91"/>
      <c r="AU717" s="91"/>
      <c r="AV717" s="91"/>
      <c r="AW717" s="91"/>
      <c r="AX717" s="91"/>
      <c r="AY717" s="91"/>
      <c r="AZ717" s="91"/>
      <c r="BA717" s="91"/>
      <c r="BB717" s="91"/>
      <c r="BC717" s="91"/>
      <c r="BD717" s="91"/>
      <c r="BE717" s="91"/>
      <c r="BF717" s="91"/>
      <c r="BG717" s="91"/>
    </row>
    <row r="718" spans="1:59" s="34" customFormat="1" ht="33" customHeight="1">
      <c r="A718" s="65"/>
      <c r="B718" s="99"/>
      <c r="C718" s="100"/>
      <c r="D718" s="100"/>
      <c r="E718" s="100"/>
      <c r="F718" s="100"/>
      <c r="G718" s="100"/>
      <c r="H718" s="100"/>
      <c r="I718" s="100"/>
      <c r="J718" s="100"/>
      <c r="K718" s="99"/>
      <c r="L718" s="101"/>
      <c r="M718" s="102"/>
      <c r="N718" s="101"/>
      <c r="O718" s="63" t="str">
        <f>IF(B718="","Form Number Error",IF(C718="","Payment Type Error",IF(H718="","Purchase Description Error",IF(I718="","Store or Vedor Error",IF(K718="","Card or Ckeck # Error",IF(L718="","Date Error",IF(J718="","Enter Correct Sub-Account",IF(M718="","Amount Error",IF(J718='Start-Up Information'!$B$13,"Complete",IF(J718='Start-Up Information'!$B$14,"Complete",IF(J718='Start-Up Information'!$B$15,"Complete",IF(J718='Start-Up Information'!$B$16,"Complete",IF(J718='Start-Up Information'!$B$17,"Complete",IF(J718='Start-Up Information'!$B$18,"Complete",IF(J718='Start-Up Information'!$B$19,"Complete",IF(J718='Start-Up Information'!$B$20,"Complete",IF(J718='Start-Up Information'!$B$21,"complete",IF(J718='Start-Up Information'!$B$22,"Complete",IF(J718='Start-Up Information'!$B$23,"Complete",IF(J718='Start-Up Information'!$B$24,"Complete",IF(J718='Start-Up Information'!$B$25,"Complete",IF(J718='Start-Up Information'!$B$26,"Complete",IF(J718='Start-Up Information'!$B$27,"Complete",IF(J718='Start-Up Information'!$B$28,"Complete",IF(J718='Start-Up Information'!$B$29,"Complete",IF(J718='Start-Up Information'!$B$30,"Complete",IF(J718='Start-Up Information'!$B$31,"Complete",IF(J718='Start-Up Information'!$B$32,"Complete",IF(J718='Start-Up Information'!$B$33,"Complete",IF(J718='Start-Up Information'!$B$34,"Complete",IF(J718='Start-Up Information'!$B$35,"Complete",IF(J718='Start-Up Information'!$B$36,"Complete",IF(J718='Start-Up Information'!$B$37,"Complete",IF(J718='Start-Up Information'!$B$38,"Complete",IF(J718='Start-Up Information'!$B$39,"Complete",IF(J718='Start-Up Information'!$B$40,"Complete",IF(J718='Start-Up Information'!$B$41,"Complete",IF(J718='Start-Up Information'!$B$42,"Complete",IF(J718='Start-Up Information'!$B$43,"Complete",IF(J718='Start-Up Information'!$B$44,"Complete",IF(J718='Start-Up Information'!$B$45,"Complete",IF(J718='Start-Up Information'!$B$46,"Complete",IF(J718='Start-Up Information'!$B$47,"Complete",IF(J718='Start-Up Information'!$B$48,"Complete",IF(LEFT(J718,5)="Split","Complete",IF(J718='Start-Up Information'!$B$49,"Complete",IF(J718='Start-Up Information'!$B$50,"Complete",IF(J718='Start-Up Information'!$B$51,"Complete",IF(J718='Start-Up Information'!$B$52,"Complete","Enter a Correct Sub-Account")))))))))))))))))))))))))))))))))))))))))))))))))</f>
        <v>Form Number Error</v>
      </c>
      <c r="P718" s="63" t="str">
        <f t="shared" si="23"/>
        <v>Pending</v>
      </c>
      <c r="Q718" s="62"/>
      <c r="R718" s="70">
        <f t="shared" si="24"/>
        <v>0</v>
      </c>
      <c r="S718" s="65"/>
      <c r="T718" s="91"/>
      <c r="U718" s="91"/>
      <c r="V718" s="91"/>
      <c r="W718" s="91"/>
      <c r="X718" s="91"/>
      <c r="Y718" s="91"/>
      <c r="Z718" s="91"/>
      <c r="AA718" s="91"/>
      <c r="AB718" s="91"/>
      <c r="AC718" s="91"/>
      <c r="AD718" s="91"/>
      <c r="AE718" s="91"/>
      <c r="AF718" s="91"/>
      <c r="AG718" s="91"/>
      <c r="AH718" s="91"/>
      <c r="AI718" s="91"/>
      <c r="AJ718" s="91"/>
      <c r="AK718" s="91"/>
      <c r="AL718" s="91"/>
      <c r="AM718" s="91"/>
      <c r="AN718" s="91"/>
      <c r="AO718" s="91"/>
      <c r="AP718" s="91"/>
      <c r="AQ718" s="91"/>
      <c r="AR718" s="91"/>
      <c r="AS718" s="91"/>
      <c r="AT718" s="91"/>
      <c r="AU718" s="91"/>
      <c r="AV718" s="91"/>
      <c r="AW718" s="91"/>
      <c r="AX718" s="91"/>
      <c r="AY718" s="91"/>
      <c r="AZ718" s="91"/>
      <c r="BA718" s="91"/>
      <c r="BB718" s="91"/>
      <c r="BC718" s="91"/>
      <c r="BD718" s="91"/>
      <c r="BE718" s="91"/>
      <c r="BF718" s="91"/>
      <c r="BG718" s="91"/>
    </row>
    <row r="719" spans="1:59" s="34" customFormat="1" ht="33" customHeight="1">
      <c r="A719" s="65"/>
      <c r="B719" s="99"/>
      <c r="C719" s="100"/>
      <c r="D719" s="100"/>
      <c r="E719" s="100"/>
      <c r="F719" s="100"/>
      <c r="G719" s="100"/>
      <c r="H719" s="100"/>
      <c r="I719" s="100"/>
      <c r="J719" s="100"/>
      <c r="K719" s="99"/>
      <c r="L719" s="101"/>
      <c r="M719" s="102"/>
      <c r="N719" s="101"/>
      <c r="O719" s="63" t="str">
        <f>IF(B719="","Form Number Error",IF(C719="","Payment Type Error",IF(H719="","Purchase Description Error",IF(I719="","Store or Vedor Error",IF(K719="","Card or Ckeck # Error",IF(L719="","Date Error",IF(J719="","Enter Correct Sub-Account",IF(M719="","Amount Error",IF(J719='Start-Up Information'!$B$13,"Complete",IF(J719='Start-Up Information'!$B$14,"Complete",IF(J719='Start-Up Information'!$B$15,"Complete",IF(J719='Start-Up Information'!$B$16,"Complete",IF(J719='Start-Up Information'!$B$17,"Complete",IF(J719='Start-Up Information'!$B$18,"Complete",IF(J719='Start-Up Information'!$B$19,"Complete",IF(J719='Start-Up Information'!$B$20,"Complete",IF(J719='Start-Up Information'!$B$21,"complete",IF(J719='Start-Up Information'!$B$22,"Complete",IF(J719='Start-Up Information'!$B$23,"Complete",IF(J719='Start-Up Information'!$B$24,"Complete",IF(J719='Start-Up Information'!$B$25,"Complete",IF(J719='Start-Up Information'!$B$26,"Complete",IF(J719='Start-Up Information'!$B$27,"Complete",IF(J719='Start-Up Information'!$B$28,"Complete",IF(J719='Start-Up Information'!$B$29,"Complete",IF(J719='Start-Up Information'!$B$30,"Complete",IF(J719='Start-Up Information'!$B$31,"Complete",IF(J719='Start-Up Information'!$B$32,"Complete",IF(J719='Start-Up Information'!$B$33,"Complete",IF(J719='Start-Up Information'!$B$34,"Complete",IF(J719='Start-Up Information'!$B$35,"Complete",IF(J719='Start-Up Information'!$B$36,"Complete",IF(J719='Start-Up Information'!$B$37,"Complete",IF(J719='Start-Up Information'!$B$38,"Complete",IF(J719='Start-Up Information'!$B$39,"Complete",IF(J719='Start-Up Information'!$B$40,"Complete",IF(J719='Start-Up Information'!$B$41,"Complete",IF(J719='Start-Up Information'!$B$42,"Complete",IF(J719='Start-Up Information'!$B$43,"Complete",IF(J719='Start-Up Information'!$B$44,"Complete",IF(J719='Start-Up Information'!$B$45,"Complete",IF(J719='Start-Up Information'!$B$46,"Complete",IF(J719='Start-Up Information'!$B$47,"Complete",IF(J719='Start-Up Information'!$B$48,"Complete",IF(LEFT(J719,5)="Split","Complete",IF(J719='Start-Up Information'!$B$49,"Complete",IF(J719='Start-Up Information'!$B$50,"Complete",IF(J719='Start-Up Information'!$B$51,"Complete",IF(J719='Start-Up Information'!$B$52,"Complete","Enter a Correct Sub-Account")))))))))))))))))))))))))))))))))))))))))))))))))</f>
        <v>Form Number Error</v>
      </c>
      <c r="P719" s="63" t="str">
        <f t="shared" si="23"/>
        <v>Pending</v>
      </c>
      <c r="Q719" s="62"/>
      <c r="R719" s="70">
        <f t="shared" si="24"/>
        <v>0</v>
      </c>
      <c r="S719" s="65"/>
      <c r="T719" s="91"/>
      <c r="U719" s="91"/>
      <c r="V719" s="91"/>
      <c r="W719" s="91"/>
      <c r="X719" s="91"/>
      <c r="Y719" s="91"/>
      <c r="Z719" s="91"/>
      <c r="AA719" s="91"/>
      <c r="AB719" s="91"/>
      <c r="AC719" s="91"/>
      <c r="AD719" s="91"/>
      <c r="AE719" s="91"/>
      <c r="AF719" s="91"/>
      <c r="AG719" s="91"/>
      <c r="AH719" s="91"/>
      <c r="AI719" s="91"/>
      <c r="AJ719" s="91"/>
      <c r="AK719" s="91"/>
      <c r="AL719" s="91"/>
      <c r="AM719" s="91"/>
      <c r="AN719" s="91"/>
      <c r="AO719" s="91"/>
      <c r="AP719" s="91"/>
      <c r="AQ719" s="91"/>
      <c r="AR719" s="91"/>
      <c r="AS719" s="91"/>
      <c r="AT719" s="91"/>
      <c r="AU719" s="91"/>
      <c r="AV719" s="91"/>
      <c r="AW719" s="91"/>
      <c r="AX719" s="91"/>
      <c r="AY719" s="91"/>
      <c r="AZ719" s="91"/>
      <c r="BA719" s="91"/>
      <c r="BB719" s="91"/>
      <c r="BC719" s="91"/>
      <c r="BD719" s="91"/>
      <c r="BE719" s="91"/>
      <c r="BF719" s="91"/>
      <c r="BG719" s="91"/>
    </row>
    <row r="720" spans="1:59" s="34" customFormat="1" ht="33" customHeight="1">
      <c r="A720" s="65"/>
      <c r="B720" s="99"/>
      <c r="C720" s="100"/>
      <c r="D720" s="100"/>
      <c r="E720" s="100"/>
      <c r="F720" s="100"/>
      <c r="G720" s="100"/>
      <c r="H720" s="100"/>
      <c r="I720" s="100"/>
      <c r="J720" s="100"/>
      <c r="K720" s="99"/>
      <c r="L720" s="101"/>
      <c r="M720" s="102"/>
      <c r="N720" s="101"/>
      <c r="O720" s="63" t="str">
        <f>IF(B720="","Form Number Error",IF(C720="","Payment Type Error",IF(H720="","Purchase Description Error",IF(I720="","Store or Vedor Error",IF(K720="","Card or Ckeck # Error",IF(L720="","Date Error",IF(J720="","Enter Correct Sub-Account",IF(M720="","Amount Error",IF(J720='Start-Up Information'!$B$13,"Complete",IF(J720='Start-Up Information'!$B$14,"Complete",IF(J720='Start-Up Information'!$B$15,"Complete",IF(J720='Start-Up Information'!$B$16,"Complete",IF(J720='Start-Up Information'!$B$17,"Complete",IF(J720='Start-Up Information'!$B$18,"Complete",IF(J720='Start-Up Information'!$B$19,"Complete",IF(J720='Start-Up Information'!$B$20,"Complete",IF(J720='Start-Up Information'!$B$21,"complete",IF(J720='Start-Up Information'!$B$22,"Complete",IF(J720='Start-Up Information'!$B$23,"Complete",IF(J720='Start-Up Information'!$B$24,"Complete",IF(J720='Start-Up Information'!$B$25,"Complete",IF(J720='Start-Up Information'!$B$26,"Complete",IF(J720='Start-Up Information'!$B$27,"Complete",IF(J720='Start-Up Information'!$B$28,"Complete",IF(J720='Start-Up Information'!$B$29,"Complete",IF(J720='Start-Up Information'!$B$30,"Complete",IF(J720='Start-Up Information'!$B$31,"Complete",IF(J720='Start-Up Information'!$B$32,"Complete",IF(J720='Start-Up Information'!$B$33,"Complete",IF(J720='Start-Up Information'!$B$34,"Complete",IF(J720='Start-Up Information'!$B$35,"Complete",IF(J720='Start-Up Information'!$B$36,"Complete",IF(J720='Start-Up Information'!$B$37,"Complete",IF(J720='Start-Up Information'!$B$38,"Complete",IF(J720='Start-Up Information'!$B$39,"Complete",IF(J720='Start-Up Information'!$B$40,"Complete",IF(J720='Start-Up Information'!$B$41,"Complete",IF(J720='Start-Up Information'!$B$42,"Complete",IF(J720='Start-Up Information'!$B$43,"Complete",IF(J720='Start-Up Information'!$B$44,"Complete",IF(J720='Start-Up Information'!$B$45,"Complete",IF(J720='Start-Up Information'!$B$46,"Complete",IF(J720='Start-Up Information'!$B$47,"Complete",IF(J720='Start-Up Information'!$B$48,"Complete",IF(LEFT(J720,5)="Split","Complete",IF(J720='Start-Up Information'!$B$49,"Complete",IF(J720='Start-Up Information'!$B$50,"Complete",IF(J720='Start-Up Information'!$B$51,"Complete",IF(J720='Start-Up Information'!$B$52,"Complete","Enter a Correct Sub-Account")))))))))))))))))))))))))))))))))))))))))))))))))</f>
        <v>Form Number Error</v>
      </c>
      <c r="P720" s="63" t="str">
        <f t="shared" si="23"/>
        <v>Pending</v>
      </c>
      <c r="Q720" s="62"/>
      <c r="R720" s="70">
        <f t="shared" si="24"/>
        <v>0</v>
      </c>
      <c r="S720" s="65"/>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c r="AP720" s="91"/>
      <c r="AQ720" s="91"/>
      <c r="AR720" s="91"/>
      <c r="AS720" s="91"/>
      <c r="AT720" s="91"/>
      <c r="AU720" s="91"/>
      <c r="AV720" s="91"/>
      <c r="AW720" s="91"/>
      <c r="AX720" s="91"/>
      <c r="AY720" s="91"/>
      <c r="AZ720" s="91"/>
      <c r="BA720" s="91"/>
      <c r="BB720" s="91"/>
      <c r="BC720" s="91"/>
      <c r="BD720" s="91"/>
      <c r="BE720" s="91"/>
      <c r="BF720" s="91"/>
      <c r="BG720" s="91"/>
    </row>
    <row r="721" spans="1:59" s="34" customFormat="1" ht="33" customHeight="1">
      <c r="A721" s="65"/>
      <c r="B721" s="99"/>
      <c r="C721" s="100"/>
      <c r="D721" s="100"/>
      <c r="E721" s="100"/>
      <c r="F721" s="100"/>
      <c r="G721" s="100"/>
      <c r="H721" s="100"/>
      <c r="I721" s="100"/>
      <c r="J721" s="100"/>
      <c r="K721" s="99"/>
      <c r="L721" s="101"/>
      <c r="M721" s="102"/>
      <c r="N721" s="101"/>
      <c r="O721" s="63" t="str">
        <f>IF(B721="","Form Number Error",IF(C721="","Payment Type Error",IF(H721="","Purchase Description Error",IF(I721="","Store or Vedor Error",IF(K721="","Card or Ckeck # Error",IF(L721="","Date Error",IF(J721="","Enter Correct Sub-Account",IF(M721="","Amount Error",IF(J721='Start-Up Information'!$B$13,"Complete",IF(J721='Start-Up Information'!$B$14,"Complete",IF(J721='Start-Up Information'!$B$15,"Complete",IF(J721='Start-Up Information'!$B$16,"Complete",IF(J721='Start-Up Information'!$B$17,"Complete",IF(J721='Start-Up Information'!$B$18,"Complete",IF(J721='Start-Up Information'!$B$19,"Complete",IF(J721='Start-Up Information'!$B$20,"Complete",IF(J721='Start-Up Information'!$B$21,"complete",IF(J721='Start-Up Information'!$B$22,"Complete",IF(J721='Start-Up Information'!$B$23,"Complete",IF(J721='Start-Up Information'!$B$24,"Complete",IF(J721='Start-Up Information'!$B$25,"Complete",IF(J721='Start-Up Information'!$B$26,"Complete",IF(J721='Start-Up Information'!$B$27,"Complete",IF(J721='Start-Up Information'!$B$28,"Complete",IF(J721='Start-Up Information'!$B$29,"Complete",IF(J721='Start-Up Information'!$B$30,"Complete",IF(J721='Start-Up Information'!$B$31,"Complete",IF(J721='Start-Up Information'!$B$32,"Complete",IF(J721='Start-Up Information'!$B$33,"Complete",IF(J721='Start-Up Information'!$B$34,"Complete",IF(J721='Start-Up Information'!$B$35,"Complete",IF(J721='Start-Up Information'!$B$36,"Complete",IF(J721='Start-Up Information'!$B$37,"Complete",IF(J721='Start-Up Information'!$B$38,"Complete",IF(J721='Start-Up Information'!$B$39,"Complete",IF(J721='Start-Up Information'!$B$40,"Complete",IF(J721='Start-Up Information'!$B$41,"Complete",IF(J721='Start-Up Information'!$B$42,"Complete",IF(J721='Start-Up Information'!$B$43,"Complete",IF(J721='Start-Up Information'!$B$44,"Complete",IF(J721='Start-Up Information'!$B$45,"Complete",IF(J721='Start-Up Information'!$B$46,"Complete",IF(J721='Start-Up Information'!$B$47,"Complete",IF(J721='Start-Up Information'!$B$48,"Complete",IF(LEFT(J721,5)="Split","Complete",IF(J721='Start-Up Information'!$B$49,"Complete",IF(J721='Start-Up Information'!$B$50,"Complete",IF(J721='Start-Up Information'!$B$51,"Complete",IF(J721='Start-Up Information'!$B$52,"Complete","Enter a Correct Sub-Account")))))))))))))))))))))))))))))))))))))))))))))))))</f>
        <v>Form Number Error</v>
      </c>
      <c r="P721" s="63" t="str">
        <f t="shared" si="23"/>
        <v>Pending</v>
      </c>
      <c r="Q721" s="62"/>
      <c r="R721" s="70">
        <f t="shared" si="24"/>
        <v>0</v>
      </c>
      <c r="S721" s="65"/>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c r="AQ721" s="91"/>
      <c r="AR721" s="91"/>
      <c r="AS721" s="91"/>
      <c r="AT721" s="91"/>
      <c r="AU721" s="91"/>
      <c r="AV721" s="91"/>
      <c r="AW721" s="91"/>
      <c r="AX721" s="91"/>
      <c r="AY721" s="91"/>
      <c r="AZ721" s="91"/>
      <c r="BA721" s="91"/>
      <c r="BB721" s="91"/>
      <c r="BC721" s="91"/>
      <c r="BD721" s="91"/>
      <c r="BE721" s="91"/>
      <c r="BF721" s="91"/>
      <c r="BG721" s="91"/>
    </row>
    <row r="722" spans="1:59" s="34" customFormat="1" ht="33" customHeight="1">
      <c r="A722" s="65"/>
      <c r="B722" s="99"/>
      <c r="C722" s="100"/>
      <c r="D722" s="100"/>
      <c r="E722" s="100"/>
      <c r="F722" s="100"/>
      <c r="G722" s="100"/>
      <c r="H722" s="100"/>
      <c r="I722" s="100"/>
      <c r="J722" s="100"/>
      <c r="K722" s="99"/>
      <c r="L722" s="101"/>
      <c r="M722" s="102"/>
      <c r="N722" s="101"/>
      <c r="O722" s="63" t="str">
        <f>IF(B722="","Form Number Error",IF(C722="","Payment Type Error",IF(H722="","Purchase Description Error",IF(I722="","Store or Vedor Error",IF(K722="","Card or Ckeck # Error",IF(L722="","Date Error",IF(J722="","Enter Correct Sub-Account",IF(M722="","Amount Error",IF(J722='Start-Up Information'!$B$13,"Complete",IF(J722='Start-Up Information'!$B$14,"Complete",IF(J722='Start-Up Information'!$B$15,"Complete",IF(J722='Start-Up Information'!$B$16,"Complete",IF(J722='Start-Up Information'!$B$17,"Complete",IF(J722='Start-Up Information'!$B$18,"Complete",IF(J722='Start-Up Information'!$B$19,"Complete",IF(J722='Start-Up Information'!$B$20,"Complete",IF(J722='Start-Up Information'!$B$21,"complete",IF(J722='Start-Up Information'!$B$22,"Complete",IF(J722='Start-Up Information'!$B$23,"Complete",IF(J722='Start-Up Information'!$B$24,"Complete",IF(J722='Start-Up Information'!$B$25,"Complete",IF(J722='Start-Up Information'!$B$26,"Complete",IF(J722='Start-Up Information'!$B$27,"Complete",IF(J722='Start-Up Information'!$B$28,"Complete",IF(J722='Start-Up Information'!$B$29,"Complete",IF(J722='Start-Up Information'!$B$30,"Complete",IF(J722='Start-Up Information'!$B$31,"Complete",IF(J722='Start-Up Information'!$B$32,"Complete",IF(J722='Start-Up Information'!$B$33,"Complete",IF(J722='Start-Up Information'!$B$34,"Complete",IF(J722='Start-Up Information'!$B$35,"Complete",IF(J722='Start-Up Information'!$B$36,"Complete",IF(J722='Start-Up Information'!$B$37,"Complete",IF(J722='Start-Up Information'!$B$38,"Complete",IF(J722='Start-Up Information'!$B$39,"Complete",IF(J722='Start-Up Information'!$B$40,"Complete",IF(J722='Start-Up Information'!$B$41,"Complete",IF(J722='Start-Up Information'!$B$42,"Complete",IF(J722='Start-Up Information'!$B$43,"Complete",IF(J722='Start-Up Information'!$B$44,"Complete",IF(J722='Start-Up Information'!$B$45,"Complete",IF(J722='Start-Up Information'!$B$46,"Complete",IF(J722='Start-Up Information'!$B$47,"Complete",IF(J722='Start-Up Information'!$B$48,"Complete",IF(LEFT(J722,5)="Split","Complete",IF(J722='Start-Up Information'!$B$49,"Complete",IF(J722='Start-Up Information'!$B$50,"Complete",IF(J722='Start-Up Information'!$B$51,"Complete",IF(J722='Start-Up Information'!$B$52,"Complete","Enter a Correct Sub-Account")))))))))))))))))))))))))))))))))))))))))))))))))</f>
        <v>Form Number Error</v>
      </c>
      <c r="P722" s="63" t="str">
        <f t="shared" si="23"/>
        <v>Pending</v>
      </c>
      <c r="Q722" s="62"/>
      <c r="R722" s="70">
        <f t="shared" si="24"/>
        <v>0</v>
      </c>
      <c r="S722" s="65"/>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1"/>
      <c r="AY722" s="91"/>
      <c r="AZ722" s="91"/>
      <c r="BA722" s="91"/>
      <c r="BB722" s="91"/>
      <c r="BC722" s="91"/>
      <c r="BD722" s="91"/>
      <c r="BE722" s="91"/>
      <c r="BF722" s="91"/>
      <c r="BG722" s="91"/>
    </row>
    <row r="723" spans="1:59" s="34" customFormat="1" ht="33" customHeight="1">
      <c r="A723" s="65"/>
      <c r="B723" s="99"/>
      <c r="C723" s="100"/>
      <c r="D723" s="100"/>
      <c r="E723" s="100"/>
      <c r="F723" s="100"/>
      <c r="G723" s="100"/>
      <c r="H723" s="100"/>
      <c r="I723" s="100"/>
      <c r="J723" s="100"/>
      <c r="K723" s="99"/>
      <c r="L723" s="101"/>
      <c r="M723" s="102"/>
      <c r="N723" s="101"/>
      <c r="O723" s="63" t="str">
        <f>IF(B723="","Form Number Error",IF(C723="","Payment Type Error",IF(H723="","Purchase Description Error",IF(I723="","Store or Vedor Error",IF(K723="","Card or Ckeck # Error",IF(L723="","Date Error",IF(J723="","Enter Correct Sub-Account",IF(M723="","Amount Error",IF(J723='Start-Up Information'!$B$13,"Complete",IF(J723='Start-Up Information'!$B$14,"Complete",IF(J723='Start-Up Information'!$B$15,"Complete",IF(J723='Start-Up Information'!$B$16,"Complete",IF(J723='Start-Up Information'!$B$17,"Complete",IF(J723='Start-Up Information'!$B$18,"Complete",IF(J723='Start-Up Information'!$B$19,"Complete",IF(J723='Start-Up Information'!$B$20,"Complete",IF(J723='Start-Up Information'!$B$21,"complete",IF(J723='Start-Up Information'!$B$22,"Complete",IF(J723='Start-Up Information'!$B$23,"Complete",IF(J723='Start-Up Information'!$B$24,"Complete",IF(J723='Start-Up Information'!$B$25,"Complete",IF(J723='Start-Up Information'!$B$26,"Complete",IF(J723='Start-Up Information'!$B$27,"Complete",IF(J723='Start-Up Information'!$B$28,"Complete",IF(J723='Start-Up Information'!$B$29,"Complete",IF(J723='Start-Up Information'!$B$30,"Complete",IF(J723='Start-Up Information'!$B$31,"Complete",IF(J723='Start-Up Information'!$B$32,"Complete",IF(J723='Start-Up Information'!$B$33,"Complete",IF(J723='Start-Up Information'!$B$34,"Complete",IF(J723='Start-Up Information'!$B$35,"Complete",IF(J723='Start-Up Information'!$B$36,"Complete",IF(J723='Start-Up Information'!$B$37,"Complete",IF(J723='Start-Up Information'!$B$38,"Complete",IF(J723='Start-Up Information'!$B$39,"Complete",IF(J723='Start-Up Information'!$B$40,"Complete",IF(J723='Start-Up Information'!$B$41,"Complete",IF(J723='Start-Up Information'!$B$42,"Complete",IF(J723='Start-Up Information'!$B$43,"Complete",IF(J723='Start-Up Information'!$B$44,"Complete",IF(J723='Start-Up Information'!$B$45,"Complete",IF(J723='Start-Up Information'!$B$46,"Complete",IF(J723='Start-Up Information'!$B$47,"Complete",IF(J723='Start-Up Information'!$B$48,"Complete",IF(LEFT(J723,5)="Split","Complete",IF(J723='Start-Up Information'!$B$49,"Complete",IF(J723='Start-Up Information'!$B$50,"Complete",IF(J723='Start-Up Information'!$B$51,"Complete",IF(J723='Start-Up Information'!$B$52,"Complete","Enter a Correct Sub-Account")))))))))))))))))))))))))))))))))))))))))))))))))</f>
        <v>Form Number Error</v>
      </c>
      <c r="P723" s="63" t="str">
        <f t="shared" si="23"/>
        <v>Pending</v>
      </c>
      <c r="Q723" s="62"/>
      <c r="R723" s="70">
        <f t="shared" si="24"/>
        <v>0</v>
      </c>
      <c r="S723" s="65"/>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91"/>
      <c r="AX723" s="91"/>
      <c r="AY723" s="91"/>
      <c r="AZ723" s="91"/>
      <c r="BA723" s="91"/>
      <c r="BB723" s="91"/>
      <c r="BC723" s="91"/>
      <c r="BD723" s="91"/>
      <c r="BE723" s="91"/>
      <c r="BF723" s="91"/>
      <c r="BG723" s="91"/>
    </row>
    <row r="724" spans="1:59" s="34" customFormat="1" ht="33" customHeight="1">
      <c r="A724" s="65"/>
      <c r="B724" s="99"/>
      <c r="C724" s="100"/>
      <c r="D724" s="100"/>
      <c r="E724" s="100"/>
      <c r="F724" s="100"/>
      <c r="G724" s="100"/>
      <c r="H724" s="100"/>
      <c r="I724" s="100"/>
      <c r="J724" s="100"/>
      <c r="K724" s="99"/>
      <c r="L724" s="101"/>
      <c r="M724" s="102"/>
      <c r="N724" s="101"/>
      <c r="O724" s="63" t="str">
        <f>IF(B724="","Form Number Error",IF(C724="","Payment Type Error",IF(H724="","Purchase Description Error",IF(I724="","Store or Vedor Error",IF(K724="","Card or Ckeck # Error",IF(L724="","Date Error",IF(J724="","Enter Correct Sub-Account",IF(M724="","Amount Error",IF(J724='Start-Up Information'!$B$13,"Complete",IF(J724='Start-Up Information'!$B$14,"Complete",IF(J724='Start-Up Information'!$B$15,"Complete",IF(J724='Start-Up Information'!$B$16,"Complete",IF(J724='Start-Up Information'!$B$17,"Complete",IF(J724='Start-Up Information'!$B$18,"Complete",IF(J724='Start-Up Information'!$B$19,"Complete",IF(J724='Start-Up Information'!$B$20,"Complete",IF(J724='Start-Up Information'!$B$21,"complete",IF(J724='Start-Up Information'!$B$22,"Complete",IF(J724='Start-Up Information'!$B$23,"Complete",IF(J724='Start-Up Information'!$B$24,"Complete",IF(J724='Start-Up Information'!$B$25,"Complete",IF(J724='Start-Up Information'!$B$26,"Complete",IF(J724='Start-Up Information'!$B$27,"Complete",IF(J724='Start-Up Information'!$B$28,"Complete",IF(J724='Start-Up Information'!$B$29,"Complete",IF(J724='Start-Up Information'!$B$30,"Complete",IF(J724='Start-Up Information'!$B$31,"Complete",IF(J724='Start-Up Information'!$B$32,"Complete",IF(J724='Start-Up Information'!$B$33,"Complete",IF(J724='Start-Up Information'!$B$34,"Complete",IF(J724='Start-Up Information'!$B$35,"Complete",IF(J724='Start-Up Information'!$B$36,"Complete",IF(J724='Start-Up Information'!$B$37,"Complete",IF(J724='Start-Up Information'!$B$38,"Complete",IF(J724='Start-Up Information'!$B$39,"Complete",IF(J724='Start-Up Information'!$B$40,"Complete",IF(J724='Start-Up Information'!$B$41,"Complete",IF(J724='Start-Up Information'!$B$42,"Complete",IF(J724='Start-Up Information'!$B$43,"Complete",IF(J724='Start-Up Information'!$B$44,"Complete",IF(J724='Start-Up Information'!$B$45,"Complete",IF(J724='Start-Up Information'!$B$46,"Complete",IF(J724='Start-Up Information'!$B$47,"Complete",IF(J724='Start-Up Information'!$B$48,"Complete",IF(LEFT(J724,5)="Split","Complete",IF(J724='Start-Up Information'!$B$49,"Complete",IF(J724='Start-Up Information'!$B$50,"Complete",IF(J724='Start-Up Information'!$B$51,"Complete",IF(J724='Start-Up Information'!$B$52,"Complete","Enter a Correct Sub-Account")))))))))))))))))))))))))))))))))))))))))))))))))</f>
        <v>Form Number Error</v>
      </c>
      <c r="P724" s="63" t="str">
        <f t="shared" si="23"/>
        <v>Pending</v>
      </c>
      <c r="Q724" s="62"/>
      <c r="R724" s="70">
        <f t="shared" si="24"/>
        <v>0</v>
      </c>
      <c r="S724" s="65"/>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1"/>
      <c r="AY724" s="91"/>
      <c r="AZ724" s="91"/>
      <c r="BA724" s="91"/>
      <c r="BB724" s="91"/>
      <c r="BC724" s="91"/>
      <c r="BD724" s="91"/>
      <c r="BE724" s="91"/>
      <c r="BF724" s="91"/>
      <c r="BG724" s="91"/>
    </row>
    <row r="725" spans="1:59" s="34" customFormat="1" ht="33" customHeight="1">
      <c r="A725" s="65"/>
      <c r="B725" s="99"/>
      <c r="C725" s="100"/>
      <c r="D725" s="100"/>
      <c r="E725" s="100"/>
      <c r="F725" s="100"/>
      <c r="G725" s="100"/>
      <c r="H725" s="100"/>
      <c r="I725" s="100"/>
      <c r="J725" s="100"/>
      <c r="K725" s="99"/>
      <c r="L725" s="101"/>
      <c r="M725" s="102"/>
      <c r="N725" s="101"/>
      <c r="O725" s="63" t="str">
        <f>IF(B725="","Form Number Error",IF(C725="","Payment Type Error",IF(H725="","Purchase Description Error",IF(I725="","Store or Vedor Error",IF(K725="","Card or Ckeck # Error",IF(L725="","Date Error",IF(J725="","Enter Correct Sub-Account",IF(M725="","Amount Error",IF(J725='Start-Up Information'!$B$13,"Complete",IF(J725='Start-Up Information'!$B$14,"Complete",IF(J725='Start-Up Information'!$B$15,"Complete",IF(J725='Start-Up Information'!$B$16,"Complete",IF(J725='Start-Up Information'!$B$17,"Complete",IF(J725='Start-Up Information'!$B$18,"Complete",IF(J725='Start-Up Information'!$B$19,"Complete",IF(J725='Start-Up Information'!$B$20,"Complete",IF(J725='Start-Up Information'!$B$21,"complete",IF(J725='Start-Up Information'!$B$22,"Complete",IF(J725='Start-Up Information'!$B$23,"Complete",IF(J725='Start-Up Information'!$B$24,"Complete",IF(J725='Start-Up Information'!$B$25,"Complete",IF(J725='Start-Up Information'!$B$26,"Complete",IF(J725='Start-Up Information'!$B$27,"Complete",IF(J725='Start-Up Information'!$B$28,"Complete",IF(J725='Start-Up Information'!$B$29,"Complete",IF(J725='Start-Up Information'!$B$30,"Complete",IF(J725='Start-Up Information'!$B$31,"Complete",IF(J725='Start-Up Information'!$B$32,"Complete",IF(J725='Start-Up Information'!$B$33,"Complete",IF(J725='Start-Up Information'!$B$34,"Complete",IF(J725='Start-Up Information'!$B$35,"Complete",IF(J725='Start-Up Information'!$B$36,"Complete",IF(J725='Start-Up Information'!$B$37,"Complete",IF(J725='Start-Up Information'!$B$38,"Complete",IF(J725='Start-Up Information'!$B$39,"Complete",IF(J725='Start-Up Information'!$B$40,"Complete",IF(J725='Start-Up Information'!$B$41,"Complete",IF(J725='Start-Up Information'!$B$42,"Complete",IF(J725='Start-Up Information'!$B$43,"Complete",IF(J725='Start-Up Information'!$B$44,"Complete",IF(J725='Start-Up Information'!$B$45,"Complete",IF(J725='Start-Up Information'!$B$46,"Complete",IF(J725='Start-Up Information'!$B$47,"Complete",IF(J725='Start-Up Information'!$B$48,"Complete",IF(LEFT(J725,5)="Split","Complete",IF(J725='Start-Up Information'!$B$49,"Complete",IF(J725='Start-Up Information'!$B$50,"Complete",IF(J725='Start-Up Information'!$B$51,"Complete",IF(J725='Start-Up Information'!$B$52,"Complete","Enter a Correct Sub-Account")))))))))))))))))))))))))))))))))))))))))))))))))</f>
        <v>Form Number Error</v>
      </c>
      <c r="P725" s="63" t="str">
        <f t="shared" ref="P725:P775" si="25">IF(N725="","Pending","Cleared")</f>
        <v>Pending</v>
      </c>
      <c r="Q725" s="62"/>
      <c r="R725" s="70">
        <f t="shared" si="24"/>
        <v>0</v>
      </c>
      <c r="S725" s="65"/>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91"/>
      <c r="AY725" s="91"/>
      <c r="AZ725" s="91"/>
      <c r="BA725" s="91"/>
      <c r="BB725" s="91"/>
      <c r="BC725" s="91"/>
      <c r="BD725" s="91"/>
      <c r="BE725" s="91"/>
      <c r="BF725" s="91"/>
      <c r="BG725" s="91"/>
    </row>
    <row r="726" spans="1:59" s="34" customFormat="1" ht="33" customHeight="1">
      <c r="A726" s="65"/>
      <c r="B726" s="99"/>
      <c r="C726" s="100"/>
      <c r="D726" s="100"/>
      <c r="E726" s="100"/>
      <c r="F726" s="100"/>
      <c r="G726" s="100"/>
      <c r="H726" s="100"/>
      <c r="I726" s="100"/>
      <c r="J726" s="100"/>
      <c r="K726" s="99"/>
      <c r="L726" s="101"/>
      <c r="M726" s="102"/>
      <c r="N726" s="101"/>
      <c r="O726" s="63" t="str">
        <f>IF(B726="","Form Number Error",IF(C726="","Payment Type Error",IF(H726="","Purchase Description Error",IF(I726="","Store or Vedor Error",IF(K726="","Card or Ckeck # Error",IF(L726="","Date Error",IF(J726="","Enter Correct Sub-Account",IF(M726="","Amount Error",IF(J726='Start-Up Information'!$B$13,"Complete",IF(J726='Start-Up Information'!$B$14,"Complete",IF(J726='Start-Up Information'!$B$15,"Complete",IF(J726='Start-Up Information'!$B$16,"Complete",IF(J726='Start-Up Information'!$B$17,"Complete",IF(J726='Start-Up Information'!$B$18,"Complete",IF(J726='Start-Up Information'!$B$19,"Complete",IF(J726='Start-Up Information'!$B$20,"Complete",IF(J726='Start-Up Information'!$B$21,"complete",IF(J726='Start-Up Information'!$B$22,"Complete",IF(J726='Start-Up Information'!$B$23,"Complete",IF(J726='Start-Up Information'!$B$24,"Complete",IF(J726='Start-Up Information'!$B$25,"Complete",IF(J726='Start-Up Information'!$B$26,"Complete",IF(J726='Start-Up Information'!$B$27,"Complete",IF(J726='Start-Up Information'!$B$28,"Complete",IF(J726='Start-Up Information'!$B$29,"Complete",IF(J726='Start-Up Information'!$B$30,"Complete",IF(J726='Start-Up Information'!$B$31,"Complete",IF(J726='Start-Up Information'!$B$32,"Complete",IF(J726='Start-Up Information'!$B$33,"Complete",IF(J726='Start-Up Information'!$B$34,"Complete",IF(J726='Start-Up Information'!$B$35,"Complete",IF(J726='Start-Up Information'!$B$36,"Complete",IF(J726='Start-Up Information'!$B$37,"Complete",IF(J726='Start-Up Information'!$B$38,"Complete",IF(J726='Start-Up Information'!$B$39,"Complete",IF(J726='Start-Up Information'!$B$40,"Complete",IF(J726='Start-Up Information'!$B$41,"Complete",IF(J726='Start-Up Information'!$B$42,"Complete",IF(J726='Start-Up Information'!$B$43,"Complete",IF(J726='Start-Up Information'!$B$44,"Complete",IF(J726='Start-Up Information'!$B$45,"Complete",IF(J726='Start-Up Information'!$B$46,"Complete",IF(J726='Start-Up Information'!$B$47,"Complete",IF(J726='Start-Up Information'!$B$48,"Complete",IF(LEFT(J726,5)="Split","Complete",IF(J726='Start-Up Information'!$B$49,"Complete",IF(J726='Start-Up Information'!$B$50,"Complete",IF(J726='Start-Up Information'!$B$51,"Complete",IF(J726='Start-Up Information'!$B$52,"Complete","Enter a Correct Sub-Account")))))))))))))))))))))))))))))))))))))))))))))))))</f>
        <v>Form Number Error</v>
      </c>
      <c r="P726" s="63" t="str">
        <f t="shared" si="25"/>
        <v>Pending</v>
      </c>
      <c r="Q726" s="62"/>
      <c r="R726" s="70">
        <f t="shared" si="24"/>
        <v>0</v>
      </c>
      <c r="S726" s="65"/>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1"/>
      <c r="AY726" s="91"/>
      <c r="AZ726" s="91"/>
      <c r="BA726" s="91"/>
      <c r="BB726" s="91"/>
      <c r="BC726" s="91"/>
      <c r="BD726" s="91"/>
      <c r="BE726" s="91"/>
      <c r="BF726" s="91"/>
      <c r="BG726" s="91"/>
    </row>
    <row r="727" spans="1:59" s="34" customFormat="1" ht="33" customHeight="1">
      <c r="A727" s="65"/>
      <c r="B727" s="99"/>
      <c r="C727" s="100"/>
      <c r="D727" s="100"/>
      <c r="E727" s="100"/>
      <c r="F727" s="100"/>
      <c r="G727" s="100"/>
      <c r="H727" s="100"/>
      <c r="I727" s="100"/>
      <c r="J727" s="100"/>
      <c r="K727" s="99"/>
      <c r="L727" s="101"/>
      <c r="M727" s="102"/>
      <c r="N727" s="101"/>
      <c r="O727" s="63" t="str">
        <f>IF(B727="","Form Number Error",IF(C727="","Payment Type Error",IF(H727="","Purchase Description Error",IF(I727="","Store or Vedor Error",IF(K727="","Card or Ckeck # Error",IF(L727="","Date Error",IF(J727="","Enter Correct Sub-Account",IF(M727="","Amount Error",IF(J727='Start-Up Information'!$B$13,"Complete",IF(J727='Start-Up Information'!$B$14,"Complete",IF(J727='Start-Up Information'!$B$15,"Complete",IF(J727='Start-Up Information'!$B$16,"Complete",IF(J727='Start-Up Information'!$B$17,"Complete",IF(J727='Start-Up Information'!$B$18,"Complete",IF(J727='Start-Up Information'!$B$19,"Complete",IF(J727='Start-Up Information'!$B$20,"Complete",IF(J727='Start-Up Information'!$B$21,"complete",IF(J727='Start-Up Information'!$B$22,"Complete",IF(J727='Start-Up Information'!$B$23,"Complete",IF(J727='Start-Up Information'!$B$24,"Complete",IF(J727='Start-Up Information'!$B$25,"Complete",IF(J727='Start-Up Information'!$B$26,"Complete",IF(J727='Start-Up Information'!$B$27,"Complete",IF(J727='Start-Up Information'!$B$28,"Complete",IF(J727='Start-Up Information'!$B$29,"Complete",IF(J727='Start-Up Information'!$B$30,"Complete",IF(J727='Start-Up Information'!$B$31,"Complete",IF(J727='Start-Up Information'!$B$32,"Complete",IF(J727='Start-Up Information'!$B$33,"Complete",IF(J727='Start-Up Information'!$B$34,"Complete",IF(J727='Start-Up Information'!$B$35,"Complete",IF(J727='Start-Up Information'!$B$36,"Complete",IF(J727='Start-Up Information'!$B$37,"Complete",IF(J727='Start-Up Information'!$B$38,"Complete",IF(J727='Start-Up Information'!$B$39,"Complete",IF(J727='Start-Up Information'!$B$40,"Complete",IF(J727='Start-Up Information'!$B$41,"Complete",IF(J727='Start-Up Information'!$B$42,"Complete",IF(J727='Start-Up Information'!$B$43,"Complete",IF(J727='Start-Up Information'!$B$44,"Complete",IF(J727='Start-Up Information'!$B$45,"Complete",IF(J727='Start-Up Information'!$B$46,"Complete",IF(J727='Start-Up Information'!$B$47,"Complete",IF(J727='Start-Up Information'!$B$48,"Complete",IF(LEFT(J727,5)="Split","Complete",IF(J727='Start-Up Information'!$B$49,"Complete",IF(J727='Start-Up Information'!$B$50,"Complete",IF(J727='Start-Up Information'!$B$51,"Complete",IF(J727='Start-Up Information'!$B$52,"Complete","Enter a Correct Sub-Account")))))))))))))))))))))))))))))))))))))))))))))))))</f>
        <v>Form Number Error</v>
      </c>
      <c r="P727" s="63" t="str">
        <f t="shared" si="25"/>
        <v>Pending</v>
      </c>
      <c r="Q727" s="62"/>
      <c r="R727" s="70">
        <f t="shared" si="24"/>
        <v>0</v>
      </c>
      <c r="S727" s="65"/>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1"/>
      <c r="AY727" s="91"/>
      <c r="AZ727" s="91"/>
      <c r="BA727" s="91"/>
      <c r="BB727" s="91"/>
      <c r="BC727" s="91"/>
      <c r="BD727" s="91"/>
      <c r="BE727" s="91"/>
      <c r="BF727" s="91"/>
      <c r="BG727" s="91"/>
    </row>
    <row r="728" spans="1:59" s="34" customFormat="1" ht="33" customHeight="1">
      <c r="A728" s="65"/>
      <c r="B728" s="99"/>
      <c r="C728" s="100"/>
      <c r="D728" s="100"/>
      <c r="E728" s="100"/>
      <c r="F728" s="100"/>
      <c r="G728" s="100"/>
      <c r="H728" s="100"/>
      <c r="I728" s="100"/>
      <c r="J728" s="100"/>
      <c r="K728" s="99"/>
      <c r="L728" s="101"/>
      <c r="M728" s="102"/>
      <c r="N728" s="101"/>
      <c r="O728" s="63" t="str">
        <f>IF(B728="","Form Number Error",IF(C728="","Payment Type Error",IF(H728="","Purchase Description Error",IF(I728="","Store or Vedor Error",IF(K728="","Card or Ckeck # Error",IF(L728="","Date Error",IF(J728="","Enter Correct Sub-Account",IF(M728="","Amount Error",IF(J728='Start-Up Information'!$B$13,"Complete",IF(J728='Start-Up Information'!$B$14,"Complete",IF(J728='Start-Up Information'!$B$15,"Complete",IF(J728='Start-Up Information'!$B$16,"Complete",IF(J728='Start-Up Information'!$B$17,"Complete",IF(J728='Start-Up Information'!$B$18,"Complete",IF(J728='Start-Up Information'!$B$19,"Complete",IF(J728='Start-Up Information'!$B$20,"Complete",IF(J728='Start-Up Information'!$B$21,"complete",IF(J728='Start-Up Information'!$B$22,"Complete",IF(J728='Start-Up Information'!$B$23,"Complete",IF(J728='Start-Up Information'!$B$24,"Complete",IF(J728='Start-Up Information'!$B$25,"Complete",IF(J728='Start-Up Information'!$B$26,"Complete",IF(J728='Start-Up Information'!$B$27,"Complete",IF(J728='Start-Up Information'!$B$28,"Complete",IF(J728='Start-Up Information'!$B$29,"Complete",IF(J728='Start-Up Information'!$B$30,"Complete",IF(J728='Start-Up Information'!$B$31,"Complete",IF(J728='Start-Up Information'!$B$32,"Complete",IF(J728='Start-Up Information'!$B$33,"Complete",IF(J728='Start-Up Information'!$B$34,"Complete",IF(J728='Start-Up Information'!$B$35,"Complete",IF(J728='Start-Up Information'!$B$36,"Complete",IF(J728='Start-Up Information'!$B$37,"Complete",IF(J728='Start-Up Information'!$B$38,"Complete",IF(J728='Start-Up Information'!$B$39,"Complete",IF(J728='Start-Up Information'!$B$40,"Complete",IF(J728='Start-Up Information'!$B$41,"Complete",IF(J728='Start-Up Information'!$B$42,"Complete",IF(J728='Start-Up Information'!$B$43,"Complete",IF(J728='Start-Up Information'!$B$44,"Complete",IF(J728='Start-Up Information'!$B$45,"Complete",IF(J728='Start-Up Information'!$B$46,"Complete",IF(J728='Start-Up Information'!$B$47,"Complete",IF(J728='Start-Up Information'!$B$48,"Complete",IF(LEFT(J728,5)="Split","Complete",IF(J728='Start-Up Information'!$B$49,"Complete",IF(J728='Start-Up Information'!$B$50,"Complete",IF(J728='Start-Up Information'!$B$51,"Complete",IF(J728='Start-Up Information'!$B$52,"Complete","Enter a Correct Sub-Account")))))))))))))))))))))))))))))))))))))))))))))))))</f>
        <v>Form Number Error</v>
      </c>
      <c r="P728" s="63" t="str">
        <f t="shared" si="25"/>
        <v>Pending</v>
      </c>
      <c r="Q728" s="62"/>
      <c r="R728" s="70">
        <f t="shared" si="24"/>
        <v>0</v>
      </c>
      <c r="S728" s="65"/>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1"/>
      <c r="AY728" s="91"/>
      <c r="AZ728" s="91"/>
      <c r="BA728" s="91"/>
      <c r="BB728" s="91"/>
      <c r="BC728" s="91"/>
      <c r="BD728" s="91"/>
      <c r="BE728" s="91"/>
      <c r="BF728" s="91"/>
      <c r="BG728" s="91"/>
    </row>
    <row r="729" spans="1:59" s="34" customFormat="1" ht="33" customHeight="1">
      <c r="A729" s="65"/>
      <c r="B729" s="99"/>
      <c r="C729" s="100"/>
      <c r="D729" s="100"/>
      <c r="E729" s="100"/>
      <c r="F729" s="100"/>
      <c r="G729" s="100"/>
      <c r="H729" s="100"/>
      <c r="I729" s="100"/>
      <c r="J729" s="100"/>
      <c r="K729" s="99"/>
      <c r="L729" s="101"/>
      <c r="M729" s="102"/>
      <c r="N729" s="101"/>
      <c r="O729" s="63" t="str">
        <f>IF(B729="","Form Number Error",IF(C729="","Payment Type Error",IF(H729="","Purchase Description Error",IF(I729="","Store or Vedor Error",IF(K729="","Card or Ckeck # Error",IF(L729="","Date Error",IF(J729="","Enter Correct Sub-Account",IF(M729="","Amount Error",IF(J729='Start-Up Information'!$B$13,"Complete",IF(J729='Start-Up Information'!$B$14,"Complete",IF(J729='Start-Up Information'!$B$15,"Complete",IF(J729='Start-Up Information'!$B$16,"Complete",IF(J729='Start-Up Information'!$B$17,"Complete",IF(J729='Start-Up Information'!$B$18,"Complete",IF(J729='Start-Up Information'!$B$19,"Complete",IF(J729='Start-Up Information'!$B$20,"Complete",IF(J729='Start-Up Information'!$B$21,"complete",IF(J729='Start-Up Information'!$B$22,"Complete",IF(J729='Start-Up Information'!$B$23,"Complete",IF(J729='Start-Up Information'!$B$24,"Complete",IF(J729='Start-Up Information'!$B$25,"Complete",IF(J729='Start-Up Information'!$B$26,"Complete",IF(J729='Start-Up Information'!$B$27,"Complete",IF(J729='Start-Up Information'!$B$28,"Complete",IF(J729='Start-Up Information'!$B$29,"Complete",IF(J729='Start-Up Information'!$B$30,"Complete",IF(J729='Start-Up Information'!$B$31,"Complete",IF(J729='Start-Up Information'!$B$32,"Complete",IF(J729='Start-Up Information'!$B$33,"Complete",IF(J729='Start-Up Information'!$B$34,"Complete",IF(J729='Start-Up Information'!$B$35,"Complete",IF(J729='Start-Up Information'!$B$36,"Complete",IF(J729='Start-Up Information'!$B$37,"Complete",IF(J729='Start-Up Information'!$B$38,"Complete",IF(J729='Start-Up Information'!$B$39,"Complete",IF(J729='Start-Up Information'!$B$40,"Complete",IF(J729='Start-Up Information'!$B$41,"Complete",IF(J729='Start-Up Information'!$B$42,"Complete",IF(J729='Start-Up Information'!$B$43,"Complete",IF(J729='Start-Up Information'!$B$44,"Complete",IF(J729='Start-Up Information'!$B$45,"Complete",IF(J729='Start-Up Information'!$B$46,"Complete",IF(J729='Start-Up Information'!$B$47,"Complete",IF(J729='Start-Up Information'!$B$48,"Complete",IF(LEFT(J729,5)="Split","Complete",IF(J729='Start-Up Information'!$B$49,"Complete",IF(J729='Start-Up Information'!$B$50,"Complete",IF(J729='Start-Up Information'!$B$51,"Complete",IF(J729='Start-Up Information'!$B$52,"Complete","Enter a Correct Sub-Account")))))))))))))))))))))))))))))))))))))))))))))))))</f>
        <v>Form Number Error</v>
      </c>
      <c r="P729" s="63" t="str">
        <f t="shared" si="25"/>
        <v>Pending</v>
      </c>
      <c r="Q729" s="62"/>
      <c r="R729" s="70">
        <f t="shared" si="24"/>
        <v>0</v>
      </c>
      <c r="S729" s="65"/>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1"/>
      <c r="AY729" s="91"/>
      <c r="AZ729" s="91"/>
      <c r="BA729" s="91"/>
      <c r="BB729" s="91"/>
      <c r="BC729" s="91"/>
      <c r="BD729" s="91"/>
      <c r="BE729" s="91"/>
      <c r="BF729" s="91"/>
      <c r="BG729" s="91"/>
    </row>
    <row r="730" spans="1:59" s="34" customFormat="1" ht="33" customHeight="1">
      <c r="A730" s="65"/>
      <c r="B730" s="99"/>
      <c r="C730" s="100"/>
      <c r="D730" s="100"/>
      <c r="E730" s="100"/>
      <c r="F730" s="100"/>
      <c r="G730" s="100"/>
      <c r="H730" s="100"/>
      <c r="I730" s="100"/>
      <c r="J730" s="100"/>
      <c r="K730" s="99"/>
      <c r="L730" s="101"/>
      <c r="M730" s="102"/>
      <c r="N730" s="101"/>
      <c r="O730" s="63" t="str">
        <f>IF(B730="","Form Number Error",IF(C730="","Payment Type Error",IF(H730="","Purchase Description Error",IF(I730="","Store or Vedor Error",IF(K730="","Card or Ckeck # Error",IF(L730="","Date Error",IF(J730="","Enter Correct Sub-Account",IF(M730="","Amount Error",IF(J730='Start-Up Information'!$B$13,"Complete",IF(J730='Start-Up Information'!$B$14,"Complete",IF(J730='Start-Up Information'!$B$15,"Complete",IF(J730='Start-Up Information'!$B$16,"Complete",IF(J730='Start-Up Information'!$B$17,"Complete",IF(J730='Start-Up Information'!$B$18,"Complete",IF(J730='Start-Up Information'!$B$19,"Complete",IF(J730='Start-Up Information'!$B$20,"Complete",IF(J730='Start-Up Information'!$B$21,"complete",IF(J730='Start-Up Information'!$B$22,"Complete",IF(J730='Start-Up Information'!$B$23,"Complete",IF(J730='Start-Up Information'!$B$24,"Complete",IF(J730='Start-Up Information'!$B$25,"Complete",IF(J730='Start-Up Information'!$B$26,"Complete",IF(J730='Start-Up Information'!$B$27,"Complete",IF(J730='Start-Up Information'!$B$28,"Complete",IF(J730='Start-Up Information'!$B$29,"Complete",IF(J730='Start-Up Information'!$B$30,"Complete",IF(J730='Start-Up Information'!$B$31,"Complete",IF(J730='Start-Up Information'!$B$32,"Complete",IF(J730='Start-Up Information'!$B$33,"Complete",IF(J730='Start-Up Information'!$B$34,"Complete",IF(J730='Start-Up Information'!$B$35,"Complete",IF(J730='Start-Up Information'!$B$36,"Complete",IF(J730='Start-Up Information'!$B$37,"Complete",IF(J730='Start-Up Information'!$B$38,"Complete",IF(J730='Start-Up Information'!$B$39,"Complete",IF(J730='Start-Up Information'!$B$40,"Complete",IF(J730='Start-Up Information'!$B$41,"Complete",IF(J730='Start-Up Information'!$B$42,"Complete",IF(J730='Start-Up Information'!$B$43,"Complete",IF(J730='Start-Up Information'!$B$44,"Complete",IF(J730='Start-Up Information'!$B$45,"Complete",IF(J730='Start-Up Information'!$B$46,"Complete",IF(J730='Start-Up Information'!$B$47,"Complete",IF(J730='Start-Up Information'!$B$48,"Complete",IF(LEFT(J730,5)="Split","Complete",IF(J730='Start-Up Information'!$B$49,"Complete",IF(J730='Start-Up Information'!$B$50,"Complete",IF(J730='Start-Up Information'!$B$51,"Complete",IF(J730='Start-Up Information'!$B$52,"Complete","Enter a Correct Sub-Account")))))))))))))))))))))))))))))))))))))))))))))))))</f>
        <v>Form Number Error</v>
      </c>
      <c r="P730" s="63" t="str">
        <f t="shared" si="25"/>
        <v>Pending</v>
      </c>
      <c r="Q730" s="62"/>
      <c r="R730" s="70">
        <f t="shared" si="24"/>
        <v>0</v>
      </c>
      <c r="S730" s="65"/>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1"/>
      <c r="AY730" s="91"/>
      <c r="AZ730" s="91"/>
      <c r="BA730" s="91"/>
      <c r="BB730" s="91"/>
      <c r="BC730" s="91"/>
      <c r="BD730" s="91"/>
      <c r="BE730" s="91"/>
      <c r="BF730" s="91"/>
      <c r="BG730" s="91"/>
    </row>
    <row r="731" spans="1:59" s="34" customFormat="1" ht="33" customHeight="1">
      <c r="A731" s="65"/>
      <c r="B731" s="99"/>
      <c r="C731" s="100"/>
      <c r="D731" s="100"/>
      <c r="E731" s="100"/>
      <c r="F731" s="100"/>
      <c r="G731" s="100"/>
      <c r="H731" s="100"/>
      <c r="I731" s="100"/>
      <c r="J731" s="100"/>
      <c r="K731" s="99"/>
      <c r="L731" s="101"/>
      <c r="M731" s="102"/>
      <c r="N731" s="101"/>
      <c r="O731" s="63" t="str">
        <f>IF(B731="","Form Number Error",IF(C731="","Payment Type Error",IF(H731="","Purchase Description Error",IF(I731="","Store or Vedor Error",IF(K731="","Card or Ckeck # Error",IF(L731="","Date Error",IF(J731="","Enter Correct Sub-Account",IF(M731="","Amount Error",IF(J731='Start-Up Information'!$B$13,"Complete",IF(J731='Start-Up Information'!$B$14,"Complete",IF(J731='Start-Up Information'!$B$15,"Complete",IF(J731='Start-Up Information'!$B$16,"Complete",IF(J731='Start-Up Information'!$B$17,"Complete",IF(J731='Start-Up Information'!$B$18,"Complete",IF(J731='Start-Up Information'!$B$19,"Complete",IF(J731='Start-Up Information'!$B$20,"Complete",IF(J731='Start-Up Information'!$B$21,"complete",IF(J731='Start-Up Information'!$B$22,"Complete",IF(J731='Start-Up Information'!$B$23,"Complete",IF(J731='Start-Up Information'!$B$24,"Complete",IF(J731='Start-Up Information'!$B$25,"Complete",IF(J731='Start-Up Information'!$B$26,"Complete",IF(J731='Start-Up Information'!$B$27,"Complete",IF(J731='Start-Up Information'!$B$28,"Complete",IF(J731='Start-Up Information'!$B$29,"Complete",IF(J731='Start-Up Information'!$B$30,"Complete",IF(J731='Start-Up Information'!$B$31,"Complete",IF(J731='Start-Up Information'!$B$32,"Complete",IF(J731='Start-Up Information'!$B$33,"Complete",IF(J731='Start-Up Information'!$B$34,"Complete",IF(J731='Start-Up Information'!$B$35,"Complete",IF(J731='Start-Up Information'!$B$36,"Complete",IF(J731='Start-Up Information'!$B$37,"Complete",IF(J731='Start-Up Information'!$B$38,"Complete",IF(J731='Start-Up Information'!$B$39,"Complete",IF(J731='Start-Up Information'!$B$40,"Complete",IF(J731='Start-Up Information'!$B$41,"Complete",IF(J731='Start-Up Information'!$B$42,"Complete",IF(J731='Start-Up Information'!$B$43,"Complete",IF(J731='Start-Up Information'!$B$44,"Complete",IF(J731='Start-Up Information'!$B$45,"Complete",IF(J731='Start-Up Information'!$B$46,"Complete",IF(J731='Start-Up Information'!$B$47,"Complete",IF(J731='Start-Up Information'!$B$48,"Complete",IF(LEFT(J731,5)="Split","Complete",IF(J731='Start-Up Information'!$B$49,"Complete",IF(J731='Start-Up Information'!$B$50,"Complete",IF(J731='Start-Up Information'!$B$51,"Complete",IF(J731='Start-Up Information'!$B$52,"Complete","Enter a Correct Sub-Account")))))))))))))))))))))))))))))))))))))))))))))))))</f>
        <v>Form Number Error</v>
      </c>
      <c r="P731" s="63" t="str">
        <f t="shared" si="25"/>
        <v>Pending</v>
      </c>
      <c r="Q731" s="62"/>
      <c r="R731" s="70">
        <f t="shared" si="24"/>
        <v>0</v>
      </c>
      <c r="S731" s="65"/>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1"/>
      <c r="AY731" s="91"/>
      <c r="AZ731" s="91"/>
      <c r="BA731" s="91"/>
      <c r="BB731" s="91"/>
      <c r="BC731" s="91"/>
      <c r="BD731" s="91"/>
      <c r="BE731" s="91"/>
      <c r="BF731" s="91"/>
      <c r="BG731" s="91"/>
    </row>
    <row r="732" spans="1:59" s="34" customFormat="1" ht="33" customHeight="1">
      <c r="A732" s="65"/>
      <c r="B732" s="99"/>
      <c r="C732" s="100"/>
      <c r="D732" s="100"/>
      <c r="E732" s="100"/>
      <c r="F732" s="100"/>
      <c r="G732" s="100"/>
      <c r="H732" s="100"/>
      <c r="I732" s="100"/>
      <c r="J732" s="100"/>
      <c r="K732" s="99"/>
      <c r="L732" s="101"/>
      <c r="M732" s="102"/>
      <c r="N732" s="101"/>
      <c r="O732" s="63" t="str">
        <f>IF(B732="","Form Number Error",IF(C732="","Payment Type Error",IF(H732="","Purchase Description Error",IF(I732="","Store or Vedor Error",IF(K732="","Card or Ckeck # Error",IF(L732="","Date Error",IF(J732="","Enter Correct Sub-Account",IF(M732="","Amount Error",IF(J732='Start-Up Information'!$B$13,"Complete",IF(J732='Start-Up Information'!$B$14,"Complete",IF(J732='Start-Up Information'!$B$15,"Complete",IF(J732='Start-Up Information'!$B$16,"Complete",IF(J732='Start-Up Information'!$B$17,"Complete",IF(J732='Start-Up Information'!$B$18,"Complete",IF(J732='Start-Up Information'!$B$19,"Complete",IF(J732='Start-Up Information'!$B$20,"Complete",IF(J732='Start-Up Information'!$B$21,"complete",IF(J732='Start-Up Information'!$B$22,"Complete",IF(J732='Start-Up Information'!$B$23,"Complete",IF(J732='Start-Up Information'!$B$24,"Complete",IF(J732='Start-Up Information'!$B$25,"Complete",IF(J732='Start-Up Information'!$B$26,"Complete",IF(J732='Start-Up Information'!$B$27,"Complete",IF(J732='Start-Up Information'!$B$28,"Complete",IF(J732='Start-Up Information'!$B$29,"Complete",IF(J732='Start-Up Information'!$B$30,"Complete",IF(J732='Start-Up Information'!$B$31,"Complete",IF(J732='Start-Up Information'!$B$32,"Complete",IF(J732='Start-Up Information'!$B$33,"Complete",IF(J732='Start-Up Information'!$B$34,"Complete",IF(J732='Start-Up Information'!$B$35,"Complete",IF(J732='Start-Up Information'!$B$36,"Complete",IF(J732='Start-Up Information'!$B$37,"Complete",IF(J732='Start-Up Information'!$B$38,"Complete",IF(J732='Start-Up Information'!$B$39,"Complete",IF(J732='Start-Up Information'!$B$40,"Complete",IF(J732='Start-Up Information'!$B$41,"Complete",IF(J732='Start-Up Information'!$B$42,"Complete",IF(J732='Start-Up Information'!$B$43,"Complete",IF(J732='Start-Up Information'!$B$44,"Complete",IF(J732='Start-Up Information'!$B$45,"Complete",IF(J732='Start-Up Information'!$B$46,"Complete",IF(J732='Start-Up Information'!$B$47,"Complete",IF(J732='Start-Up Information'!$B$48,"Complete",IF(LEFT(J732,5)="Split","Complete",IF(J732='Start-Up Information'!$B$49,"Complete",IF(J732='Start-Up Information'!$B$50,"Complete",IF(J732='Start-Up Information'!$B$51,"Complete",IF(J732='Start-Up Information'!$B$52,"Complete","Enter a Correct Sub-Account")))))))))))))))))))))))))))))))))))))))))))))))))</f>
        <v>Form Number Error</v>
      </c>
      <c r="P732" s="63" t="str">
        <f t="shared" si="25"/>
        <v>Pending</v>
      </c>
      <c r="Q732" s="62"/>
      <c r="R732" s="70">
        <f t="shared" si="24"/>
        <v>0</v>
      </c>
      <c r="S732" s="65"/>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91"/>
      <c r="AY732" s="91"/>
      <c r="AZ732" s="91"/>
      <c r="BA732" s="91"/>
      <c r="BB732" s="91"/>
      <c r="BC732" s="91"/>
      <c r="BD732" s="91"/>
      <c r="BE732" s="91"/>
      <c r="BF732" s="91"/>
      <c r="BG732" s="91"/>
    </row>
    <row r="733" spans="1:59" s="34" customFormat="1" ht="33" customHeight="1">
      <c r="A733" s="65"/>
      <c r="B733" s="99"/>
      <c r="C733" s="100"/>
      <c r="D733" s="100"/>
      <c r="E733" s="100"/>
      <c r="F733" s="100"/>
      <c r="G733" s="100"/>
      <c r="H733" s="100"/>
      <c r="I733" s="100"/>
      <c r="J733" s="100"/>
      <c r="K733" s="99"/>
      <c r="L733" s="101"/>
      <c r="M733" s="102"/>
      <c r="N733" s="101"/>
      <c r="O733" s="63" t="str">
        <f>IF(B733="","Form Number Error",IF(C733="","Payment Type Error",IF(H733="","Purchase Description Error",IF(I733="","Store or Vedor Error",IF(K733="","Card or Ckeck # Error",IF(L733="","Date Error",IF(J733="","Enter Correct Sub-Account",IF(M733="","Amount Error",IF(J733='Start-Up Information'!$B$13,"Complete",IF(J733='Start-Up Information'!$B$14,"Complete",IF(J733='Start-Up Information'!$B$15,"Complete",IF(J733='Start-Up Information'!$B$16,"Complete",IF(J733='Start-Up Information'!$B$17,"Complete",IF(J733='Start-Up Information'!$B$18,"Complete",IF(J733='Start-Up Information'!$B$19,"Complete",IF(J733='Start-Up Information'!$B$20,"Complete",IF(J733='Start-Up Information'!$B$21,"complete",IF(J733='Start-Up Information'!$B$22,"Complete",IF(J733='Start-Up Information'!$B$23,"Complete",IF(J733='Start-Up Information'!$B$24,"Complete",IF(J733='Start-Up Information'!$B$25,"Complete",IF(J733='Start-Up Information'!$B$26,"Complete",IF(J733='Start-Up Information'!$B$27,"Complete",IF(J733='Start-Up Information'!$B$28,"Complete",IF(J733='Start-Up Information'!$B$29,"Complete",IF(J733='Start-Up Information'!$B$30,"Complete",IF(J733='Start-Up Information'!$B$31,"Complete",IF(J733='Start-Up Information'!$B$32,"Complete",IF(J733='Start-Up Information'!$B$33,"Complete",IF(J733='Start-Up Information'!$B$34,"Complete",IF(J733='Start-Up Information'!$B$35,"Complete",IF(J733='Start-Up Information'!$B$36,"Complete",IF(J733='Start-Up Information'!$B$37,"Complete",IF(J733='Start-Up Information'!$B$38,"Complete",IF(J733='Start-Up Information'!$B$39,"Complete",IF(J733='Start-Up Information'!$B$40,"Complete",IF(J733='Start-Up Information'!$B$41,"Complete",IF(J733='Start-Up Information'!$B$42,"Complete",IF(J733='Start-Up Information'!$B$43,"Complete",IF(J733='Start-Up Information'!$B$44,"Complete",IF(J733='Start-Up Information'!$B$45,"Complete",IF(J733='Start-Up Information'!$B$46,"Complete",IF(J733='Start-Up Information'!$B$47,"Complete",IF(J733='Start-Up Information'!$B$48,"Complete",IF(LEFT(J733,5)="Split","Complete",IF(J733='Start-Up Information'!$B$49,"Complete",IF(J733='Start-Up Information'!$B$50,"Complete",IF(J733='Start-Up Information'!$B$51,"Complete",IF(J733='Start-Up Information'!$B$52,"Complete","Enter a Correct Sub-Account")))))))))))))))))))))))))))))))))))))))))))))))))</f>
        <v>Form Number Error</v>
      </c>
      <c r="P733" s="63" t="str">
        <f t="shared" si="25"/>
        <v>Pending</v>
      </c>
      <c r="Q733" s="62"/>
      <c r="R733" s="70">
        <f t="shared" si="24"/>
        <v>0</v>
      </c>
      <c r="S733" s="65"/>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91"/>
      <c r="AY733" s="91"/>
      <c r="AZ733" s="91"/>
      <c r="BA733" s="91"/>
      <c r="BB733" s="91"/>
      <c r="BC733" s="91"/>
      <c r="BD733" s="91"/>
      <c r="BE733" s="91"/>
      <c r="BF733" s="91"/>
      <c r="BG733" s="91"/>
    </row>
    <row r="734" spans="1:59" s="34" customFormat="1" ht="33" customHeight="1">
      <c r="A734" s="65"/>
      <c r="B734" s="99"/>
      <c r="C734" s="100"/>
      <c r="D734" s="100"/>
      <c r="E734" s="100"/>
      <c r="F734" s="100"/>
      <c r="G734" s="100"/>
      <c r="H734" s="100"/>
      <c r="I734" s="100"/>
      <c r="J734" s="100"/>
      <c r="K734" s="99"/>
      <c r="L734" s="101"/>
      <c r="M734" s="102"/>
      <c r="N734" s="101"/>
      <c r="O734" s="63" t="str">
        <f>IF(B734="","Form Number Error",IF(C734="","Payment Type Error",IF(H734="","Purchase Description Error",IF(I734="","Store or Vedor Error",IF(K734="","Card or Ckeck # Error",IF(L734="","Date Error",IF(J734="","Enter Correct Sub-Account",IF(M734="","Amount Error",IF(J734='Start-Up Information'!$B$13,"Complete",IF(J734='Start-Up Information'!$B$14,"Complete",IF(J734='Start-Up Information'!$B$15,"Complete",IF(J734='Start-Up Information'!$B$16,"Complete",IF(J734='Start-Up Information'!$B$17,"Complete",IF(J734='Start-Up Information'!$B$18,"Complete",IF(J734='Start-Up Information'!$B$19,"Complete",IF(J734='Start-Up Information'!$B$20,"Complete",IF(J734='Start-Up Information'!$B$21,"complete",IF(J734='Start-Up Information'!$B$22,"Complete",IF(J734='Start-Up Information'!$B$23,"Complete",IF(J734='Start-Up Information'!$B$24,"Complete",IF(J734='Start-Up Information'!$B$25,"Complete",IF(J734='Start-Up Information'!$B$26,"Complete",IF(J734='Start-Up Information'!$B$27,"Complete",IF(J734='Start-Up Information'!$B$28,"Complete",IF(J734='Start-Up Information'!$B$29,"Complete",IF(J734='Start-Up Information'!$B$30,"Complete",IF(J734='Start-Up Information'!$B$31,"Complete",IF(J734='Start-Up Information'!$B$32,"Complete",IF(J734='Start-Up Information'!$B$33,"Complete",IF(J734='Start-Up Information'!$B$34,"Complete",IF(J734='Start-Up Information'!$B$35,"Complete",IF(J734='Start-Up Information'!$B$36,"Complete",IF(J734='Start-Up Information'!$B$37,"Complete",IF(J734='Start-Up Information'!$B$38,"Complete",IF(J734='Start-Up Information'!$B$39,"Complete",IF(J734='Start-Up Information'!$B$40,"Complete",IF(J734='Start-Up Information'!$B$41,"Complete",IF(J734='Start-Up Information'!$B$42,"Complete",IF(J734='Start-Up Information'!$B$43,"Complete",IF(J734='Start-Up Information'!$B$44,"Complete",IF(J734='Start-Up Information'!$B$45,"Complete",IF(J734='Start-Up Information'!$B$46,"Complete",IF(J734='Start-Up Information'!$B$47,"Complete",IF(J734='Start-Up Information'!$B$48,"Complete",IF(LEFT(J734,5)="Split","Complete",IF(J734='Start-Up Information'!$B$49,"Complete",IF(J734='Start-Up Information'!$B$50,"Complete",IF(J734='Start-Up Information'!$B$51,"Complete",IF(J734='Start-Up Information'!$B$52,"Complete","Enter a Correct Sub-Account")))))))))))))))))))))))))))))))))))))))))))))))))</f>
        <v>Form Number Error</v>
      </c>
      <c r="P734" s="63" t="str">
        <f t="shared" si="25"/>
        <v>Pending</v>
      </c>
      <c r="Q734" s="62"/>
      <c r="R734" s="70">
        <f t="shared" si="24"/>
        <v>0</v>
      </c>
      <c r="S734" s="65"/>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1"/>
      <c r="AW734" s="91"/>
      <c r="AX734" s="91"/>
      <c r="AY734" s="91"/>
      <c r="AZ734" s="91"/>
      <c r="BA734" s="91"/>
      <c r="BB734" s="91"/>
      <c r="BC734" s="91"/>
      <c r="BD734" s="91"/>
      <c r="BE734" s="91"/>
      <c r="BF734" s="91"/>
      <c r="BG734" s="91"/>
    </row>
    <row r="735" spans="1:59" s="34" customFormat="1" ht="33" customHeight="1">
      <c r="A735" s="65"/>
      <c r="B735" s="99"/>
      <c r="C735" s="100"/>
      <c r="D735" s="100"/>
      <c r="E735" s="100"/>
      <c r="F735" s="100"/>
      <c r="G735" s="100"/>
      <c r="H735" s="100"/>
      <c r="I735" s="100"/>
      <c r="J735" s="100"/>
      <c r="K735" s="99"/>
      <c r="L735" s="101"/>
      <c r="M735" s="102"/>
      <c r="N735" s="101"/>
      <c r="O735" s="63" t="str">
        <f>IF(B735="","Form Number Error",IF(C735="","Payment Type Error",IF(H735="","Purchase Description Error",IF(I735="","Store or Vedor Error",IF(K735="","Card or Ckeck # Error",IF(L735="","Date Error",IF(J735="","Enter Correct Sub-Account",IF(M735="","Amount Error",IF(J735='Start-Up Information'!$B$13,"Complete",IF(J735='Start-Up Information'!$B$14,"Complete",IF(J735='Start-Up Information'!$B$15,"Complete",IF(J735='Start-Up Information'!$B$16,"Complete",IF(J735='Start-Up Information'!$B$17,"Complete",IF(J735='Start-Up Information'!$B$18,"Complete",IF(J735='Start-Up Information'!$B$19,"Complete",IF(J735='Start-Up Information'!$B$20,"Complete",IF(J735='Start-Up Information'!$B$21,"complete",IF(J735='Start-Up Information'!$B$22,"Complete",IF(J735='Start-Up Information'!$B$23,"Complete",IF(J735='Start-Up Information'!$B$24,"Complete",IF(J735='Start-Up Information'!$B$25,"Complete",IF(J735='Start-Up Information'!$B$26,"Complete",IF(J735='Start-Up Information'!$B$27,"Complete",IF(J735='Start-Up Information'!$B$28,"Complete",IF(J735='Start-Up Information'!$B$29,"Complete",IF(J735='Start-Up Information'!$B$30,"Complete",IF(J735='Start-Up Information'!$B$31,"Complete",IF(J735='Start-Up Information'!$B$32,"Complete",IF(J735='Start-Up Information'!$B$33,"Complete",IF(J735='Start-Up Information'!$B$34,"Complete",IF(J735='Start-Up Information'!$B$35,"Complete",IF(J735='Start-Up Information'!$B$36,"Complete",IF(J735='Start-Up Information'!$B$37,"Complete",IF(J735='Start-Up Information'!$B$38,"Complete",IF(J735='Start-Up Information'!$B$39,"Complete",IF(J735='Start-Up Information'!$B$40,"Complete",IF(J735='Start-Up Information'!$B$41,"Complete",IF(J735='Start-Up Information'!$B$42,"Complete",IF(J735='Start-Up Information'!$B$43,"Complete",IF(J735='Start-Up Information'!$B$44,"Complete",IF(J735='Start-Up Information'!$B$45,"Complete",IF(J735='Start-Up Information'!$B$46,"Complete",IF(J735='Start-Up Information'!$B$47,"Complete",IF(J735='Start-Up Information'!$B$48,"Complete",IF(LEFT(J735,5)="Split","Complete",IF(J735='Start-Up Information'!$B$49,"Complete",IF(J735='Start-Up Information'!$B$50,"Complete",IF(J735='Start-Up Information'!$B$51,"Complete",IF(J735='Start-Up Information'!$B$52,"Complete","Enter a Correct Sub-Account")))))))))))))))))))))))))))))))))))))))))))))))))</f>
        <v>Form Number Error</v>
      </c>
      <c r="P735" s="63" t="str">
        <f t="shared" si="25"/>
        <v>Pending</v>
      </c>
      <c r="Q735" s="62"/>
      <c r="R735" s="70">
        <f t="shared" si="24"/>
        <v>0</v>
      </c>
      <c r="S735" s="65"/>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91"/>
      <c r="AW735" s="91"/>
      <c r="AX735" s="91"/>
      <c r="AY735" s="91"/>
      <c r="AZ735" s="91"/>
      <c r="BA735" s="91"/>
      <c r="BB735" s="91"/>
      <c r="BC735" s="91"/>
      <c r="BD735" s="91"/>
      <c r="BE735" s="91"/>
      <c r="BF735" s="91"/>
      <c r="BG735" s="91"/>
    </row>
    <row r="736" spans="1:59" s="34" customFormat="1" ht="33" customHeight="1">
      <c r="A736" s="65"/>
      <c r="B736" s="99"/>
      <c r="C736" s="100"/>
      <c r="D736" s="100"/>
      <c r="E736" s="100"/>
      <c r="F736" s="100"/>
      <c r="G736" s="100"/>
      <c r="H736" s="100"/>
      <c r="I736" s="100"/>
      <c r="J736" s="100"/>
      <c r="K736" s="99"/>
      <c r="L736" s="101"/>
      <c r="M736" s="102"/>
      <c r="N736" s="101"/>
      <c r="O736" s="63" t="str">
        <f>IF(B736="","Form Number Error",IF(C736="","Payment Type Error",IF(H736="","Purchase Description Error",IF(I736="","Store or Vedor Error",IF(K736="","Card or Ckeck # Error",IF(L736="","Date Error",IF(J736="","Enter Correct Sub-Account",IF(M736="","Amount Error",IF(J736='Start-Up Information'!$B$13,"Complete",IF(J736='Start-Up Information'!$B$14,"Complete",IF(J736='Start-Up Information'!$B$15,"Complete",IF(J736='Start-Up Information'!$B$16,"Complete",IF(J736='Start-Up Information'!$B$17,"Complete",IF(J736='Start-Up Information'!$B$18,"Complete",IF(J736='Start-Up Information'!$B$19,"Complete",IF(J736='Start-Up Information'!$B$20,"Complete",IF(J736='Start-Up Information'!$B$21,"complete",IF(J736='Start-Up Information'!$B$22,"Complete",IF(J736='Start-Up Information'!$B$23,"Complete",IF(J736='Start-Up Information'!$B$24,"Complete",IF(J736='Start-Up Information'!$B$25,"Complete",IF(J736='Start-Up Information'!$B$26,"Complete",IF(J736='Start-Up Information'!$B$27,"Complete",IF(J736='Start-Up Information'!$B$28,"Complete",IF(J736='Start-Up Information'!$B$29,"Complete",IF(J736='Start-Up Information'!$B$30,"Complete",IF(J736='Start-Up Information'!$B$31,"Complete",IF(J736='Start-Up Information'!$B$32,"Complete",IF(J736='Start-Up Information'!$B$33,"Complete",IF(J736='Start-Up Information'!$B$34,"Complete",IF(J736='Start-Up Information'!$B$35,"Complete",IF(J736='Start-Up Information'!$B$36,"Complete",IF(J736='Start-Up Information'!$B$37,"Complete",IF(J736='Start-Up Information'!$B$38,"Complete",IF(J736='Start-Up Information'!$B$39,"Complete",IF(J736='Start-Up Information'!$B$40,"Complete",IF(J736='Start-Up Information'!$B$41,"Complete",IF(J736='Start-Up Information'!$B$42,"Complete",IF(J736='Start-Up Information'!$B$43,"Complete",IF(J736='Start-Up Information'!$B$44,"Complete",IF(J736='Start-Up Information'!$B$45,"Complete",IF(J736='Start-Up Information'!$B$46,"Complete",IF(J736='Start-Up Information'!$B$47,"Complete",IF(J736='Start-Up Information'!$B$48,"Complete",IF(LEFT(J736,5)="Split","Complete",IF(J736='Start-Up Information'!$B$49,"Complete",IF(J736='Start-Up Information'!$B$50,"Complete",IF(J736='Start-Up Information'!$B$51,"Complete",IF(J736='Start-Up Information'!$B$52,"Complete","Enter a Correct Sub-Account")))))))))))))))))))))))))))))))))))))))))))))))))</f>
        <v>Form Number Error</v>
      </c>
      <c r="P736" s="63" t="str">
        <f t="shared" si="25"/>
        <v>Pending</v>
      </c>
      <c r="Q736" s="62"/>
      <c r="R736" s="70">
        <f t="shared" si="24"/>
        <v>0</v>
      </c>
      <c r="S736" s="65"/>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91"/>
      <c r="AW736" s="91"/>
      <c r="AX736" s="91"/>
      <c r="AY736" s="91"/>
      <c r="AZ736" s="91"/>
      <c r="BA736" s="91"/>
      <c r="BB736" s="91"/>
      <c r="BC736" s="91"/>
      <c r="BD736" s="91"/>
      <c r="BE736" s="91"/>
      <c r="BF736" s="91"/>
      <c r="BG736" s="91"/>
    </row>
    <row r="737" spans="1:59" s="34" customFormat="1" ht="33" customHeight="1">
      <c r="A737" s="65"/>
      <c r="B737" s="99"/>
      <c r="C737" s="100"/>
      <c r="D737" s="100"/>
      <c r="E737" s="100"/>
      <c r="F737" s="100"/>
      <c r="G737" s="100"/>
      <c r="H737" s="100"/>
      <c r="I737" s="100"/>
      <c r="J737" s="100"/>
      <c r="K737" s="99"/>
      <c r="L737" s="101"/>
      <c r="M737" s="102"/>
      <c r="N737" s="101"/>
      <c r="O737" s="63" t="str">
        <f>IF(B737="","Form Number Error",IF(C737="","Payment Type Error",IF(H737="","Purchase Description Error",IF(I737="","Store or Vedor Error",IF(K737="","Card or Ckeck # Error",IF(L737="","Date Error",IF(J737="","Enter Correct Sub-Account",IF(M737="","Amount Error",IF(J737='Start-Up Information'!$B$13,"Complete",IF(J737='Start-Up Information'!$B$14,"Complete",IF(J737='Start-Up Information'!$B$15,"Complete",IF(J737='Start-Up Information'!$B$16,"Complete",IF(J737='Start-Up Information'!$B$17,"Complete",IF(J737='Start-Up Information'!$B$18,"Complete",IF(J737='Start-Up Information'!$B$19,"Complete",IF(J737='Start-Up Information'!$B$20,"Complete",IF(J737='Start-Up Information'!$B$21,"complete",IF(J737='Start-Up Information'!$B$22,"Complete",IF(J737='Start-Up Information'!$B$23,"Complete",IF(J737='Start-Up Information'!$B$24,"Complete",IF(J737='Start-Up Information'!$B$25,"Complete",IF(J737='Start-Up Information'!$B$26,"Complete",IF(J737='Start-Up Information'!$B$27,"Complete",IF(J737='Start-Up Information'!$B$28,"Complete",IF(J737='Start-Up Information'!$B$29,"Complete",IF(J737='Start-Up Information'!$B$30,"Complete",IF(J737='Start-Up Information'!$B$31,"Complete",IF(J737='Start-Up Information'!$B$32,"Complete",IF(J737='Start-Up Information'!$B$33,"Complete",IF(J737='Start-Up Information'!$B$34,"Complete",IF(J737='Start-Up Information'!$B$35,"Complete",IF(J737='Start-Up Information'!$B$36,"Complete",IF(J737='Start-Up Information'!$B$37,"Complete",IF(J737='Start-Up Information'!$B$38,"Complete",IF(J737='Start-Up Information'!$B$39,"Complete",IF(J737='Start-Up Information'!$B$40,"Complete",IF(J737='Start-Up Information'!$B$41,"Complete",IF(J737='Start-Up Information'!$B$42,"Complete",IF(J737='Start-Up Information'!$B$43,"Complete",IF(J737='Start-Up Information'!$B$44,"Complete",IF(J737='Start-Up Information'!$B$45,"Complete",IF(J737='Start-Up Information'!$B$46,"Complete",IF(J737='Start-Up Information'!$B$47,"Complete",IF(J737='Start-Up Information'!$B$48,"Complete",IF(LEFT(J737,5)="Split","Complete",IF(J737='Start-Up Information'!$B$49,"Complete",IF(J737='Start-Up Information'!$B$50,"Complete",IF(J737='Start-Up Information'!$B$51,"Complete",IF(J737='Start-Up Information'!$B$52,"Complete","Enter a Correct Sub-Account")))))))))))))))))))))))))))))))))))))))))))))))))</f>
        <v>Form Number Error</v>
      </c>
      <c r="P737" s="63" t="str">
        <f t="shared" si="25"/>
        <v>Pending</v>
      </c>
      <c r="Q737" s="62"/>
      <c r="R737" s="70">
        <f t="shared" si="24"/>
        <v>0</v>
      </c>
      <c r="S737" s="65"/>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91"/>
      <c r="AW737" s="91"/>
      <c r="AX737" s="91"/>
      <c r="AY737" s="91"/>
      <c r="AZ737" s="91"/>
      <c r="BA737" s="91"/>
      <c r="BB737" s="91"/>
      <c r="BC737" s="91"/>
      <c r="BD737" s="91"/>
      <c r="BE737" s="91"/>
      <c r="BF737" s="91"/>
      <c r="BG737" s="91"/>
    </row>
    <row r="738" spans="1:59" s="34" customFormat="1" ht="33" customHeight="1">
      <c r="A738" s="65"/>
      <c r="B738" s="99"/>
      <c r="C738" s="100"/>
      <c r="D738" s="100"/>
      <c r="E738" s="100"/>
      <c r="F738" s="100"/>
      <c r="G738" s="100"/>
      <c r="H738" s="100"/>
      <c r="I738" s="100"/>
      <c r="J738" s="100"/>
      <c r="K738" s="99"/>
      <c r="L738" s="101"/>
      <c r="M738" s="102"/>
      <c r="N738" s="101"/>
      <c r="O738" s="63" t="str">
        <f>IF(B738="","Form Number Error",IF(C738="","Payment Type Error",IF(H738="","Purchase Description Error",IF(I738="","Store or Vedor Error",IF(K738="","Card or Ckeck # Error",IF(L738="","Date Error",IF(J738="","Enter Correct Sub-Account",IF(M738="","Amount Error",IF(J738='Start-Up Information'!$B$13,"Complete",IF(J738='Start-Up Information'!$B$14,"Complete",IF(J738='Start-Up Information'!$B$15,"Complete",IF(J738='Start-Up Information'!$B$16,"Complete",IF(J738='Start-Up Information'!$B$17,"Complete",IF(J738='Start-Up Information'!$B$18,"Complete",IF(J738='Start-Up Information'!$B$19,"Complete",IF(J738='Start-Up Information'!$B$20,"Complete",IF(J738='Start-Up Information'!$B$21,"complete",IF(J738='Start-Up Information'!$B$22,"Complete",IF(J738='Start-Up Information'!$B$23,"Complete",IF(J738='Start-Up Information'!$B$24,"Complete",IF(J738='Start-Up Information'!$B$25,"Complete",IF(J738='Start-Up Information'!$B$26,"Complete",IF(J738='Start-Up Information'!$B$27,"Complete",IF(J738='Start-Up Information'!$B$28,"Complete",IF(J738='Start-Up Information'!$B$29,"Complete",IF(J738='Start-Up Information'!$B$30,"Complete",IF(J738='Start-Up Information'!$B$31,"Complete",IF(J738='Start-Up Information'!$B$32,"Complete",IF(J738='Start-Up Information'!$B$33,"Complete",IF(J738='Start-Up Information'!$B$34,"Complete",IF(J738='Start-Up Information'!$B$35,"Complete",IF(J738='Start-Up Information'!$B$36,"Complete",IF(J738='Start-Up Information'!$B$37,"Complete",IF(J738='Start-Up Information'!$B$38,"Complete",IF(J738='Start-Up Information'!$B$39,"Complete",IF(J738='Start-Up Information'!$B$40,"Complete",IF(J738='Start-Up Information'!$B$41,"Complete",IF(J738='Start-Up Information'!$B$42,"Complete",IF(J738='Start-Up Information'!$B$43,"Complete",IF(J738='Start-Up Information'!$B$44,"Complete",IF(J738='Start-Up Information'!$B$45,"Complete",IF(J738='Start-Up Information'!$B$46,"Complete",IF(J738='Start-Up Information'!$B$47,"Complete",IF(J738='Start-Up Information'!$B$48,"Complete",IF(LEFT(J738,5)="Split","Complete",IF(J738='Start-Up Information'!$B$49,"Complete",IF(J738='Start-Up Information'!$B$50,"Complete",IF(J738='Start-Up Information'!$B$51,"Complete",IF(J738='Start-Up Information'!$B$52,"Complete","Enter a Correct Sub-Account")))))))))))))))))))))))))))))))))))))))))))))))))</f>
        <v>Form Number Error</v>
      </c>
      <c r="P738" s="63" t="str">
        <f t="shared" si="25"/>
        <v>Pending</v>
      </c>
      <c r="Q738" s="62"/>
      <c r="R738" s="70">
        <f t="shared" si="24"/>
        <v>0</v>
      </c>
      <c r="S738" s="65"/>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1"/>
      <c r="AY738" s="91"/>
      <c r="AZ738" s="91"/>
      <c r="BA738" s="91"/>
      <c r="BB738" s="91"/>
      <c r="BC738" s="91"/>
      <c r="BD738" s="91"/>
      <c r="BE738" s="91"/>
      <c r="BF738" s="91"/>
      <c r="BG738" s="91"/>
    </row>
    <row r="739" spans="1:59" s="34" customFormat="1" ht="33" customHeight="1">
      <c r="A739" s="65"/>
      <c r="B739" s="99"/>
      <c r="C739" s="100"/>
      <c r="D739" s="100"/>
      <c r="E739" s="100"/>
      <c r="F739" s="100"/>
      <c r="G739" s="100"/>
      <c r="H739" s="100"/>
      <c r="I739" s="100"/>
      <c r="J739" s="100"/>
      <c r="K739" s="99"/>
      <c r="L739" s="101"/>
      <c r="M739" s="102"/>
      <c r="N739" s="101"/>
      <c r="O739" s="63" t="str">
        <f>IF(B739="","Form Number Error",IF(C739="","Payment Type Error",IF(H739="","Purchase Description Error",IF(I739="","Store or Vedor Error",IF(K739="","Card or Ckeck # Error",IF(L739="","Date Error",IF(J739="","Enter Correct Sub-Account",IF(M739="","Amount Error",IF(J739='Start-Up Information'!$B$13,"Complete",IF(J739='Start-Up Information'!$B$14,"Complete",IF(J739='Start-Up Information'!$B$15,"Complete",IF(J739='Start-Up Information'!$B$16,"Complete",IF(J739='Start-Up Information'!$B$17,"Complete",IF(J739='Start-Up Information'!$B$18,"Complete",IF(J739='Start-Up Information'!$B$19,"Complete",IF(J739='Start-Up Information'!$B$20,"Complete",IF(J739='Start-Up Information'!$B$21,"complete",IF(J739='Start-Up Information'!$B$22,"Complete",IF(J739='Start-Up Information'!$B$23,"Complete",IF(J739='Start-Up Information'!$B$24,"Complete",IF(J739='Start-Up Information'!$B$25,"Complete",IF(J739='Start-Up Information'!$B$26,"Complete",IF(J739='Start-Up Information'!$B$27,"Complete",IF(J739='Start-Up Information'!$B$28,"Complete",IF(J739='Start-Up Information'!$B$29,"Complete",IF(J739='Start-Up Information'!$B$30,"Complete",IF(J739='Start-Up Information'!$B$31,"Complete",IF(J739='Start-Up Information'!$B$32,"Complete",IF(J739='Start-Up Information'!$B$33,"Complete",IF(J739='Start-Up Information'!$B$34,"Complete",IF(J739='Start-Up Information'!$B$35,"Complete",IF(J739='Start-Up Information'!$B$36,"Complete",IF(J739='Start-Up Information'!$B$37,"Complete",IF(J739='Start-Up Information'!$B$38,"Complete",IF(J739='Start-Up Information'!$B$39,"Complete",IF(J739='Start-Up Information'!$B$40,"Complete",IF(J739='Start-Up Information'!$B$41,"Complete",IF(J739='Start-Up Information'!$B$42,"Complete",IF(J739='Start-Up Information'!$B$43,"Complete",IF(J739='Start-Up Information'!$B$44,"Complete",IF(J739='Start-Up Information'!$B$45,"Complete",IF(J739='Start-Up Information'!$B$46,"Complete",IF(J739='Start-Up Information'!$B$47,"Complete",IF(J739='Start-Up Information'!$B$48,"Complete",IF(LEFT(J739,5)="Split","Complete",IF(J739='Start-Up Information'!$B$49,"Complete",IF(J739='Start-Up Information'!$B$50,"Complete",IF(J739='Start-Up Information'!$B$51,"Complete",IF(J739='Start-Up Information'!$B$52,"Complete","Enter a Correct Sub-Account")))))))))))))))))))))))))))))))))))))))))))))))))</f>
        <v>Form Number Error</v>
      </c>
      <c r="P739" s="63" t="str">
        <f t="shared" si="25"/>
        <v>Pending</v>
      </c>
      <c r="Q739" s="62"/>
      <c r="R739" s="70">
        <f t="shared" si="24"/>
        <v>0</v>
      </c>
      <c r="S739" s="65"/>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c r="AP739" s="91"/>
      <c r="AQ739" s="91"/>
      <c r="AR739" s="91"/>
      <c r="AS739" s="91"/>
      <c r="AT739" s="91"/>
      <c r="AU739" s="91"/>
      <c r="AV739" s="91"/>
      <c r="AW739" s="91"/>
      <c r="AX739" s="91"/>
      <c r="AY739" s="91"/>
      <c r="AZ739" s="91"/>
      <c r="BA739" s="91"/>
      <c r="BB739" s="91"/>
      <c r="BC739" s="91"/>
      <c r="BD739" s="91"/>
      <c r="BE739" s="91"/>
      <c r="BF739" s="91"/>
      <c r="BG739" s="91"/>
    </row>
    <row r="740" spans="1:59" s="34" customFormat="1" ht="33" customHeight="1">
      <c r="A740" s="65"/>
      <c r="B740" s="99"/>
      <c r="C740" s="100"/>
      <c r="D740" s="100"/>
      <c r="E740" s="100"/>
      <c r="F740" s="100"/>
      <c r="G740" s="100"/>
      <c r="H740" s="100"/>
      <c r="I740" s="100"/>
      <c r="J740" s="100"/>
      <c r="K740" s="99"/>
      <c r="L740" s="101"/>
      <c r="M740" s="102"/>
      <c r="N740" s="101"/>
      <c r="O740" s="63" t="str">
        <f>IF(B740="","Form Number Error",IF(C740="","Payment Type Error",IF(H740="","Purchase Description Error",IF(I740="","Store or Vedor Error",IF(K740="","Card or Ckeck # Error",IF(L740="","Date Error",IF(J740="","Enter Correct Sub-Account",IF(M740="","Amount Error",IF(J740='Start-Up Information'!$B$13,"Complete",IF(J740='Start-Up Information'!$B$14,"Complete",IF(J740='Start-Up Information'!$B$15,"Complete",IF(J740='Start-Up Information'!$B$16,"Complete",IF(J740='Start-Up Information'!$B$17,"Complete",IF(J740='Start-Up Information'!$B$18,"Complete",IF(J740='Start-Up Information'!$B$19,"Complete",IF(J740='Start-Up Information'!$B$20,"Complete",IF(J740='Start-Up Information'!$B$21,"complete",IF(J740='Start-Up Information'!$B$22,"Complete",IF(J740='Start-Up Information'!$B$23,"Complete",IF(J740='Start-Up Information'!$B$24,"Complete",IF(J740='Start-Up Information'!$B$25,"Complete",IF(J740='Start-Up Information'!$B$26,"Complete",IF(J740='Start-Up Information'!$B$27,"Complete",IF(J740='Start-Up Information'!$B$28,"Complete",IF(J740='Start-Up Information'!$B$29,"Complete",IF(J740='Start-Up Information'!$B$30,"Complete",IF(J740='Start-Up Information'!$B$31,"Complete",IF(J740='Start-Up Information'!$B$32,"Complete",IF(J740='Start-Up Information'!$B$33,"Complete",IF(J740='Start-Up Information'!$B$34,"Complete",IF(J740='Start-Up Information'!$B$35,"Complete",IF(J740='Start-Up Information'!$B$36,"Complete",IF(J740='Start-Up Information'!$B$37,"Complete",IF(J740='Start-Up Information'!$B$38,"Complete",IF(J740='Start-Up Information'!$B$39,"Complete",IF(J740='Start-Up Information'!$B$40,"Complete",IF(J740='Start-Up Information'!$B$41,"Complete",IF(J740='Start-Up Information'!$B$42,"Complete",IF(J740='Start-Up Information'!$B$43,"Complete",IF(J740='Start-Up Information'!$B$44,"Complete",IF(J740='Start-Up Information'!$B$45,"Complete",IF(J740='Start-Up Information'!$B$46,"Complete",IF(J740='Start-Up Information'!$B$47,"Complete",IF(J740='Start-Up Information'!$B$48,"Complete",IF(LEFT(J740,5)="Split","Complete",IF(J740='Start-Up Information'!$B$49,"Complete",IF(J740='Start-Up Information'!$B$50,"Complete",IF(J740='Start-Up Information'!$B$51,"Complete",IF(J740='Start-Up Information'!$B$52,"Complete","Enter a Correct Sub-Account")))))))))))))))))))))))))))))))))))))))))))))))))</f>
        <v>Form Number Error</v>
      </c>
      <c r="P740" s="63" t="str">
        <f t="shared" si="25"/>
        <v>Pending</v>
      </c>
      <c r="Q740" s="62"/>
      <c r="R740" s="70">
        <f t="shared" si="24"/>
        <v>0</v>
      </c>
      <c r="S740" s="65"/>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c r="AQ740" s="91"/>
      <c r="AR740" s="91"/>
      <c r="AS740" s="91"/>
      <c r="AT740" s="91"/>
      <c r="AU740" s="91"/>
      <c r="AV740" s="91"/>
      <c r="AW740" s="91"/>
      <c r="AX740" s="91"/>
      <c r="AY740" s="91"/>
      <c r="AZ740" s="91"/>
      <c r="BA740" s="91"/>
      <c r="BB740" s="91"/>
      <c r="BC740" s="91"/>
      <c r="BD740" s="91"/>
      <c r="BE740" s="91"/>
      <c r="BF740" s="91"/>
      <c r="BG740" s="91"/>
    </row>
    <row r="741" spans="1:59" s="34" customFormat="1" ht="33" customHeight="1">
      <c r="A741" s="65"/>
      <c r="B741" s="99"/>
      <c r="C741" s="100"/>
      <c r="D741" s="100"/>
      <c r="E741" s="100"/>
      <c r="F741" s="100"/>
      <c r="G741" s="100"/>
      <c r="H741" s="100"/>
      <c r="I741" s="100"/>
      <c r="J741" s="100"/>
      <c r="K741" s="99"/>
      <c r="L741" s="101"/>
      <c r="M741" s="102"/>
      <c r="N741" s="101"/>
      <c r="O741" s="63" t="str">
        <f>IF(B741="","Form Number Error",IF(C741="","Payment Type Error",IF(H741="","Purchase Description Error",IF(I741="","Store or Vedor Error",IF(K741="","Card or Ckeck # Error",IF(L741="","Date Error",IF(J741="","Enter Correct Sub-Account",IF(M741="","Amount Error",IF(J741='Start-Up Information'!$B$13,"Complete",IF(J741='Start-Up Information'!$B$14,"Complete",IF(J741='Start-Up Information'!$B$15,"Complete",IF(J741='Start-Up Information'!$B$16,"Complete",IF(J741='Start-Up Information'!$B$17,"Complete",IF(J741='Start-Up Information'!$B$18,"Complete",IF(J741='Start-Up Information'!$B$19,"Complete",IF(J741='Start-Up Information'!$B$20,"Complete",IF(J741='Start-Up Information'!$B$21,"complete",IF(J741='Start-Up Information'!$B$22,"Complete",IF(J741='Start-Up Information'!$B$23,"Complete",IF(J741='Start-Up Information'!$B$24,"Complete",IF(J741='Start-Up Information'!$B$25,"Complete",IF(J741='Start-Up Information'!$B$26,"Complete",IF(J741='Start-Up Information'!$B$27,"Complete",IF(J741='Start-Up Information'!$B$28,"Complete",IF(J741='Start-Up Information'!$B$29,"Complete",IF(J741='Start-Up Information'!$B$30,"Complete",IF(J741='Start-Up Information'!$B$31,"Complete",IF(J741='Start-Up Information'!$B$32,"Complete",IF(J741='Start-Up Information'!$B$33,"Complete",IF(J741='Start-Up Information'!$B$34,"Complete",IF(J741='Start-Up Information'!$B$35,"Complete",IF(J741='Start-Up Information'!$B$36,"Complete",IF(J741='Start-Up Information'!$B$37,"Complete",IF(J741='Start-Up Information'!$B$38,"Complete",IF(J741='Start-Up Information'!$B$39,"Complete",IF(J741='Start-Up Information'!$B$40,"Complete",IF(J741='Start-Up Information'!$B$41,"Complete",IF(J741='Start-Up Information'!$B$42,"Complete",IF(J741='Start-Up Information'!$B$43,"Complete",IF(J741='Start-Up Information'!$B$44,"Complete",IF(J741='Start-Up Information'!$B$45,"Complete",IF(J741='Start-Up Information'!$B$46,"Complete",IF(J741='Start-Up Information'!$B$47,"Complete",IF(J741='Start-Up Information'!$B$48,"Complete",IF(LEFT(J741,5)="Split","Complete",IF(J741='Start-Up Information'!$B$49,"Complete",IF(J741='Start-Up Information'!$B$50,"Complete",IF(J741='Start-Up Information'!$B$51,"Complete",IF(J741='Start-Up Information'!$B$52,"Complete","Enter a Correct Sub-Account")))))))))))))))))))))))))))))))))))))))))))))))))</f>
        <v>Form Number Error</v>
      </c>
      <c r="P741" s="63" t="str">
        <f t="shared" si="25"/>
        <v>Pending</v>
      </c>
      <c r="Q741" s="62"/>
      <c r="R741" s="70">
        <f t="shared" si="24"/>
        <v>0</v>
      </c>
      <c r="S741" s="65"/>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1"/>
      <c r="AY741" s="91"/>
      <c r="AZ741" s="91"/>
      <c r="BA741" s="91"/>
      <c r="BB741" s="91"/>
      <c r="BC741" s="91"/>
      <c r="BD741" s="91"/>
      <c r="BE741" s="91"/>
      <c r="BF741" s="91"/>
      <c r="BG741" s="91"/>
    </row>
    <row r="742" spans="1:59" s="34" customFormat="1" ht="33" customHeight="1">
      <c r="A742" s="65"/>
      <c r="B742" s="99"/>
      <c r="C742" s="100"/>
      <c r="D742" s="100"/>
      <c r="E742" s="100"/>
      <c r="F742" s="100"/>
      <c r="G742" s="100"/>
      <c r="H742" s="100"/>
      <c r="I742" s="100"/>
      <c r="J742" s="100"/>
      <c r="K742" s="99"/>
      <c r="L742" s="101"/>
      <c r="M742" s="102"/>
      <c r="N742" s="101"/>
      <c r="O742" s="63" t="str">
        <f>IF(B742="","Form Number Error",IF(C742="","Payment Type Error",IF(H742="","Purchase Description Error",IF(I742="","Store or Vedor Error",IF(K742="","Card or Ckeck # Error",IF(L742="","Date Error",IF(J742="","Enter Correct Sub-Account",IF(M742="","Amount Error",IF(J742='Start-Up Information'!$B$13,"Complete",IF(J742='Start-Up Information'!$B$14,"Complete",IF(J742='Start-Up Information'!$B$15,"Complete",IF(J742='Start-Up Information'!$B$16,"Complete",IF(J742='Start-Up Information'!$B$17,"Complete",IF(J742='Start-Up Information'!$B$18,"Complete",IF(J742='Start-Up Information'!$B$19,"Complete",IF(J742='Start-Up Information'!$B$20,"Complete",IF(J742='Start-Up Information'!$B$21,"complete",IF(J742='Start-Up Information'!$B$22,"Complete",IF(J742='Start-Up Information'!$B$23,"Complete",IF(J742='Start-Up Information'!$B$24,"Complete",IF(J742='Start-Up Information'!$B$25,"Complete",IF(J742='Start-Up Information'!$B$26,"Complete",IF(J742='Start-Up Information'!$B$27,"Complete",IF(J742='Start-Up Information'!$B$28,"Complete",IF(J742='Start-Up Information'!$B$29,"Complete",IF(J742='Start-Up Information'!$B$30,"Complete",IF(J742='Start-Up Information'!$B$31,"Complete",IF(J742='Start-Up Information'!$B$32,"Complete",IF(J742='Start-Up Information'!$B$33,"Complete",IF(J742='Start-Up Information'!$B$34,"Complete",IF(J742='Start-Up Information'!$B$35,"Complete",IF(J742='Start-Up Information'!$B$36,"Complete",IF(J742='Start-Up Information'!$B$37,"Complete",IF(J742='Start-Up Information'!$B$38,"Complete",IF(J742='Start-Up Information'!$B$39,"Complete",IF(J742='Start-Up Information'!$B$40,"Complete",IF(J742='Start-Up Information'!$B$41,"Complete",IF(J742='Start-Up Information'!$B$42,"Complete",IF(J742='Start-Up Information'!$B$43,"Complete",IF(J742='Start-Up Information'!$B$44,"Complete",IF(J742='Start-Up Information'!$B$45,"Complete",IF(J742='Start-Up Information'!$B$46,"Complete",IF(J742='Start-Up Information'!$B$47,"Complete",IF(J742='Start-Up Information'!$B$48,"Complete",IF(LEFT(J742,5)="Split","Complete",IF(J742='Start-Up Information'!$B$49,"Complete",IF(J742='Start-Up Information'!$B$50,"Complete",IF(J742='Start-Up Information'!$B$51,"Complete",IF(J742='Start-Up Information'!$B$52,"Complete","Enter a Correct Sub-Account")))))))))))))))))))))))))))))))))))))))))))))))))</f>
        <v>Form Number Error</v>
      </c>
      <c r="P742" s="63" t="str">
        <f t="shared" si="25"/>
        <v>Pending</v>
      </c>
      <c r="Q742" s="62"/>
      <c r="R742" s="70">
        <f t="shared" si="24"/>
        <v>0</v>
      </c>
      <c r="S742" s="65"/>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91"/>
      <c r="AX742" s="91"/>
      <c r="AY742" s="91"/>
      <c r="AZ742" s="91"/>
      <c r="BA742" s="91"/>
      <c r="BB742" s="91"/>
      <c r="BC742" s="91"/>
      <c r="BD742" s="91"/>
      <c r="BE742" s="91"/>
      <c r="BF742" s="91"/>
      <c r="BG742" s="91"/>
    </row>
    <row r="743" spans="1:59" s="34" customFormat="1" ht="33" customHeight="1">
      <c r="A743" s="65"/>
      <c r="B743" s="99"/>
      <c r="C743" s="100"/>
      <c r="D743" s="100"/>
      <c r="E743" s="100"/>
      <c r="F743" s="100"/>
      <c r="G743" s="100"/>
      <c r="H743" s="100"/>
      <c r="I743" s="100"/>
      <c r="J743" s="100"/>
      <c r="K743" s="99"/>
      <c r="L743" s="101"/>
      <c r="M743" s="102"/>
      <c r="N743" s="101"/>
      <c r="O743" s="63" t="str">
        <f>IF(B743="","Form Number Error",IF(C743="","Payment Type Error",IF(H743="","Purchase Description Error",IF(I743="","Store or Vedor Error",IF(K743="","Card or Ckeck # Error",IF(L743="","Date Error",IF(J743="","Enter Correct Sub-Account",IF(M743="","Amount Error",IF(J743='Start-Up Information'!$B$13,"Complete",IF(J743='Start-Up Information'!$B$14,"Complete",IF(J743='Start-Up Information'!$B$15,"Complete",IF(J743='Start-Up Information'!$B$16,"Complete",IF(J743='Start-Up Information'!$B$17,"Complete",IF(J743='Start-Up Information'!$B$18,"Complete",IF(J743='Start-Up Information'!$B$19,"Complete",IF(J743='Start-Up Information'!$B$20,"Complete",IF(J743='Start-Up Information'!$B$21,"complete",IF(J743='Start-Up Information'!$B$22,"Complete",IF(J743='Start-Up Information'!$B$23,"Complete",IF(J743='Start-Up Information'!$B$24,"Complete",IF(J743='Start-Up Information'!$B$25,"Complete",IF(J743='Start-Up Information'!$B$26,"Complete",IF(J743='Start-Up Information'!$B$27,"Complete",IF(J743='Start-Up Information'!$B$28,"Complete",IF(J743='Start-Up Information'!$B$29,"Complete",IF(J743='Start-Up Information'!$B$30,"Complete",IF(J743='Start-Up Information'!$B$31,"Complete",IF(J743='Start-Up Information'!$B$32,"Complete",IF(J743='Start-Up Information'!$B$33,"Complete",IF(J743='Start-Up Information'!$B$34,"Complete",IF(J743='Start-Up Information'!$B$35,"Complete",IF(J743='Start-Up Information'!$B$36,"Complete",IF(J743='Start-Up Information'!$B$37,"Complete",IF(J743='Start-Up Information'!$B$38,"Complete",IF(J743='Start-Up Information'!$B$39,"Complete",IF(J743='Start-Up Information'!$B$40,"Complete",IF(J743='Start-Up Information'!$B$41,"Complete",IF(J743='Start-Up Information'!$B$42,"Complete",IF(J743='Start-Up Information'!$B$43,"Complete",IF(J743='Start-Up Information'!$B$44,"Complete",IF(J743='Start-Up Information'!$B$45,"Complete",IF(J743='Start-Up Information'!$B$46,"Complete",IF(J743='Start-Up Information'!$B$47,"Complete",IF(J743='Start-Up Information'!$B$48,"Complete",IF(LEFT(J743,5)="Split","Complete",IF(J743='Start-Up Information'!$B$49,"Complete",IF(J743='Start-Up Information'!$B$50,"Complete",IF(J743='Start-Up Information'!$B$51,"Complete",IF(J743='Start-Up Information'!$B$52,"Complete","Enter a Correct Sub-Account")))))))))))))))))))))))))))))))))))))))))))))))))</f>
        <v>Form Number Error</v>
      </c>
      <c r="P743" s="63" t="str">
        <f t="shared" si="25"/>
        <v>Pending</v>
      </c>
      <c r="Q743" s="62"/>
      <c r="R743" s="70">
        <f t="shared" si="24"/>
        <v>0</v>
      </c>
      <c r="S743" s="65"/>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c r="AP743" s="91"/>
      <c r="AQ743" s="91"/>
      <c r="AR743" s="91"/>
      <c r="AS743" s="91"/>
      <c r="AT743" s="91"/>
      <c r="AU743" s="91"/>
      <c r="AV743" s="91"/>
      <c r="AW743" s="91"/>
      <c r="AX743" s="91"/>
      <c r="AY743" s="91"/>
      <c r="AZ743" s="91"/>
      <c r="BA743" s="91"/>
      <c r="BB743" s="91"/>
      <c r="BC743" s="91"/>
      <c r="BD743" s="91"/>
      <c r="BE743" s="91"/>
      <c r="BF743" s="91"/>
      <c r="BG743" s="91"/>
    </row>
    <row r="744" spans="1:59" s="34" customFormat="1" ht="33" customHeight="1">
      <c r="A744" s="65"/>
      <c r="B744" s="99"/>
      <c r="C744" s="100"/>
      <c r="D744" s="100"/>
      <c r="E744" s="100"/>
      <c r="F744" s="100"/>
      <c r="G744" s="100"/>
      <c r="H744" s="100"/>
      <c r="I744" s="100"/>
      <c r="J744" s="100"/>
      <c r="K744" s="99"/>
      <c r="L744" s="101"/>
      <c r="M744" s="102"/>
      <c r="N744" s="101"/>
      <c r="O744" s="63" t="str">
        <f>IF(B744="","Form Number Error",IF(C744="","Payment Type Error",IF(H744="","Purchase Description Error",IF(I744="","Store or Vedor Error",IF(K744="","Card or Ckeck # Error",IF(L744="","Date Error",IF(J744="","Enter Correct Sub-Account",IF(M744="","Amount Error",IF(J744='Start-Up Information'!$B$13,"Complete",IF(J744='Start-Up Information'!$B$14,"Complete",IF(J744='Start-Up Information'!$B$15,"Complete",IF(J744='Start-Up Information'!$B$16,"Complete",IF(J744='Start-Up Information'!$B$17,"Complete",IF(J744='Start-Up Information'!$B$18,"Complete",IF(J744='Start-Up Information'!$B$19,"Complete",IF(J744='Start-Up Information'!$B$20,"Complete",IF(J744='Start-Up Information'!$B$21,"complete",IF(J744='Start-Up Information'!$B$22,"Complete",IF(J744='Start-Up Information'!$B$23,"Complete",IF(J744='Start-Up Information'!$B$24,"Complete",IF(J744='Start-Up Information'!$B$25,"Complete",IF(J744='Start-Up Information'!$B$26,"Complete",IF(J744='Start-Up Information'!$B$27,"Complete",IF(J744='Start-Up Information'!$B$28,"Complete",IF(J744='Start-Up Information'!$B$29,"Complete",IF(J744='Start-Up Information'!$B$30,"Complete",IF(J744='Start-Up Information'!$B$31,"Complete",IF(J744='Start-Up Information'!$B$32,"Complete",IF(J744='Start-Up Information'!$B$33,"Complete",IF(J744='Start-Up Information'!$B$34,"Complete",IF(J744='Start-Up Information'!$B$35,"Complete",IF(J744='Start-Up Information'!$B$36,"Complete",IF(J744='Start-Up Information'!$B$37,"Complete",IF(J744='Start-Up Information'!$B$38,"Complete",IF(J744='Start-Up Information'!$B$39,"Complete",IF(J744='Start-Up Information'!$B$40,"Complete",IF(J744='Start-Up Information'!$B$41,"Complete",IF(J744='Start-Up Information'!$B$42,"Complete",IF(J744='Start-Up Information'!$B$43,"Complete",IF(J744='Start-Up Information'!$B$44,"Complete",IF(J744='Start-Up Information'!$B$45,"Complete",IF(J744='Start-Up Information'!$B$46,"Complete",IF(J744='Start-Up Information'!$B$47,"Complete",IF(J744='Start-Up Information'!$B$48,"Complete",IF(LEFT(J744,5)="Split","Complete",IF(J744='Start-Up Information'!$B$49,"Complete",IF(J744='Start-Up Information'!$B$50,"Complete",IF(J744='Start-Up Information'!$B$51,"Complete",IF(J744='Start-Up Information'!$B$52,"Complete","Enter a Correct Sub-Account")))))))))))))))))))))))))))))))))))))))))))))))))</f>
        <v>Form Number Error</v>
      </c>
      <c r="P744" s="63" t="str">
        <f t="shared" si="25"/>
        <v>Pending</v>
      </c>
      <c r="Q744" s="62"/>
      <c r="R744" s="70">
        <f t="shared" si="24"/>
        <v>0</v>
      </c>
      <c r="S744" s="65"/>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c r="AP744" s="91"/>
      <c r="AQ744" s="91"/>
      <c r="AR744" s="91"/>
      <c r="AS744" s="91"/>
      <c r="AT744" s="91"/>
      <c r="AU744" s="91"/>
      <c r="AV744" s="91"/>
      <c r="AW744" s="91"/>
      <c r="AX744" s="91"/>
      <c r="AY744" s="91"/>
      <c r="AZ744" s="91"/>
      <c r="BA744" s="91"/>
      <c r="BB744" s="91"/>
      <c r="BC744" s="91"/>
      <c r="BD744" s="91"/>
      <c r="BE744" s="91"/>
      <c r="BF744" s="91"/>
      <c r="BG744" s="91"/>
    </row>
    <row r="745" spans="1:59" s="34" customFormat="1" ht="33" customHeight="1">
      <c r="A745" s="65"/>
      <c r="B745" s="99"/>
      <c r="C745" s="100"/>
      <c r="D745" s="100"/>
      <c r="E745" s="100"/>
      <c r="F745" s="100"/>
      <c r="G745" s="100"/>
      <c r="H745" s="100"/>
      <c r="I745" s="100"/>
      <c r="J745" s="100"/>
      <c r="K745" s="99"/>
      <c r="L745" s="101"/>
      <c r="M745" s="102"/>
      <c r="N745" s="101"/>
      <c r="O745" s="63" t="str">
        <f>IF(B745="","Form Number Error",IF(C745="","Payment Type Error",IF(H745="","Purchase Description Error",IF(I745="","Store or Vedor Error",IF(K745="","Card or Ckeck # Error",IF(L745="","Date Error",IF(J745="","Enter Correct Sub-Account",IF(M745="","Amount Error",IF(J745='Start-Up Information'!$B$13,"Complete",IF(J745='Start-Up Information'!$B$14,"Complete",IF(J745='Start-Up Information'!$B$15,"Complete",IF(J745='Start-Up Information'!$B$16,"Complete",IF(J745='Start-Up Information'!$B$17,"Complete",IF(J745='Start-Up Information'!$B$18,"Complete",IF(J745='Start-Up Information'!$B$19,"Complete",IF(J745='Start-Up Information'!$B$20,"Complete",IF(J745='Start-Up Information'!$B$21,"complete",IF(J745='Start-Up Information'!$B$22,"Complete",IF(J745='Start-Up Information'!$B$23,"Complete",IF(J745='Start-Up Information'!$B$24,"Complete",IF(J745='Start-Up Information'!$B$25,"Complete",IF(J745='Start-Up Information'!$B$26,"Complete",IF(J745='Start-Up Information'!$B$27,"Complete",IF(J745='Start-Up Information'!$B$28,"Complete",IF(J745='Start-Up Information'!$B$29,"Complete",IF(J745='Start-Up Information'!$B$30,"Complete",IF(J745='Start-Up Information'!$B$31,"Complete",IF(J745='Start-Up Information'!$B$32,"Complete",IF(J745='Start-Up Information'!$B$33,"Complete",IF(J745='Start-Up Information'!$B$34,"Complete",IF(J745='Start-Up Information'!$B$35,"Complete",IF(J745='Start-Up Information'!$B$36,"Complete",IF(J745='Start-Up Information'!$B$37,"Complete",IF(J745='Start-Up Information'!$B$38,"Complete",IF(J745='Start-Up Information'!$B$39,"Complete",IF(J745='Start-Up Information'!$B$40,"Complete",IF(J745='Start-Up Information'!$B$41,"Complete",IF(J745='Start-Up Information'!$B$42,"Complete",IF(J745='Start-Up Information'!$B$43,"Complete",IF(J745='Start-Up Information'!$B$44,"Complete",IF(J745='Start-Up Information'!$B$45,"Complete",IF(J745='Start-Up Information'!$B$46,"Complete",IF(J745='Start-Up Information'!$B$47,"Complete",IF(J745='Start-Up Information'!$B$48,"Complete",IF(LEFT(J745,5)="Split","Complete",IF(J745='Start-Up Information'!$B$49,"Complete",IF(J745='Start-Up Information'!$B$50,"Complete",IF(J745='Start-Up Information'!$B$51,"Complete",IF(J745='Start-Up Information'!$B$52,"Complete","Enter a Correct Sub-Account")))))))))))))))))))))))))))))))))))))))))))))))))</f>
        <v>Form Number Error</v>
      </c>
      <c r="P745" s="63" t="str">
        <f t="shared" si="25"/>
        <v>Pending</v>
      </c>
      <c r="Q745" s="62"/>
      <c r="R745" s="70">
        <f t="shared" si="24"/>
        <v>0</v>
      </c>
      <c r="S745" s="65"/>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c r="AQ745" s="91"/>
      <c r="AR745" s="91"/>
      <c r="AS745" s="91"/>
      <c r="AT745" s="91"/>
      <c r="AU745" s="91"/>
      <c r="AV745" s="91"/>
      <c r="AW745" s="91"/>
      <c r="AX745" s="91"/>
      <c r="AY745" s="91"/>
      <c r="AZ745" s="91"/>
      <c r="BA745" s="91"/>
      <c r="BB745" s="91"/>
      <c r="BC745" s="91"/>
      <c r="BD745" s="91"/>
      <c r="BE745" s="91"/>
      <c r="BF745" s="91"/>
      <c r="BG745" s="91"/>
    </row>
    <row r="746" spans="1:59" s="34" customFormat="1" ht="33" customHeight="1">
      <c r="A746" s="65"/>
      <c r="B746" s="99"/>
      <c r="C746" s="100"/>
      <c r="D746" s="100"/>
      <c r="E746" s="100"/>
      <c r="F746" s="100"/>
      <c r="G746" s="100"/>
      <c r="H746" s="100"/>
      <c r="I746" s="100"/>
      <c r="J746" s="100"/>
      <c r="K746" s="99"/>
      <c r="L746" s="101"/>
      <c r="M746" s="102"/>
      <c r="N746" s="101"/>
      <c r="O746" s="63" t="str">
        <f>IF(B746="","Form Number Error",IF(C746="","Payment Type Error",IF(H746="","Purchase Description Error",IF(I746="","Store or Vedor Error",IF(K746="","Card or Ckeck # Error",IF(L746="","Date Error",IF(J746="","Enter Correct Sub-Account",IF(M746="","Amount Error",IF(J746='Start-Up Information'!$B$13,"Complete",IF(J746='Start-Up Information'!$B$14,"Complete",IF(J746='Start-Up Information'!$B$15,"Complete",IF(J746='Start-Up Information'!$B$16,"Complete",IF(J746='Start-Up Information'!$B$17,"Complete",IF(J746='Start-Up Information'!$B$18,"Complete",IF(J746='Start-Up Information'!$B$19,"Complete",IF(J746='Start-Up Information'!$B$20,"Complete",IF(J746='Start-Up Information'!$B$21,"complete",IF(J746='Start-Up Information'!$B$22,"Complete",IF(J746='Start-Up Information'!$B$23,"Complete",IF(J746='Start-Up Information'!$B$24,"Complete",IF(J746='Start-Up Information'!$B$25,"Complete",IF(J746='Start-Up Information'!$B$26,"Complete",IF(J746='Start-Up Information'!$B$27,"Complete",IF(J746='Start-Up Information'!$B$28,"Complete",IF(J746='Start-Up Information'!$B$29,"Complete",IF(J746='Start-Up Information'!$B$30,"Complete",IF(J746='Start-Up Information'!$B$31,"Complete",IF(J746='Start-Up Information'!$B$32,"Complete",IF(J746='Start-Up Information'!$B$33,"Complete",IF(J746='Start-Up Information'!$B$34,"Complete",IF(J746='Start-Up Information'!$B$35,"Complete",IF(J746='Start-Up Information'!$B$36,"Complete",IF(J746='Start-Up Information'!$B$37,"Complete",IF(J746='Start-Up Information'!$B$38,"Complete",IF(J746='Start-Up Information'!$B$39,"Complete",IF(J746='Start-Up Information'!$B$40,"Complete",IF(J746='Start-Up Information'!$B$41,"Complete",IF(J746='Start-Up Information'!$B$42,"Complete",IF(J746='Start-Up Information'!$B$43,"Complete",IF(J746='Start-Up Information'!$B$44,"Complete",IF(J746='Start-Up Information'!$B$45,"Complete",IF(J746='Start-Up Information'!$B$46,"Complete",IF(J746='Start-Up Information'!$B$47,"Complete",IF(J746='Start-Up Information'!$B$48,"Complete",IF(LEFT(J746,5)="Split","Complete",IF(J746='Start-Up Information'!$B$49,"Complete",IF(J746='Start-Up Information'!$B$50,"Complete",IF(J746='Start-Up Information'!$B$51,"Complete",IF(J746='Start-Up Information'!$B$52,"Complete","Enter a Correct Sub-Account")))))))))))))))))))))))))))))))))))))))))))))))))</f>
        <v>Form Number Error</v>
      </c>
      <c r="P746" s="63" t="str">
        <f t="shared" si="25"/>
        <v>Pending</v>
      </c>
      <c r="Q746" s="62"/>
      <c r="R746" s="70">
        <f t="shared" si="24"/>
        <v>0</v>
      </c>
      <c r="S746" s="65"/>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c r="AP746" s="91"/>
      <c r="AQ746" s="91"/>
      <c r="AR746" s="91"/>
      <c r="AS746" s="91"/>
      <c r="AT746" s="91"/>
      <c r="AU746" s="91"/>
      <c r="AV746" s="91"/>
      <c r="AW746" s="91"/>
      <c r="AX746" s="91"/>
      <c r="AY746" s="91"/>
      <c r="AZ746" s="91"/>
      <c r="BA746" s="91"/>
      <c r="BB746" s="91"/>
      <c r="BC746" s="91"/>
      <c r="BD746" s="91"/>
      <c r="BE746" s="91"/>
      <c r="BF746" s="91"/>
      <c r="BG746" s="91"/>
    </row>
    <row r="747" spans="1:59" s="34" customFormat="1" ht="33" customHeight="1">
      <c r="A747" s="65"/>
      <c r="B747" s="99"/>
      <c r="C747" s="100"/>
      <c r="D747" s="100"/>
      <c r="E747" s="100"/>
      <c r="F747" s="100"/>
      <c r="G747" s="100"/>
      <c r="H747" s="100"/>
      <c r="I747" s="100"/>
      <c r="J747" s="100"/>
      <c r="K747" s="99"/>
      <c r="L747" s="101"/>
      <c r="M747" s="102"/>
      <c r="N747" s="101"/>
      <c r="O747" s="63" t="str">
        <f>IF(B747="","Form Number Error",IF(C747="","Payment Type Error",IF(H747="","Purchase Description Error",IF(I747="","Store or Vedor Error",IF(K747="","Card or Ckeck # Error",IF(L747="","Date Error",IF(J747="","Enter Correct Sub-Account",IF(M747="","Amount Error",IF(J747='Start-Up Information'!$B$13,"Complete",IF(J747='Start-Up Information'!$B$14,"Complete",IF(J747='Start-Up Information'!$B$15,"Complete",IF(J747='Start-Up Information'!$B$16,"Complete",IF(J747='Start-Up Information'!$B$17,"Complete",IF(J747='Start-Up Information'!$B$18,"Complete",IF(J747='Start-Up Information'!$B$19,"Complete",IF(J747='Start-Up Information'!$B$20,"Complete",IF(J747='Start-Up Information'!$B$21,"complete",IF(J747='Start-Up Information'!$B$22,"Complete",IF(J747='Start-Up Information'!$B$23,"Complete",IF(J747='Start-Up Information'!$B$24,"Complete",IF(J747='Start-Up Information'!$B$25,"Complete",IF(J747='Start-Up Information'!$B$26,"Complete",IF(J747='Start-Up Information'!$B$27,"Complete",IF(J747='Start-Up Information'!$B$28,"Complete",IF(J747='Start-Up Information'!$B$29,"Complete",IF(J747='Start-Up Information'!$B$30,"Complete",IF(J747='Start-Up Information'!$B$31,"Complete",IF(J747='Start-Up Information'!$B$32,"Complete",IF(J747='Start-Up Information'!$B$33,"Complete",IF(J747='Start-Up Information'!$B$34,"Complete",IF(J747='Start-Up Information'!$B$35,"Complete",IF(J747='Start-Up Information'!$B$36,"Complete",IF(J747='Start-Up Information'!$B$37,"Complete",IF(J747='Start-Up Information'!$B$38,"Complete",IF(J747='Start-Up Information'!$B$39,"Complete",IF(J747='Start-Up Information'!$B$40,"Complete",IF(J747='Start-Up Information'!$B$41,"Complete",IF(J747='Start-Up Information'!$B$42,"Complete",IF(J747='Start-Up Information'!$B$43,"Complete",IF(J747='Start-Up Information'!$B$44,"Complete",IF(J747='Start-Up Information'!$B$45,"Complete",IF(J747='Start-Up Information'!$B$46,"Complete",IF(J747='Start-Up Information'!$B$47,"Complete",IF(J747='Start-Up Information'!$B$48,"Complete",IF(LEFT(J747,5)="Split","Complete",IF(J747='Start-Up Information'!$B$49,"Complete",IF(J747='Start-Up Information'!$B$50,"Complete",IF(J747='Start-Up Information'!$B$51,"Complete",IF(J747='Start-Up Information'!$B$52,"Complete","Enter a Correct Sub-Account")))))))))))))))))))))))))))))))))))))))))))))))))</f>
        <v>Form Number Error</v>
      </c>
      <c r="P747" s="63" t="str">
        <f t="shared" si="25"/>
        <v>Pending</v>
      </c>
      <c r="Q747" s="62"/>
      <c r="R747" s="70">
        <f t="shared" si="24"/>
        <v>0</v>
      </c>
      <c r="S747" s="65"/>
      <c r="T747" s="91"/>
      <c r="U747" s="91"/>
      <c r="V747" s="91"/>
      <c r="W747" s="91"/>
      <c r="X747" s="91"/>
      <c r="Y747" s="91"/>
      <c r="Z747" s="91"/>
      <c r="AA747" s="91"/>
      <c r="AB747" s="91"/>
      <c r="AC747" s="91"/>
      <c r="AD747" s="91"/>
      <c r="AE747" s="91"/>
      <c r="AF747" s="91"/>
      <c r="AG747" s="91"/>
      <c r="AH747" s="91"/>
      <c r="AI747" s="91"/>
      <c r="AJ747" s="91"/>
      <c r="AK747" s="91"/>
      <c r="AL747" s="91"/>
      <c r="AM747" s="91"/>
      <c r="AN747" s="91"/>
      <c r="AO747" s="91"/>
      <c r="AP747" s="91"/>
      <c r="AQ747" s="91"/>
      <c r="AR747" s="91"/>
      <c r="AS747" s="91"/>
      <c r="AT747" s="91"/>
      <c r="AU747" s="91"/>
      <c r="AV747" s="91"/>
      <c r="AW747" s="91"/>
      <c r="AX747" s="91"/>
      <c r="AY747" s="91"/>
      <c r="AZ747" s="91"/>
      <c r="BA747" s="91"/>
      <c r="BB747" s="91"/>
      <c r="BC747" s="91"/>
      <c r="BD747" s="91"/>
      <c r="BE747" s="91"/>
      <c r="BF747" s="91"/>
      <c r="BG747" s="91"/>
    </row>
    <row r="748" spans="1:59" s="34" customFormat="1" ht="33" customHeight="1">
      <c r="A748" s="65"/>
      <c r="B748" s="99"/>
      <c r="C748" s="100"/>
      <c r="D748" s="100"/>
      <c r="E748" s="100"/>
      <c r="F748" s="100"/>
      <c r="G748" s="100"/>
      <c r="H748" s="100"/>
      <c r="I748" s="100"/>
      <c r="J748" s="100"/>
      <c r="K748" s="99"/>
      <c r="L748" s="101"/>
      <c r="M748" s="102"/>
      <c r="N748" s="101"/>
      <c r="O748" s="63" t="str">
        <f>IF(B748="","Form Number Error",IF(C748="","Payment Type Error",IF(H748="","Purchase Description Error",IF(I748="","Store or Vedor Error",IF(K748="","Card or Ckeck # Error",IF(L748="","Date Error",IF(J748="","Enter Correct Sub-Account",IF(M748="","Amount Error",IF(J748='Start-Up Information'!$B$13,"Complete",IF(J748='Start-Up Information'!$B$14,"Complete",IF(J748='Start-Up Information'!$B$15,"Complete",IF(J748='Start-Up Information'!$B$16,"Complete",IF(J748='Start-Up Information'!$B$17,"Complete",IF(J748='Start-Up Information'!$B$18,"Complete",IF(J748='Start-Up Information'!$B$19,"Complete",IF(J748='Start-Up Information'!$B$20,"Complete",IF(J748='Start-Up Information'!$B$21,"complete",IF(J748='Start-Up Information'!$B$22,"Complete",IF(J748='Start-Up Information'!$B$23,"Complete",IF(J748='Start-Up Information'!$B$24,"Complete",IF(J748='Start-Up Information'!$B$25,"Complete",IF(J748='Start-Up Information'!$B$26,"Complete",IF(J748='Start-Up Information'!$B$27,"Complete",IF(J748='Start-Up Information'!$B$28,"Complete",IF(J748='Start-Up Information'!$B$29,"Complete",IF(J748='Start-Up Information'!$B$30,"Complete",IF(J748='Start-Up Information'!$B$31,"Complete",IF(J748='Start-Up Information'!$B$32,"Complete",IF(J748='Start-Up Information'!$B$33,"Complete",IF(J748='Start-Up Information'!$B$34,"Complete",IF(J748='Start-Up Information'!$B$35,"Complete",IF(J748='Start-Up Information'!$B$36,"Complete",IF(J748='Start-Up Information'!$B$37,"Complete",IF(J748='Start-Up Information'!$B$38,"Complete",IF(J748='Start-Up Information'!$B$39,"Complete",IF(J748='Start-Up Information'!$B$40,"Complete",IF(J748='Start-Up Information'!$B$41,"Complete",IF(J748='Start-Up Information'!$B$42,"Complete",IF(J748='Start-Up Information'!$B$43,"Complete",IF(J748='Start-Up Information'!$B$44,"Complete",IF(J748='Start-Up Information'!$B$45,"Complete",IF(J748='Start-Up Information'!$B$46,"Complete",IF(J748='Start-Up Information'!$B$47,"Complete",IF(J748='Start-Up Information'!$B$48,"Complete",IF(LEFT(J748,5)="Split","Complete",IF(J748='Start-Up Information'!$B$49,"Complete",IF(J748='Start-Up Information'!$B$50,"Complete",IF(J748='Start-Up Information'!$B$51,"Complete",IF(J748='Start-Up Information'!$B$52,"Complete","Enter a Correct Sub-Account")))))))))))))))))))))))))))))))))))))))))))))))))</f>
        <v>Form Number Error</v>
      </c>
      <c r="P748" s="63" t="str">
        <f t="shared" si="25"/>
        <v>Pending</v>
      </c>
      <c r="Q748" s="62"/>
      <c r="R748" s="70">
        <f t="shared" si="24"/>
        <v>0</v>
      </c>
      <c r="S748" s="65"/>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c r="AP748" s="91"/>
      <c r="AQ748" s="91"/>
      <c r="AR748" s="91"/>
      <c r="AS748" s="91"/>
      <c r="AT748" s="91"/>
      <c r="AU748" s="91"/>
      <c r="AV748" s="91"/>
      <c r="AW748" s="91"/>
      <c r="AX748" s="91"/>
      <c r="AY748" s="91"/>
      <c r="AZ748" s="91"/>
      <c r="BA748" s="91"/>
      <c r="BB748" s="91"/>
      <c r="BC748" s="91"/>
      <c r="BD748" s="91"/>
      <c r="BE748" s="91"/>
      <c r="BF748" s="91"/>
      <c r="BG748" s="91"/>
    </row>
    <row r="749" spans="1:59" s="34" customFormat="1" ht="33" customHeight="1">
      <c r="A749" s="65"/>
      <c r="B749" s="99"/>
      <c r="C749" s="100"/>
      <c r="D749" s="100"/>
      <c r="E749" s="100"/>
      <c r="F749" s="100"/>
      <c r="G749" s="100"/>
      <c r="H749" s="100"/>
      <c r="I749" s="100"/>
      <c r="J749" s="100"/>
      <c r="K749" s="99"/>
      <c r="L749" s="101"/>
      <c r="M749" s="102"/>
      <c r="N749" s="101"/>
      <c r="O749" s="63" t="str">
        <f>IF(B749="","Form Number Error",IF(C749="","Payment Type Error",IF(H749="","Purchase Description Error",IF(I749="","Store or Vedor Error",IF(K749="","Card or Ckeck # Error",IF(L749="","Date Error",IF(J749="","Enter Correct Sub-Account",IF(M749="","Amount Error",IF(J749='Start-Up Information'!$B$13,"Complete",IF(J749='Start-Up Information'!$B$14,"Complete",IF(J749='Start-Up Information'!$B$15,"Complete",IF(J749='Start-Up Information'!$B$16,"Complete",IF(J749='Start-Up Information'!$B$17,"Complete",IF(J749='Start-Up Information'!$B$18,"Complete",IF(J749='Start-Up Information'!$B$19,"Complete",IF(J749='Start-Up Information'!$B$20,"Complete",IF(J749='Start-Up Information'!$B$21,"complete",IF(J749='Start-Up Information'!$B$22,"Complete",IF(J749='Start-Up Information'!$B$23,"Complete",IF(J749='Start-Up Information'!$B$24,"Complete",IF(J749='Start-Up Information'!$B$25,"Complete",IF(J749='Start-Up Information'!$B$26,"Complete",IF(J749='Start-Up Information'!$B$27,"Complete",IF(J749='Start-Up Information'!$B$28,"Complete",IF(J749='Start-Up Information'!$B$29,"Complete",IF(J749='Start-Up Information'!$B$30,"Complete",IF(J749='Start-Up Information'!$B$31,"Complete",IF(J749='Start-Up Information'!$B$32,"Complete",IF(J749='Start-Up Information'!$B$33,"Complete",IF(J749='Start-Up Information'!$B$34,"Complete",IF(J749='Start-Up Information'!$B$35,"Complete",IF(J749='Start-Up Information'!$B$36,"Complete",IF(J749='Start-Up Information'!$B$37,"Complete",IF(J749='Start-Up Information'!$B$38,"Complete",IF(J749='Start-Up Information'!$B$39,"Complete",IF(J749='Start-Up Information'!$B$40,"Complete",IF(J749='Start-Up Information'!$B$41,"Complete",IF(J749='Start-Up Information'!$B$42,"Complete",IF(J749='Start-Up Information'!$B$43,"Complete",IF(J749='Start-Up Information'!$B$44,"Complete",IF(J749='Start-Up Information'!$B$45,"Complete",IF(J749='Start-Up Information'!$B$46,"Complete",IF(J749='Start-Up Information'!$B$47,"Complete",IF(J749='Start-Up Information'!$B$48,"Complete",IF(LEFT(J749,5)="Split","Complete",IF(J749='Start-Up Information'!$B$49,"Complete",IF(J749='Start-Up Information'!$B$50,"Complete",IF(J749='Start-Up Information'!$B$51,"Complete",IF(J749='Start-Up Information'!$B$52,"Complete","Enter a Correct Sub-Account")))))))))))))))))))))))))))))))))))))))))))))))))</f>
        <v>Form Number Error</v>
      </c>
      <c r="P749" s="63" t="str">
        <f t="shared" si="25"/>
        <v>Pending</v>
      </c>
      <c r="Q749" s="62"/>
      <c r="R749" s="70">
        <f t="shared" si="24"/>
        <v>0</v>
      </c>
      <c r="S749" s="65"/>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c r="AP749" s="91"/>
      <c r="AQ749" s="91"/>
      <c r="AR749" s="91"/>
      <c r="AS749" s="91"/>
      <c r="AT749" s="91"/>
      <c r="AU749" s="91"/>
      <c r="AV749" s="91"/>
      <c r="AW749" s="91"/>
      <c r="AX749" s="91"/>
      <c r="AY749" s="91"/>
      <c r="AZ749" s="91"/>
      <c r="BA749" s="91"/>
      <c r="BB749" s="91"/>
      <c r="BC749" s="91"/>
      <c r="BD749" s="91"/>
      <c r="BE749" s="91"/>
      <c r="BF749" s="91"/>
      <c r="BG749" s="91"/>
    </row>
    <row r="750" spans="1:59" s="34" customFormat="1" ht="33" customHeight="1">
      <c r="A750" s="65"/>
      <c r="B750" s="99"/>
      <c r="C750" s="100"/>
      <c r="D750" s="100"/>
      <c r="E750" s="100"/>
      <c r="F750" s="100"/>
      <c r="G750" s="100"/>
      <c r="H750" s="100"/>
      <c r="I750" s="100"/>
      <c r="J750" s="100"/>
      <c r="K750" s="99"/>
      <c r="L750" s="101"/>
      <c r="M750" s="102"/>
      <c r="N750" s="101"/>
      <c r="O750" s="63" t="str">
        <f>IF(B750="","Form Number Error",IF(C750="","Payment Type Error",IF(H750="","Purchase Description Error",IF(I750="","Store or Vedor Error",IF(K750="","Card or Ckeck # Error",IF(L750="","Date Error",IF(J750="","Enter Correct Sub-Account",IF(M750="","Amount Error",IF(J750='Start-Up Information'!$B$13,"Complete",IF(J750='Start-Up Information'!$B$14,"Complete",IF(J750='Start-Up Information'!$B$15,"Complete",IF(J750='Start-Up Information'!$B$16,"Complete",IF(J750='Start-Up Information'!$B$17,"Complete",IF(J750='Start-Up Information'!$B$18,"Complete",IF(J750='Start-Up Information'!$B$19,"Complete",IF(J750='Start-Up Information'!$B$20,"Complete",IF(J750='Start-Up Information'!$B$21,"complete",IF(J750='Start-Up Information'!$B$22,"Complete",IF(J750='Start-Up Information'!$B$23,"Complete",IF(J750='Start-Up Information'!$B$24,"Complete",IF(J750='Start-Up Information'!$B$25,"Complete",IF(J750='Start-Up Information'!$B$26,"Complete",IF(J750='Start-Up Information'!$B$27,"Complete",IF(J750='Start-Up Information'!$B$28,"Complete",IF(J750='Start-Up Information'!$B$29,"Complete",IF(J750='Start-Up Information'!$B$30,"Complete",IF(J750='Start-Up Information'!$B$31,"Complete",IF(J750='Start-Up Information'!$B$32,"Complete",IF(J750='Start-Up Information'!$B$33,"Complete",IF(J750='Start-Up Information'!$B$34,"Complete",IF(J750='Start-Up Information'!$B$35,"Complete",IF(J750='Start-Up Information'!$B$36,"Complete",IF(J750='Start-Up Information'!$B$37,"Complete",IF(J750='Start-Up Information'!$B$38,"Complete",IF(J750='Start-Up Information'!$B$39,"Complete",IF(J750='Start-Up Information'!$B$40,"Complete",IF(J750='Start-Up Information'!$B$41,"Complete",IF(J750='Start-Up Information'!$B$42,"Complete",IF(J750='Start-Up Information'!$B$43,"Complete",IF(J750='Start-Up Information'!$B$44,"Complete",IF(J750='Start-Up Information'!$B$45,"Complete",IF(J750='Start-Up Information'!$B$46,"Complete",IF(J750='Start-Up Information'!$B$47,"Complete",IF(J750='Start-Up Information'!$B$48,"Complete",IF(LEFT(J750,5)="Split","Complete",IF(J750='Start-Up Information'!$B$49,"Complete",IF(J750='Start-Up Information'!$B$50,"Complete",IF(J750='Start-Up Information'!$B$51,"Complete",IF(J750='Start-Up Information'!$B$52,"Complete","Enter a Correct Sub-Account")))))))))))))))))))))))))))))))))))))))))))))))))</f>
        <v>Form Number Error</v>
      </c>
      <c r="P750" s="63" t="str">
        <f t="shared" si="25"/>
        <v>Pending</v>
      </c>
      <c r="Q750" s="62"/>
      <c r="R750" s="70">
        <f t="shared" si="24"/>
        <v>0</v>
      </c>
      <c r="S750" s="65"/>
      <c r="T750" s="91"/>
      <c r="U750" s="91"/>
      <c r="V750" s="91"/>
      <c r="W750" s="91"/>
      <c r="X750" s="91"/>
      <c r="Y750" s="91"/>
      <c r="Z750" s="91"/>
      <c r="AA750" s="91"/>
      <c r="AB750" s="91"/>
      <c r="AC750" s="91"/>
      <c r="AD750" s="91"/>
      <c r="AE750" s="91"/>
      <c r="AF750" s="91"/>
      <c r="AG750" s="91"/>
      <c r="AH750" s="91"/>
      <c r="AI750" s="91"/>
      <c r="AJ750" s="91"/>
      <c r="AK750" s="91"/>
      <c r="AL750" s="91"/>
      <c r="AM750" s="91"/>
      <c r="AN750" s="91"/>
      <c r="AO750" s="91"/>
      <c r="AP750" s="91"/>
      <c r="AQ750" s="91"/>
      <c r="AR750" s="91"/>
      <c r="AS750" s="91"/>
      <c r="AT750" s="91"/>
      <c r="AU750" s="91"/>
      <c r="AV750" s="91"/>
      <c r="AW750" s="91"/>
      <c r="AX750" s="91"/>
      <c r="AY750" s="91"/>
      <c r="AZ750" s="91"/>
      <c r="BA750" s="91"/>
      <c r="BB750" s="91"/>
      <c r="BC750" s="91"/>
      <c r="BD750" s="91"/>
      <c r="BE750" s="91"/>
      <c r="BF750" s="91"/>
      <c r="BG750" s="91"/>
    </row>
    <row r="751" spans="1:59" s="34" customFormat="1" ht="33" customHeight="1">
      <c r="A751" s="65"/>
      <c r="B751" s="99"/>
      <c r="C751" s="100"/>
      <c r="D751" s="100"/>
      <c r="E751" s="100"/>
      <c r="F751" s="100"/>
      <c r="G751" s="100"/>
      <c r="H751" s="100"/>
      <c r="I751" s="100"/>
      <c r="J751" s="100"/>
      <c r="K751" s="99"/>
      <c r="L751" s="101"/>
      <c r="M751" s="102"/>
      <c r="N751" s="101"/>
      <c r="O751" s="63" t="str">
        <f>IF(B751="","Form Number Error",IF(C751="","Payment Type Error",IF(H751="","Purchase Description Error",IF(I751="","Store or Vedor Error",IF(K751="","Card or Ckeck # Error",IF(L751="","Date Error",IF(J751="","Enter Correct Sub-Account",IF(M751="","Amount Error",IF(J751='Start-Up Information'!$B$13,"Complete",IF(J751='Start-Up Information'!$B$14,"Complete",IF(J751='Start-Up Information'!$B$15,"Complete",IF(J751='Start-Up Information'!$B$16,"Complete",IF(J751='Start-Up Information'!$B$17,"Complete",IF(J751='Start-Up Information'!$B$18,"Complete",IF(J751='Start-Up Information'!$B$19,"Complete",IF(J751='Start-Up Information'!$B$20,"Complete",IF(J751='Start-Up Information'!$B$21,"complete",IF(J751='Start-Up Information'!$B$22,"Complete",IF(J751='Start-Up Information'!$B$23,"Complete",IF(J751='Start-Up Information'!$B$24,"Complete",IF(J751='Start-Up Information'!$B$25,"Complete",IF(J751='Start-Up Information'!$B$26,"Complete",IF(J751='Start-Up Information'!$B$27,"Complete",IF(J751='Start-Up Information'!$B$28,"Complete",IF(J751='Start-Up Information'!$B$29,"Complete",IF(J751='Start-Up Information'!$B$30,"Complete",IF(J751='Start-Up Information'!$B$31,"Complete",IF(J751='Start-Up Information'!$B$32,"Complete",IF(J751='Start-Up Information'!$B$33,"Complete",IF(J751='Start-Up Information'!$B$34,"Complete",IF(J751='Start-Up Information'!$B$35,"Complete",IF(J751='Start-Up Information'!$B$36,"Complete",IF(J751='Start-Up Information'!$B$37,"Complete",IF(J751='Start-Up Information'!$B$38,"Complete",IF(J751='Start-Up Information'!$B$39,"Complete",IF(J751='Start-Up Information'!$B$40,"Complete",IF(J751='Start-Up Information'!$B$41,"Complete",IF(J751='Start-Up Information'!$B$42,"Complete",IF(J751='Start-Up Information'!$B$43,"Complete",IF(J751='Start-Up Information'!$B$44,"Complete",IF(J751='Start-Up Information'!$B$45,"Complete",IF(J751='Start-Up Information'!$B$46,"Complete",IF(J751='Start-Up Information'!$B$47,"Complete",IF(J751='Start-Up Information'!$B$48,"Complete",IF(LEFT(J751,5)="Split","Complete",IF(J751='Start-Up Information'!$B$49,"Complete",IF(J751='Start-Up Information'!$B$50,"Complete",IF(J751='Start-Up Information'!$B$51,"Complete",IF(J751='Start-Up Information'!$B$52,"Complete","Enter a Correct Sub-Account")))))))))))))))))))))))))))))))))))))))))))))))))</f>
        <v>Form Number Error</v>
      </c>
      <c r="P751" s="63" t="str">
        <f t="shared" si="25"/>
        <v>Pending</v>
      </c>
      <c r="Q751" s="62"/>
      <c r="R751" s="70">
        <f t="shared" si="24"/>
        <v>0</v>
      </c>
      <c r="S751" s="65"/>
      <c r="T751" s="91"/>
      <c r="U751" s="91"/>
      <c r="V751" s="91"/>
      <c r="W751" s="91"/>
      <c r="X751" s="91"/>
      <c r="Y751" s="91"/>
      <c r="Z751" s="91"/>
      <c r="AA751" s="91"/>
      <c r="AB751" s="91"/>
      <c r="AC751" s="91"/>
      <c r="AD751" s="91"/>
      <c r="AE751" s="91"/>
      <c r="AF751" s="91"/>
      <c r="AG751" s="91"/>
      <c r="AH751" s="91"/>
      <c r="AI751" s="91"/>
      <c r="AJ751" s="91"/>
      <c r="AK751" s="91"/>
      <c r="AL751" s="91"/>
      <c r="AM751" s="91"/>
      <c r="AN751" s="91"/>
      <c r="AO751" s="91"/>
      <c r="AP751" s="91"/>
      <c r="AQ751" s="91"/>
      <c r="AR751" s="91"/>
      <c r="AS751" s="91"/>
      <c r="AT751" s="91"/>
      <c r="AU751" s="91"/>
      <c r="AV751" s="91"/>
      <c r="AW751" s="91"/>
      <c r="AX751" s="91"/>
      <c r="AY751" s="91"/>
      <c r="AZ751" s="91"/>
      <c r="BA751" s="91"/>
      <c r="BB751" s="91"/>
      <c r="BC751" s="91"/>
      <c r="BD751" s="91"/>
      <c r="BE751" s="91"/>
      <c r="BF751" s="91"/>
      <c r="BG751" s="91"/>
    </row>
    <row r="752" spans="1:59" s="34" customFormat="1" ht="33" customHeight="1">
      <c r="A752" s="65"/>
      <c r="B752" s="99"/>
      <c r="C752" s="100"/>
      <c r="D752" s="100"/>
      <c r="E752" s="100"/>
      <c r="F752" s="100"/>
      <c r="G752" s="100"/>
      <c r="H752" s="100"/>
      <c r="I752" s="100"/>
      <c r="J752" s="100"/>
      <c r="K752" s="99"/>
      <c r="L752" s="101"/>
      <c r="M752" s="102"/>
      <c r="N752" s="101"/>
      <c r="O752" s="63" t="str">
        <f>IF(B752="","Form Number Error",IF(C752="","Payment Type Error",IF(H752="","Purchase Description Error",IF(I752="","Store or Vedor Error",IF(K752="","Card or Ckeck # Error",IF(L752="","Date Error",IF(J752="","Enter Correct Sub-Account",IF(M752="","Amount Error",IF(J752='Start-Up Information'!$B$13,"Complete",IF(J752='Start-Up Information'!$B$14,"Complete",IF(J752='Start-Up Information'!$B$15,"Complete",IF(J752='Start-Up Information'!$B$16,"Complete",IF(J752='Start-Up Information'!$B$17,"Complete",IF(J752='Start-Up Information'!$B$18,"Complete",IF(J752='Start-Up Information'!$B$19,"Complete",IF(J752='Start-Up Information'!$B$20,"Complete",IF(J752='Start-Up Information'!$B$21,"complete",IF(J752='Start-Up Information'!$B$22,"Complete",IF(J752='Start-Up Information'!$B$23,"Complete",IF(J752='Start-Up Information'!$B$24,"Complete",IF(J752='Start-Up Information'!$B$25,"Complete",IF(J752='Start-Up Information'!$B$26,"Complete",IF(J752='Start-Up Information'!$B$27,"Complete",IF(J752='Start-Up Information'!$B$28,"Complete",IF(J752='Start-Up Information'!$B$29,"Complete",IF(J752='Start-Up Information'!$B$30,"Complete",IF(J752='Start-Up Information'!$B$31,"Complete",IF(J752='Start-Up Information'!$B$32,"Complete",IF(J752='Start-Up Information'!$B$33,"Complete",IF(J752='Start-Up Information'!$B$34,"Complete",IF(J752='Start-Up Information'!$B$35,"Complete",IF(J752='Start-Up Information'!$B$36,"Complete",IF(J752='Start-Up Information'!$B$37,"Complete",IF(J752='Start-Up Information'!$B$38,"Complete",IF(J752='Start-Up Information'!$B$39,"Complete",IF(J752='Start-Up Information'!$B$40,"Complete",IF(J752='Start-Up Information'!$B$41,"Complete",IF(J752='Start-Up Information'!$B$42,"Complete",IF(J752='Start-Up Information'!$B$43,"Complete",IF(J752='Start-Up Information'!$B$44,"Complete",IF(J752='Start-Up Information'!$B$45,"Complete",IF(J752='Start-Up Information'!$B$46,"Complete",IF(J752='Start-Up Information'!$B$47,"Complete",IF(J752='Start-Up Information'!$B$48,"Complete",IF(LEFT(J752,5)="Split","Complete",IF(J752='Start-Up Information'!$B$49,"Complete",IF(J752='Start-Up Information'!$B$50,"Complete",IF(J752='Start-Up Information'!$B$51,"Complete",IF(J752='Start-Up Information'!$B$52,"Complete","Enter a Correct Sub-Account")))))))))))))))))))))))))))))))))))))))))))))))))</f>
        <v>Form Number Error</v>
      </c>
      <c r="P752" s="63" t="str">
        <f t="shared" si="25"/>
        <v>Pending</v>
      </c>
      <c r="Q752" s="62"/>
      <c r="R752" s="70">
        <f t="shared" si="24"/>
        <v>0</v>
      </c>
      <c r="S752" s="65"/>
      <c r="T752" s="91"/>
      <c r="U752" s="91"/>
      <c r="V752" s="91"/>
      <c r="W752" s="91"/>
      <c r="X752" s="91"/>
      <c r="Y752" s="91"/>
      <c r="Z752" s="91"/>
      <c r="AA752" s="91"/>
      <c r="AB752" s="91"/>
      <c r="AC752" s="91"/>
      <c r="AD752" s="91"/>
      <c r="AE752" s="91"/>
      <c r="AF752" s="91"/>
      <c r="AG752" s="91"/>
      <c r="AH752" s="91"/>
      <c r="AI752" s="91"/>
      <c r="AJ752" s="91"/>
      <c r="AK752" s="91"/>
      <c r="AL752" s="91"/>
      <c r="AM752" s="91"/>
      <c r="AN752" s="91"/>
      <c r="AO752" s="91"/>
      <c r="AP752" s="91"/>
      <c r="AQ752" s="91"/>
      <c r="AR752" s="91"/>
      <c r="AS752" s="91"/>
      <c r="AT752" s="91"/>
      <c r="AU752" s="91"/>
      <c r="AV752" s="91"/>
      <c r="AW752" s="91"/>
      <c r="AX752" s="91"/>
      <c r="AY752" s="91"/>
      <c r="AZ752" s="91"/>
      <c r="BA752" s="91"/>
      <c r="BB752" s="91"/>
      <c r="BC752" s="91"/>
      <c r="BD752" s="91"/>
      <c r="BE752" s="91"/>
      <c r="BF752" s="91"/>
      <c r="BG752" s="91"/>
    </row>
    <row r="753" spans="1:59" s="34" customFormat="1" ht="33" customHeight="1">
      <c r="A753" s="65"/>
      <c r="B753" s="99"/>
      <c r="C753" s="100"/>
      <c r="D753" s="100"/>
      <c r="E753" s="100"/>
      <c r="F753" s="100"/>
      <c r="G753" s="100"/>
      <c r="H753" s="100"/>
      <c r="I753" s="100"/>
      <c r="J753" s="100"/>
      <c r="K753" s="99"/>
      <c r="L753" s="101"/>
      <c r="M753" s="102"/>
      <c r="N753" s="101"/>
      <c r="O753" s="63" t="str">
        <f>IF(B753="","Form Number Error",IF(C753="","Payment Type Error",IF(H753="","Purchase Description Error",IF(I753="","Store or Vedor Error",IF(K753="","Card or Ckeck # Error",IF(L753="","Date Error",IF(J753="","Enter Correct Sub-Account",IF(M753="","Amount Error",IF(J753='Start-Up Information'!$B$13,"Complete",IF(J753='Start-Up Information'!$B$14,"Complete",IF(J753='Start-Up Information'!$B$15,"Complete",IF(J753='Start-Up Information'!$B$16,"Complete",IF(J753='Start-Up Information'!$B$17,"Complete",IF(J753='Start-Up Information'!$B$18,"Complete",IF(J753='Start-Up Information'!$B$19,"Complete",IF(J753='Start-Up Information'!$B$20,"Complete",IF(J753='Start-Up Information'!$B$21,"complete",IF(J753='Start-Up Information'!$B$22,"Complete",IF(J753='Start-Up Information'!$B$23,"Complete",IF(J753='Start-Up Information'!$B$24,"Complete",IF(J753='Start-Up Information'!$B$25,"Complete",IF(J753='Start-Up Information'!$B$26,"Complete",IF(J753='Start-Up Information'!$B$27,"Complete",IF(J753='Start-Up Information'!$B$28,"Complete",IF(J753='Start-Up Information'!$B$29,"Complete",IF(J753='Start-Up Information'!$B$30,"Complete",IF(J753='Start-Up Information'!$B$31,"Complete",IF(J753='Start-Up Information'!$B$32,"Complete",IF(J753='Start-Up Information'!$B$33,"Complete",IF(J753='Start-Up Information'!$B$34,"Complete",IF(J753='Start-Up Information'!$B$35,"Complete",IF(J753='Start-Up Information'!$B$36,"Complete",IF(J753='Start-Up Information'!$B$37,"Complete",IF(J753='Start-Up Information'!$B$38,"Complete",IF(J753='Start-Up Information'!$B$39,"Complete",IF(J753='Start-Up Information'!$B$40,"Complete",IF(J753='Start-Up Information'!$B$41,"Complete",IF(J753='Start-Up Information'!$B$42,"Complete",IF(J753='Start-Up Information'!$B$43,"Complete",IF(J753='Start-Up Information'!$B$44,"Complete",IF(J753='Start-Up Information'!$B$45,"Complete",IF(J753='Start-Up Information'!$B$46,"Complete",IF(J753='Start-Up Information'!$B$47,"Complete",IF(J753='Start-Up Information'!$B$48,"Complete",IF(LEFT(J753,5)="Split","Complete",IF(J753='Start-Up Information'!$B$49,"Complete",IF(J753='Start-Up Information'!$B$50,"Complete",IF(J753='Start-Up Information'!$B$51,"Complete",IF(J753='Start-Up Information'!$B$52,"Complete","Enter a Correct Sub-Account")))))))))))))))))))))))))))))))))))))))))))))))))</f>
        <v>Form Number Error</v>
      </c>
      <c r="P753" s="63" t="str">
        <f t="shared" si="25"/>
        <v>Pending</v>
      </c>
      <c r="Q753" s="62"/>
      <c r="R753" s="70">
        <f t="shared" si="24"/>
        <v>0</v>
      </c>
      <c r="S753" s="65"/>
      <c r="T753" s="91"/>
      <c r="U753" s="91"/>
      <c r="V753" s="91"/>
      <c r="W753" s="91"/>
      <c r="X753" s="91"/>
      <c r="Y753" s="91"/>
      <c r="Z753" s="91"/>
      <c r="AA753" s="91"/>
      <c r="AB753" s="91"/>
      <c r="AC753" s="91"/>
      <c r="AD753" s="91"/>
      <c r="AE753" s="91"/>
      <c r="AF753" s="91"/>
      <c r="AG753" s="91"/>
      <c r="AH753" s="91"/>
      <c r="AI753" s="91"/>
      <c r="AJ753" s="91"/>
      <c r="AK753" s="91"/>
      <c r="AL753" s="91"/>
      <c r="AM753" s="91"/>
      <c r="AN753" s="91"/>
      <c r="AO753" s="91"/>
      <c r="AP753" s="91"/>
      <c r="AQ753" s="91"/>
      <c r="AR753" s="91"/>
      <c r="AS753" s="91"/>
      <c r="AT753" s="91"/>
      <c r="AU753" s="91"/>
      <c r="AV753" s="91"/>
      <c r="AW753" s="91"/>
      <c r="AX753" s="91"/>
      <c r="AY753" s="91"/>
      <c r="AZ753" s="91"/>
      <c r="BA753" s="91"/>
      <c r="BB753" s="91"/>
      <c r="BC753" s="91"/>
      <c r="BD753" s="91"/>
      <c r="BE753" s="91"/>
      <c r="BF753" s="91"/>
      <c r="BG753" s="91"/>
    </row>
    <row r="754" spans="1:59" s="34" customFormat="1" ht="33" customHeight="1">
      <c r="A754" s="65"/>
      <c r="B754" s="99"/>
      <c r="C754" s="100"/>
      <c r="D754" s="100"/>
      <c r="E754" s="100"/>
      <c r="F754" s="100"/>
      <c r="G754" s="100"/>
      <c r="H754" s="100"/>
      <c r="I754" s="100"/>
      <c r="J754" s="100"/>
      <c r="K754" s="99"/>
      <c r="L754" s="101"/>
      <c r="M754" s="102"/>
      <c r="N754" s="101"/>
      <c r="O754" s="63" t="str">
        <f>IF(B754="","Form Number Error",IF(C754="","Payment Type Error",IF(H754="","Purchase Description Error",IF(I754="","Store or Vedor Error",IF(K754="","Card or Ckeck # Error",IF(L754="","Date Error",IF(J754="","Enter Correct Sub-Account",IF(M754="","Amount Error",IF(J754='Start-Up Information'!$B$13,"Complete",IF(J754='Start-Up Information'!$B$14,"Complete",IF(J754='Start-Up Information'!$B$15,"Complete",IF(J754='Start-Up Information'!$B$16,"Complete",IF(J754='Start-Up Information'!$B$17,"Complete",IF(J754='Start-Up Information'!$B$18,"Complete",IF(J754='Start-Up Information'!$B$19,"Complete",IF(J754='Start-Up Information'!$B$20,"Complete",IF(J754='Start-Up Information'!$B$21,"complete",IF(J754='Start-Up Information'!$B$22,"Complete",IF(J754='Start-Up Information'!$B$23,"Complete",IF(J754='Start-Up Information'!$B$24,"Complete",IF(J754='Start-Up Information'!$B$25,"Complete",IF(J754='Start-Up Information'!$B$26,"Complete",IF(J754='Start-Up Information'!$B$27,"Complete",IF(J754='Start-Up Information'!$B$28,"Complete",IF(J754='Start-Up Information'!$B$29,"Complete",IF(J754='Start-Up Information'!$B$30,"Complete",IF(J754='Start-Up Information'!$B$31,"Complete",IF(J754='Start-Up Information'!$B$32,"Complete",IF(J754='Start-Up Information'!$B$33,"Complete",IF(J754='Start-Up Information'!$B$34,"Complete",IF(J754='Start-Up Information'!$B$35,"Complete",IF(J754='Start-Up Information'!$B$36,"Complete",IF(J754='Start-Up Information'!$B$37,"Complete",IF(J754='Start-Up Information'!$B$38,"Complete",IF(J754='Start-Up Information'!$B$39,"Complete",IF(J754='Start-Up Information'!$B$40,"Complete",IF(J754='Start-Up Information'!$B$41,"Complete",IF(J754='Start-Up Information'!$B$42,"Complete",IF(J754='Start-Up Information'!$B$43,"Complete",IF(J754='Start-Up Information'!$B$44,"Complete",IF(J754='Start-Up Information'!$B$45,"Complete",IF(J754='Start-Up Information'!$B$46,"Complete",IF(J754='Start-Up Information'!$B$47,"Complete",IF(J754='Start-Up Information'!$B$48,"Complete",IF(LEFT(J754,5)="Split","Complete",IF(J754='Start-Up Information'!$B$49,"Complete",IF(J754='Start-Up Information'!$B$50,"Complete",IF(J754='Start-Up Information'!$B$51,"Complete",IF(J754='Start-Up Information'!$B$52,"Complete","Enter a Correct Sub-Account")))))))))))))))))))))))))))))))))))))))))))))))))</f>
        <v>Form Number Error</v>
      </c>
      <c r="P754" s="63" t="str">
        <f t="shared" si="25"/>
        <v>Pending</v>
      </c>
      <c r="Q754" s="62"/>
      <c r="R754" s="70">
        <f t="shared" si="24"/>
        <v>0</v>
      </c>
      <c r="S754" s="65"/>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c r="AP754" s="91"/>
      <c r="AQ754" s="91"/>
      <c r="AR754" s="91"/>
      <c r="AS754" s="91"/>
      <c r="AT754" s="91"/>
      <c r="AU754" s="91"/>
      <c r="AV754" s="91"/>
      <c r="AW754" s="91"/>
      <c r="AX754" s="91"/>
      <c r="AY754" s="91"/>
      <c r="AZ754" s="91"/>
      <c r="BA754" s="91"/>
      <c r="BB754" s="91"/>
      <c r="BC754" s="91"/>
      <c r="BD754" s="91"/>
      <c r="BE754" s="91"/>
      <c r="BF754" s="91"/>
      <c r="BG754" s="91"/>
    </row>
    <row r="755" spans="1:59" s="34" customFormat="1" ht="33" customHeight="1">
      <c r="A755" s="65"/>
      <c r="B755" s="99"/>
      <c r="C755" s="100"/>
      <c r="D755" s="100"/>
      <c r="E755" s="100"/>
      <c r="F755" s="100"/>
      <c r="G755" s="100"/>
      <c r="H755" s="100"/>
      <c r="I755" s="100"/>
      <c r="J755" s="100"/>
      <c r="K755" s="99"/>
      <c r="L755" s="101"/>
      <c r="M755" s="102"/>
      <c r="N755" s="101"/>
      <c r="O755" s="63" t="str">
        <f>IF(B755="","Form Number Error",IF(C755="","Payment Type Error",IF(H755="","Purchase Description Error",IF(I755="","Store or Vedor Error",IF(K755="","Card or Ckeck # Error",IF(L755="","Date Error",IF(J755="","Enter Correct Sub-Account",IF(M755="","Amount Error",IF(J755='Start-Up Information'!$B$13,"Complete",IF(J755='Start-Up Information'!$B$14,"Complete",IF(J755='Start-Up Information'!$B$15,"Complete",IF(J755='Start-Up Information'!$B$16,"Complete",IF(J755='Start-Up Information'!$B$17,"Complete",IF(J755='Start-Up Information'!$B$18,"Complete",IF(J755='Start-Up Information'!$B$19,"Complete",IF(J755='Start-Up Information'!$B$20,"Complete",IF(J755='Start-Up Information'!$B$21,"complete",IF(J755='Start-Up Information'!$B$22,"Complete",IF(J755='Start-Up Information'!$B$23,"Complete",IF(J755='Start-Up Information'!$B$24,"Complete",IF(J755='Start-Up Information'!$B$25,"Complete",IF(J755='Start-Up Information'!$B$26,"Complete",IF(J755='Start-Up Information'!$B$27,"Complete",IF(J755='Start-Up Information'!$B$28,"Complete",IF(J755='Start-Up Information'!$B$29,"Complete",IF(J755='Start-Up Information'!$B$30,"Complete",IF(J755='Start-Up Information'!$B$31,"Complete",IF(J755='Start-Up Information'!$B$32,"Complete",IF(J755='Start-Up Information'!$B$33,"Complete",IF(J755='Start-Up Information'!$B$34,"Complete",IF(J755='Start-Up Information'!$B$35,"Complete",IF(J755='Start-Up Information'!$B$36,"Complete",IF(J755='Start-Up Information'!$B$37,"Complete",IF(J755='Start-Up Information'!$B$38,"Complete",IF(J755='Start-Up Information'!$B$39,"Complete",IF(J755='Start-Up Information'!$B$40,"Complete",IF(J755='Start-Up Information'!$B$41,"Complete",IF(J755='Start-Up Information'!$B$42,"Complete",IF(J755='Start-Up Information'!$B$43,"Complete",IF(J755='Start-Up Information'!$B$44,"Complete",IF(J755='Start-Up Information'!$B$45,"Complete",IF(J755='Start-Up Information'!$B$46,"Complete",IF(J755='Start-Up Information'!$B$47,"Complete",IF(J755='Start-Up Information'!$B$48,"Complete",IF(LEFT(J755,5)="Split","Complete",IF(J755='Start-Up Information'!$B$49,"Complete",IF(J755='Start-Up Information'!$B$50,"Complete",IF(J755='Start-Up Information'!$B$51,"Complete",IF(J755='Start-Up Information'!$B$52,"Complete","Enter a Correct Sub-Account")))))))))))))))))))))))))))))))))))))))))))))))))</f>
        <v>Form Number Error</v>
      </c>
      <c r="P755" s="63" t="str">
        <f t="shared" si="25"/>
        <v>Pending</v>
      </c>
      <c r="Q755" s="62"/>
      <c r="R755" s="70">
        <f t="shared" si="24"/>
        <v>0</v>
      </c>
      <c r="S755" s="65"/>
      <c r="T755" s="91"/>
      <c r="U755" s="91"/>
      <c r="V755" s="91"/>
      <c r="W755" s="91"/>
      <c r="X755" s="91"/>
      <c r="Y755" s="91"/>
      <c r="Z755" s="91"/>
      <c r="AA755" s="91"/>
      <c r="AB755" s="91"/>
      <c r="AC755" s="91"/>
      <c r="AD755" s="91"/>
      <c r="AE755" s="91"/>
      <c r="AF755" s="91"/>
      <c r="AG755" s="91"/>
      <c r="AH755" s="91"/>
      <c r="AI755" s="91"/>
      <c r="AJ755" s="91"/>
      <c r="AK755" s="91"/>
      <c r="AL755" s="91"/>
      <c r="AM755" s="91"/>
      <c r="AN755" s="91"/>
      <c r="AO755" s="91"/>
      <c r="AP755" s="91"/>
      <c r="AQ755" s="91"/>
      <c r="AR755" s="91"/>
      <c r="AS755" s="91"/>
      <c r="AT755" s="91"/>
      <c r="AU755" s="91"/>
      <c r="AV755" s="91"/>
      <c r="AW755" s="91"/>
      <c r="AX755" s="91"/>
      <c r="AY755" s="91"/>
      <c r="AZ755" s="91"/>
      <c r="BA755" s="91"/>
      <c r="BB755" s="91"/>
      <c r="BC755" s="91"/>
      <c r="BD755" s="91"/>
      <c r="BE755" s="91"/>
      <c r="BF755" s="91"/>
      <c r="BG755" s="91"/>
    </row>
    <row r="756" spans="1:59" s="34" customFormat="1" ht="33" customHeight="1">
      <c r="A756" s="65"/>
      <c r="B756" s="99"/>
      <c r="C756" s="100"/>
      <c r="D756" s="100"/>
      <c r="E756" s="100"/>
      <c r="F756" s="100"/>
      <c r="G756" s="100"/>
      <c r="H756" s="100"/>
      <c r="I756" s="100"/>
      <c r="J756" s="100"/>
      <c r="K756" s="99"/>
      <c r="L756" s="101"/>
      <c r="M756" s="102"/>
      <c r="N756" s="101"/>
      <c r="O756" s="63" t="str">
        <f>IF(B756="","Form Number Error",IF(C756="","Payment Type Error",IF(H756="","Purchase Description Error",IF(I756="","Store or Vedor Error",IF(K756="","Card or Ckeck # Error",IF(L756="","Date Error",IF(J756="","Enter Correct Sub-Account",IF(M756="","Amount Error",IF(J756='Start-Up Information'!$B$13,"Complete",IF(J756='Start-Up Information'!$B$14,"Complete",IF(J756='Start-Up Information'!$B$15,"Complete",IF(J756='Start-Up Information'!$B$16,"Complete",IF(J756='Start-Up Information'!$B$17,"Complete",IF(J756='Start-Up Information'!$B$18,"Complete",IF(J756='Start-Up Information'!$B$19,"Complete",IF(J756='Start-Up Information'!$B$20,"Complete",IF(J756='Start-Up Information'!$B$21,"complete",IF(J756='Start-Up Information'!$B$22,"Complete",IF(J756='Start-Up Information'!$B$23,"Complete",IF(J756='Start-Up Information'!$B$24,"Complete",IF(J756='Start-Up Information'!$B$25,"Complete",IF(J756='Start-Up Information'!$B$26,"Complete",IF(J756='Start-Up Information'!$B$27,"Complete",IF(J756='Start-Up Information'!$B$28,"Complete",IF(J756='Start-Up Information'!$B$29,"Complete",IF(J756='Start-Up Information'!$B$30,"Complete",IF(J756='Start-Up Information'!$B$31,"Complete",IF(J756='Start-Up Information'!$B$32,"Complete",IF(J756='Start-Up Information'!$B$33,"Complete",IF(J756='Start-Up Information'!$B$34,"Complete",IF(J756='Start-Up Information'!$B$35,"Complete",IF(J756='Start-Up Information'!$B$36,"Complete",IF(J756='Start-Up Information'!$B$37,"Complete",IF(J756='Start-Up Information'!$B$38,"Complete",IF(J756='Start-Up Information'!$B$39,"Complete",IF(J756='Start-Up Information'!$B$40,"Complete",IF(J756='Start-Up Information'!$B$41,"Complete",IF(J756='Start-Up Information'!$B$42,"Complete",IF(J756='Start-Up Information'!$B$43,"Complete",IF(J756='Start-Up Information'!$B$44,"Complete",IF(J756='Start-Up Information'!$B$45,"Complete",IF(J756='Start-Up Information'!$B$46,"Complete",IF(J756='Start-Up Information'!$B$47,"Complete",IF(J756='Start-Up Information'!$B$48,"Complete",IF(LEFT(J756,5)="Split","Complete",IF(J756='Start-Up Information'!$B$49,"Complete",IF(J756='Start-Up Information'!$B$50,"Complete",IF(J756='Start-Up Information'!$B$51,"Complete",IF(J756='Start-Up Information'!$B$52,"Complete","Enter a Correct Sub-Account")))))))))))))))))))))))))))))))))))))))))))))))))</f>
        <v>Form Number Error</v>
      </c>
      <c r="P756" s="63" t="str">
        <f t="shared" si="25"/>
        <v>Pending</v>
      </c>
      <c r="Q756" s="62"/>
      <c r="R756" s="70">
        <f t="shared" si="24"/>
        <v>0</v>
      </c>
      <c r="S756" s="65"/>
      <c r="T756" s="91"/>
      <c r="U756" s="91"/>
      <c r="V756" s="91"/>
      <c r="W756" s="91"/>
      <c r="X756" s="91"/>
      <c r="Y756" s="91"/>
      <c r="Z756" s="91"/>
      <c r="AA756" s="91"/>
      <c r="AB756" s="91"/>
      <c r="AC756" s="91"/>
      <c r="AD756" s="91"/>
      <c r="AE756" s="91"/>
      <c r="AF756" s="91"/>
      <c r="AG756" s="91"/>
      <c r="AH756" s="91"/>
      <c r="AI756" s="91"/>
      <c r="AJ756" s="91"/>
      <c r="AK756" s="91"/>
      <c r="AL756" s="91"/>
      <c r="AM756" s="91"/>
      <c r="AN756" s="91"/>
      <c r="AO756" s="91"/>
      <c r="AP756" s="91"/>
      <c r="AQ756" s="91"/>
      <c r="AR756" s="91"/>
      <c r="AS756" s="91"/>
      <c r="AT756" s="91"/>
      <c r="AU756" s="91"/>
      <c r="AV756" s="91"/>
      <c r="AW756" s="91"/>
      <c r="AX756" s="91"/>
      <c r="AY756" s="91"/>
      <c r="AZ756" s="91"/>
      <c r="BA756" s="91"/>
      <c r="BB756" s="91"/>
      <c r="BC756" s="91"/>
      <c r="BD756" s="91"/>
      <c r="BE756" s="91"/>
      <c r="BF756" s="91"/>
      <c r="BG756" s="91"/>
    </row>
    <row r="757" spans="1:59" s="34" customFormat="1" ht="33" customHeight="1">
      <c r="A757" s="65"/>
      <c r="B757" s="99"/>
      <c r="C757" s="100"/>
      <c r="D757" s="100"/>
      <c r="E757" s="100"/>
      <c r="F757" s="100"/>
      <c r="G757" s="100"/>
      <c r="H757" s="100"/>
      <c r="I757" s="100"/>
      <c r="J757" s="100"/>
      <c r="K757" s="99"/>
      <c r="L757" s="101"/>
      <c r="M757" s="102"/>
      <c r="N757" s="101"/>
      <c r="O757" s="63" t="str">
        <f>IF(B757="","Form Number Error",IF(C757="","Payment Type Error",IF(H757="","Purchase Description Error",IF(I757="","Store or Vedor Error",IF(K757="","Card or Ckeck # Error",IF(L757="","Date Error",IF(J757="","Enter Correct Sub-Account",IF(M757="","Amount Error",IF(J757='Start-Up Information'!$B$13,"Complete",IF(J757='Start-Up Information'!$B$14,"Complete",IF(J757='Start-Up Information'!$B$15,"Complete",IF(J757='Start-Up Information'!$B$16,"Complete",IF(J757='Start-Up Information'!$B$17,"Complete",IF(J757='Start-Up Information'!$B$18,"Complete",IF(J757='Start-Up Information'!$B$19,"Complete",IF(J757='Start-Up Information'!$B$20,"Complete",IF(J757='Start-Up Information'!$B$21,"complete",IF(J757='Start-Up Information'!$B$22,"Complete",IF(J757='Start-Up Information'!$B$23,"Complete",IF(J757='Start-Up Information'!$B$24,"Complete",IF(J757='Start-Up Information'!$B$25,"Complete",IF(J757='Start-Up Information'!$B$26,"Complete",IF(J757='Start-Up Information'!$B$27,"Complete",IF(J757='Start-Up Information'!$B$28,"Complete",IF(J757='Start-Up Information'!$B$29,"Complete",IF(J757='Start-Up Information'!$B$30,"Complete",IF(J757='Start-Up Information'!$B$31,"Complete",IF(J757='Start-Up Information'!$B$32,"Complete",IF(J757='Start-Up Information'!$B$33,"Complete",IF(J757='Start-Up Information'!$B$34,"Complete",IF(J757='Start-Up Information'!$B$35,"Complete",IF(J757='Start-Up Information'!$B$36,"Complete",IF(J757='Start-Up Information'!$B$37,"Complete",IF(J757='Start-Up Information'!$B$38,"Complete",IF(J757='Start-Up Information'!$B$39,"Complete",IF(J757='Start-Up Information'!$B$40,"Complete",IF(J757='Start-Up Information'!$B$41,"Complete",IF(J757='Start-Up Information'!$B$42,"Complete",IF(J757='Start-Up Information'!$B$43,"Complete",IF(J757='Start-Up Information'!$B$44,"Complete",IF(J757='Start-Up Information'!$B$45,"Complete",IF(J757='Start-Up Information'!$B$46,"Complete",IF(J757='Start-Up Information'!$B$47,"Complete",IF(J757='Start-Up Information'!$B$48,"Complete",IF(LEFT(J757,5)="Split","Complete",IF(J757='Start-Up Information'!$B$49,"Complete",IF(J757='Start-Up Information'!$B$50,"Complete",IF(J757='Start-Up Information'!$B$51,"Complete",IF(J757='Start-Up Information'!$B$52,"Complete","Enter a Correct Sub-Account")))))))))))))))))))))))))))))))))))))))))))))))))</f>
        <v>Form Number Error</v>
      </c>
      <c r="P757" s="63" t="str">
        <f t="shared" si="25"/>
        <v>Pending</v>
      </c>
      <c r="Q757" s="62"/>
      <c r="R757" s="70">
        <f t="shared" si="24"/>
        <v>0</v>
      </c>
      <c r="S757" s="65"/>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c r="AP757" s="91"/>
      <c r="AQ757" s="91"/>
      <c r="AR757" s="91"/>
      <c r="AS757" s="91"/>
      <c r="AT757" s="91"/>
      <c r="AU757" s="91"/>
      <c r="AV757" s="91"/>
      <c r="AW757" s="91"/>
      <c r="AX757" s="91"/>
      <c r="AY757" s="91"/>
      <c r="AZ757" s="91"/>
      <c r="BA757" s="91"/>
      <c r="BB757" s="91"/>
      <c r="BC757" s="91"/>
      <c r="BD757" s="91"/>
      <c r="BE757" s="91"/>
      <c r="BF757" s="91"/>
      <c r="BG757" s="91"/>
    </row>
    <row r="758" spans="1:59" s="34" customFormat="1" ht="33" customHeight="1">
      <c r="A758" s="65"/>
      <c r="B758" s="99"/>
      <c r="C758" s="100"/>
      <c r="D758" s="100"/>
      <c r="E758" s="100"/>
      <c r="F758" s="100"/>
      <c r="G758" s="100"/>
      <c r="H758" s="100"/>
      <c r="I758" s="100"/>
      <c r="J758" s="100"/>
      <c r="K758" s="99"/>
      <c r="L758" s="101"/>
      <c r="M758" s="102"/>
      <c r="N758" s="101"/>
      <c r="O758" s="63" t="str">
        <f>IF(B758="","Form Number Error",IF(C758="","Payment Type Error",IF(H758="","Purchase Description Error",IF(I758="","Store or Vedor Error",IF(K758="","Card or Ckeck # Error",IF(L758="","Date Error",IF(J758="","Enter Correct Sub-Account",IF(M758="","Amount Error",IF(J758='Start-Up Information'!$B$13,"Complete",IF(J758='Start-Up Information'!$B$14,"Complete",IF(J758='Start-Up Information'!$B$15,"Complete",IF(J758='Start-Up Information'!$B$16,"Complete",IF(J758='Start-Up Information'!$B$17,"Complete",IF(J758='Start-Up Information'!$B$18,"Complete",IF(J758='Start-Up Information'!$B$19,"Complete",IF(J758='Start-Up Information'!$B$20,"Complete",IF(J758='Start-Up Information'!$B$21,"complete",IF(J758='Start-Up Information'!$B$22,"Complete",IF(J758='Start-Up Information'!$B$23,"Complete",IF(J758='Start-Up Information'!$B$24,"Complete",IF(J758='Start-Up Information'!$B$25,"Complete",IF(J758='Start-Up Information'!$B$26,"Complete",IF(J758='Start-Up Information'!$B$27,"Complete",IF(J758='Start-Up Information'!$B$28,"Complete",IF(J758='Start-Up Information'!$B$29,"Complete",IF(J758='Start-Up Information'!$B$30,"Complete",IF(J758='Start-Up Information'!$B$31,"Complete",IF(J758='Start-Up Information'!$B$32,"Complete",IF(J758='Start-Up Information'!$B$33,"Complete",IF(J758='Start-Up Information'!$B$34,"Complete",IF(J758='Start-Up Information'!$B$35,"Complete",IF(J758='Start-Up Information'!$B$36,"Complete",IF(J758='Start-Up Information'!$B$37,"Complete",IF(J758='Start-Up Information'!$B$38,"Complete",IF(J758='Start-Up Information'!$B$39,"Complete",IF(J758='Start-Up Information'!$B$40,"Complete",IF(J758='Start-Up Information'!$B$41,"Complete",IF(J758='Start-Up Information'!$B$42,"Complete",IF(J758='Start-Up Information'!$B$43,"Complete",IF(J758='Start-Up Information'!$B$44,"Complete",IF(J758='Start-Up Information'!$B$45,"Complete",IF(J758='Start-Up Information'!$B$46,"Complete",IF(J758='Start-Up Information'!$B$47,"Complete",IF(J758='Start-Up Information'!$B$48,"Complete",IF(LEFT(J758,5)="Split","Complete",IF(J758='Start-Up Information'!$B$49,"Complete",IF(J758='Start-Up Information'!$B$50,"Complete",IF(J758='Start-Up Information'!$B$51,"Complete",IF(J758='Start-Up Information'!$B$52,"Complete","Enter a Correct Sub-Account")))))))))))))))))))))))))))))))))))))))))))))))))</f>
        <v>Form Number Error</v>
      </c>
      <c r="P758" s="63" t="str">
        <f t="shared" si="25"/>
        <v>Pending</v>
      </c>
      <c r="Q758" s="62"/>
      <c r="R758" s="70">
        <f t="shared" si="24"/>
        <v>0</v>
      </c>
      <c r="S758" s="65"/>
      <c r="T758" s="91"/>
      <c r="U758" s="91"/>
      <c r="V758" s="91"/>
      <c r="W758" s="91"/>
      <c r="X758" s="91"/>
      <c r="Y758" s="91"/>
      <c r="Z758" s="91"/>
      <c r="AA758" s="91"/>
      <c r="AB758" s="91"/>
      <c r="AC758" s="91"/>
      <c r="AD758" s="91"/>
      <c r="AE758" s="91"/>
      <c r="AF758" s="91"/>
      <c r="AG758" s="91"/>
      <c r="AH758" s="91"/>
      <c r="AI758" s="91"/>
      <c r="AJ758" s="91"/>
      <c r="AK758" s="91"/>
      <c r="AL758" s="91"/>
      <c r="AM758" s="91"/>
      <c r="AN758" s="91"/>
      <c r="AO758" s="91"/>
      <c r="AP758" s="91"/>
      <c r="AQ758" s="91"/>
      <c r="AR758" s="91"/>
      <c r="AS758" s="91"/>
      <c r="AT758" s="91"/>
      <c r="AU758" s="91"/>
      <c r="AV758" s="91"/>
      <c r="AW758" s="91"/>
      <c r="AX758" s="91"/>
      <c r="AY758" s="91"/>
      <c r="AZ758" s="91"/>
      <c r="BA758" s="91"/>
      <c r="BB758" s="91"/>
      <c r="BC758" s="91"/>
      <c r="BD758" s="91"/>
      <c r="BE758" s="91"/>
      <c r="BF758" s="91"/>
      <c r="BG758" s="91"/>
    </row>
    <row r="759" spans="1:59" s="34" customFormat="1" ht="33" customHeight="1">
      <c r="A759" s="65"/>
      <c r="B759" s="99"/>
      <c r="C759" s="100"/>
      <c r="D759" s="100"/>
      <c r="E759" s="100"/>
      <c r="F759" s="100"/>
      <c r="G759" s="100"/>
      <c r="H759" s="100"/>
      <c r="I759" s="100"/>
      <c r="J759" s="100"/>
      <c r="K759" s="99"/>
      <c r="L759" s="101"/>
      <c r="M759" s="102"/>
      <c r="N759" s="101"/>
      <c r="O759" s="63" t="str">
        <f>IF(B759="","Form Number Error",IF(C759="","Payment Type Error",IF(H759="","Purchase Description Error",IF(I759="","Store or Vedor Error",IF(K759="","Card or Ckeck # Error",IF(L759="","Date Error",IF(J759="","Enter Correct Sub-Account",IF(M759="","Amount Error",IF(J759='Start-Up Information'!$B$13,"Complete",IF(J759='Start-Up Information'!$B$14,"Complete",IF(J759='Start-Up Information'!$B$15,"Complete",IF(J759='Start-Up Information'!$B$16,"Complete",IF(J759='Start-Up Information'!$B$17,"Complete",IF(J759='Start-Up Information'!$B$18,"Complete",IF(J759='Start-Up Information'!$B$19,"Complete",IF(J759='Start-Up Information'!$B$20,"Complete",IF(J759='Start-Up Information'!$B$21,"complete",IF(J759='Start-Up Information'!$B$22,"Complete",IF(J759='Start-Up Information'!$B$23,"Complete",IF(J759='Start-Up Information'!$B$24,"Complete",IF(J759='Start-Up Information'!$B$25,"Complete",IF(J759='Start-Up Information'!$B$26,"Complete",IF(J759='Start-Up Information'!$B$27,"Complete",IF(J759='Start-Up Information'!$B$28,"Complete",IF(J759='Start-Up Information'!$B$29,"Complete",IF(J759='Start-Up Information'!$B$30,"Complete",IF(J759='Start-Up Information'!$B$31,"Complete",IF(J759='Start-Up Information'!$B$32,"Complete",IF(J759='Start-Up Information'!$B$33,"Complete",IF(J759='Start-Up Information'!$B$34,"Complete",IF(J759='Start-Up Information'!$B$35,"Complete",IF(J759='Start-Up Information'!$B$36,"Complete",IF(J759='Start-Up Information'!$B$37,"Complete",IF(J759='Start-Up Information'!$B$38,"Complete",IF(J759='Start-Up Information'!$B$39,"Complete",IF(J759='Start-Up Information'!$B$40,"Complete",IF(J759='Start-Up Information'!$B$41,"Complete",IF(J759='Start-Up Information'!$B$42,"Complete",IF(J759='Start-Up Information'!$B$43,"Complete",IF(J759='Start-Up Information'!$B$44,"Complete",IF(J759='Start-Up Information'!$B$45,"Complete",IF(J759='Start-Up Information'!$B$46,"Complete",IF(J759='Start-Up Information'!$B$47,"Complete",IF(J759='Start-Up Information'!$B$48,"Complete",IF(LEFT(J759,5)="Split","Complete",IF(J759='Start-Up Information'!$B$49,"Complete",IF(J759='Start-Up Information'!$B$50,"Complete",IF(J759='Start-Up Information'!$B$51,"Complete",IF(J759='Start-Up Information'!$B$52,"Complete","Enter a Correct Sub-Account")))))))))))))))))))))))))))))))))))))))))))))))))</f>
        <v>Form Number Error</v>
      </c>
      <c r="P759" s="63" t="str">
        <f t="shared" si="25"/>
        <v>Pending</v>
      </c>
      <c r="Q759" s="62"/>
      <c r="R759" s="70">
        <f t="shared" si="24"/>
        <v>0</v>
      </c>
      <c r="S759" s="65"/>
      <c r="T759" s="91"/>
      <c r="U759" s="91"/>
      <c r="V759" s="91"/>
      <c r="W759" s="91"/>
      <c r="X759" s="91"/>
      <c r="Y759" s="91"/>
      <c r="Z759" s="91"/>
      <c r="AA759" s="91"/>
      <c r="AB759" s="91"/>
      <c r="AC759" s="91"/>
      <c r="AD759" s="91"/>
      <c r="AE759" s="91"/>
      <c r="AF759" s="91"/>
      <c r="AG759" s="91"/>
      <c r="AH759" s="91"/>
      <c r="AI759" s="91"/>
      <c r="AJ759" s="91"/>
      <c r="AK759" s="91"/>
      <c r="AL759" s="91"/>
      <c r="AM759" s="91"/>
      <c r="AN759" s="91"/>
      <c r="AO759" s="91"/>
      <c r="AP759" s="91"/>
      <c r="AQ759" s="91"/>
      <c r="AR759" s="91"/>
      <c r="AS759" s="91"/>
      <c r="AT759" s="91"/>
      <c r="AU759" s="91"/>
      <c r="AV759" s="91"/>
      <c r="AW759" s="91"/>
      <c r="AX759" s="91"/>
      <c r="AY759" s="91"/>
      <c r="AZ759" s="91"/>
      <c r="BA759" s="91"/>
      <c r="BB759" s="91"/>
      <c r="BC759" s="91"/>
      <c r="BD759" s="91"/>
      <c r="BE759" s="91"/>
      <c r="BF759" s="91"/>
      <c r="BG759" s="91"/>
    </row>
    <row r="760" spans="1:59" s="34" customFormat="1" ht="33" customHeight="1">
      <c r="A760" s="65"/>
      <c r="B760" s="99"/>
      <c r="C760" s="100"/>
      <c r="D760" s="100"/>
      <c r="E760" s="100"/>
      <c r="F760" s="100"/>
      <c r="G760" s="100"/>
      <c r="H760" s="100"/>
      <c r="I760" s="100"/>
      <c r="J760" s="100"/>
      <c r="K760" s="99"/>
      <c r="L760" s="101"/>
      <c r="M760" s="102"/>
      <c r="N760" s="101"/>
      <c r="O760" s="63" t="str">
        <f>IF(B760="","Form Number Error",IF(C760="","Payment Type Error",IF(H760="","Purchase Description Error",IF(I760="","Store or Vedor Error",IF(K760="","Card or Ckeck # Error",IF(L760="","Date Error",IF(J760="","Enter Correct Sub-Account",IF(M760="","Amount Error",IF(J760='Start-Up Information'!$B$13,"Complete",IF(J760='Start-Up Information'!$B$14,"Complete",IF(J760='Start-Up Information'!$B$15,"Complete",IF(J760='Start-Up Information'!$B$16,"Complete",IF(J760='Start-Up Information'!$B$17,"Complete",IF(J760='Start-Up Information'!$B$18,"Complete",IF(J760='Start-Up Information'!$B$19,"Complete",IF(J760='Start-Up Information'!$B$20,"Complete",IF(J760='Start-Up Information'!$B$21,"complete",IF(J760='Start-Up Information'!$B$22,"Complete",IF(J760='Start-Up Information'!$B$23,"Complete",IF(J760='Start-Up Information'!$B$24,"Complete",IF(J760='Start-Up Information'!$B$25,"Complete",IF(J760='Start-Up Information'!$B$26,"Complete",IF(J760='Start-Up Information'!$B$27,"Complete",IF(J760='Start-Up Information'!$B$28,"Complete",IF(J760='Start-Up Information'!$B$29,"Complete",IF(J760='Start-Up Information'!$B$30,"Complete",IF(J760='Start-Up Information'!$B$31,"Complete",IF(J760='Start-Up Information'!$B$32,"Complete",IF(J760='Start-Up Information'!$B$33,"Complete",IF(J760='Start-Up Information'!$B$34,"Complete",IF(J760='Start-Up Information'!$B$35,"Complete",IF(J760='Start-Up Information'!$B$36,"Complete",IF(J760='Start-Up Information'!$B$37,"Complete",IF(J760='Start-Up Information'!$B$38,"Complete",IF(J760='Start-Up Information'!$B$39,"Complete",IF(J760='Start-Up Information'!$B$40,"Complete",IF(J760='Start-Up Information'!$B$41,"Complete",IF(J760='Start-Up Information'!$B$42,"Complete",IF(J760='Start-Up Information'!$B$43,"Complete",IF(J760='Start-Up Information'!$B$44,"Complete",IF(J760='Start-Up Information'!$B$45,"Complete",IF(J760='Start-Up Information'!$B$46,"Complete",IF(J760='Start-Up Information'!$B$47,"Complete",IF(J760='Start-Up Information'!$B$48,"Complete",IF(LEFT(J760,5)="Split","Complete",IF(J760='Start-Up Information'!$B$49,"Complete",IF(J760='Start-Up Information'!$B$50,"Complete",IF(J760='Start-Up Information'!$B$51,"Complete",IF(J760='Start-Up Information'!$B$52,"Complete","Enter a Correct Sub-Account")))))))))))))))))))))))))))))))))))))))))))))))))</f>
        <v>Form Number Error</v>
      </c>
      <c r="P760" s="63" t="str">
        <f t="shared" si="25"/>
        <v>Pending</v>
      </c>
      <c r="Q760" s="62"/>
      <c r="R760" s="70">
        <f t="shared" si="24"/>
        <v>0</v>
      </c>
      <c r="S760" s="65"/>
      <c r="T760" s="91"/>
      <c r="U760" s="91"/>
      <c r="V760" s="91"/>
      <c r="W760" s="91"/>
      <c r="X760" s="91"/>
      <c r="Y760" s="91"/>
      <c r="Z760" s="91"/>
      <c r="AA760" s="91"/>
      <c r="AB760" s="91"/>
      <c r="AC760" s="91"/>
      <c r="AD760" s="91"/>
      <c r="AE760" s="91"/>
      <c r="AF760" s="91"/>
      <c r="AG760" s="91"/>
      <c r="AH760" s="91"/>
      <c r="AI760" s="91"/>
      <c r="AJ760" s="91"/>
      <c r="AK760" s="91"/>
      <c r="AL760" s="91"/>
      <c r="AM760" s="91"/>
      <c r="AN760" s="91"/>
      <c r="AO760" s="91"/>
      <c r="AP760" s="91"/>
      <c r="AQ760" s="91"/>
      <c r="AR760" s="91"/>
      <c r="AS760" s="91"/>
      <c r="AT760" s="91"/>
      <c r="AU760" s="91"/>
      <c r="AV760" s="91"/>
      <c r="AW760" s="91"/>
      <c r="AX760" s="91"/>
      <c r="AY760" s="91"/>
      <c r="AZ760" s="91"/>
      <c r="BA760" s="91"/>
      <c r="BB760" s="91"/>
      <c r="BC760" s="91"/>
      <c r="BD760" s="91"/>
      <c r="BE760" s="91"/>
      <c r="BF760" s="91"/>
      <c r="BG760" s="91"/>
    </row>
    <row r="761" spans="1:59" s="34" customFormat="1" ht="33" customHeight="1">
      <c r="A761" s="65"/>
      <c r="B761" s="99"/>
      <c r="C761" s="100"/>
      <c r="D761" s="100"/>
      <c r="E761" s="100"/>
      <c r="F761" s="100"/>
      <c r="G761" s="100"/>
      <c r="H761" s="100"/>
      <c r="I761" s="100"/>
      <c r="J761" s="100"/>
      <c r="K761" s="99"/>
      <c r="L761" s="101"/>
      <c r="M761" s="102"/>
      <c r="N761" s="101"/>
      <c r="O761" s="63" t="str">
        <f>IF(B761="","Form Number Error",IF(C761="","Payment Type Error",IF(H761="","Purchase Description Error",IF(I761="","Store or Vedor Error",IF(K761="","Card or Ckeck # Error",IF(L761="","Date Error",IF(J761="","Enter Correct Sub-Account",IF(M761="","Amount Error",IF(J761='Start-Up Information'!$B$13,"Complete",IF(J761='Start-Up Information'!$B$14,"Complete",IF(J761='Start-Up Information'!$B$15,"Complete",IF(J761='Start-Up Information'!$B$16,"Complete",IF(J761='Start-Up Information'!$B$17,"Complete",IF(J761='Start-Up Information'!$B$18,"Complete",IF(J761='Start-Up Information'!$B$19,"Complete",IF(J761='Start-Up Information'!$B$20,"Complete",IF(J761='Start-Up Information'!$B$21,"complete",IF(J761='Start-Up Information'!$B$22,"Complete",IF(J761='Start-Up Information'!$B$23,"Complete",IF(J761='Start-Up Information'!$B$24,"Complete",IF(J761='Start-Up Information'!$B$25,"Complete",IF(J761='Start-Up Information'!$B$26,"Complete",IF(J761='Start-Up Information'!$B$27,"Complete",IF(J761='Start-Up Information'!$B$28,"Complete",IF(J761='Start-Up Information'!$B$29,"Complete",IF(J761='Start-Up Information'!$B$30,"Complete",IF(J761='Start-Up Information'!$B$31,"Complete",IF(J761='Start-Up Information'!$B$32,"Complete",IF(J761='Start-Up Information'!$B$33,"Complete",IF(J761='Start-Up Information'!$B$34,"Complete",IF(J761='Start-Up Information'!$B$35,"Complete",IF(J761='Start-Up Information'!$B$36,"Complete",IF(J761='Start-Up Information'!$B$37,"Complete",IF(J761='Start-Up Information'!$B$38,"Complete",IF(J761='Start-Up Information'!$B$39,"Complete",IF(J761='Start-Up Information'!$B$40,"Complete",IF(J761='Start-Up Information'!$B$41,"Complete",IF(J761='Start-Up Information'!$B$42,"Complete",IF(J761='Start-Up Information'!$B$43,"Complete",IF(J761='Start-Up Information'!$B$44,"Complete",IF(J761='Start-Up Information'!$B$45,"Complete",IF(J761='Start-Up Information'!$B$46,"Complete",IF(J761='Start-Up Information'!$B$47,"Complete",IF(J761='Start-Up Information'!$B$48,"Complete",IF(LEFT(J761,5)="Split","Complete",IF(J761='Start-Up Information'!$B$49,"Complete",IF(J761='Start-Up Information'!$B$50,"Complete",IF(J761='Start-Up Information'!$B$51,"Complete",IF(J761='Start-Up Information'!$B$52,"Complete","Enter a Correct Sub-Account")))))))))))))))))))))))))))))))))))))))))))))))))</f>
        <v>Form Number Error</v>
      </c>
      <c r="P761" s="63" t="str">
        <f t="shared" si="25"/>
        <v>Pending</v>
      </c>
      <c r="Q761" s="62"/>
      <c r="R761" s="70">
        <f t="shared" si="24"/>
        <v>0</v>
      </c>
      <c r="S761" s="65"/>
      <c r="T761" s="91"/>
      <c r="U761" s="91"/>
      <c r="V761" s="91"/>
      <c r="W761" s="91"/>
      <c r="X761" s="91"/>
      <c r="Y761" s="91"/>
      <c r="Z761" s="91"/>
      <c r="AA761" s="91"/>
      <c r="AB761" s="91"/>
      <c r="AC761" s="91"/>
      <c r="AD761" s="91"/>
      <c r="AE761" s="91"/>
      <c r="AF761" s="91"/>
      <c r="AG761" s="91"/>
      <c r="AH761" s="91"/>
      <c r="AI761" s="91"/>
      <c r="AJ761" s="91"/>
      <c r="AK761" s="91"/>
      <c r="AL761" s="91"/>
      <c r="AM761" s="91"/>
      <c r="AN761" s="91"/>
      <c r="AO761" s="91"/>
      <c r="AP761" s="91"/>
      <c r="AQ761" s="91"/>
      <c r="AR761" s="91"/>
      <c r="AS761" s="91"/>
      <c r="AT761" s="91"/>
      <c r="AU761" s="91"/>
      <c r="AV761" s="91"/>
      <c r="AW761" s="91"/>
      <c r="AX761" s="91"/>
      <c r="AY761" s="91"/>
      <c r="AZ761" s="91"/>
      <c r="BA761" s="91"/>
      <c r="BB761" s="91"/>
      <c r="BC761" s="91"/>
      <c r="BD761" s="91"/>
      <c r="BE761" s="91"/>
      <c r="BF761" s="91"/>
      <c r="BG761" s="91"/>
    </row>
    <row r="762" spans="1:59" s="34" customFormat="1" ht="33" customHeight="1">
      <c r="A762" s="65"/>
      <c r="B762" s="99"/>
      <c r="C762" s="100"/>
      <c r="D762" s="100"/>
      <c r="E762" s="100"/>
      <c r="F762" s="100"/>
      <c r="G762" s="100"/>
      <c r="H762" s="100"/>
      <c r="I762" s="100"/>
      <c r="J762" s="100"/>
      <c r="K762" s="99"/>
      <c r="L762" s="101"/>
      <c r="M762" s="102"/>
      <c r="N762" s="101"/>
      <c r="O762" s="63" t="str">
        <f>IF(B762="","Form Number Error",IF(C762="","Payment Type Error",IF(H762="","Purchase Description Error",IF(I762="","Store or Vedor Error",IF(K762="","Card or Ckeck # Error",IF(L762="","Date Error",IF(J762="","Enter Correct Sub-Account",IF(M762="","Amount Error",IF(J762='Start-Up Information'!$B$13,"Complete",IF(J762='Start-Up Information'!$B$14,"Complete",IF(J762='Start-Up Information'!$B$15,"Complete",IF(J762='Start-Up Information'!$B$16,"Complete",IF(J762='Start-Up Information'!$B$17,"Complete",IF(J762='Start-Up Information'!$B$18,"Complete",IF(J762='Start-Up Information'!$B$19,"Complete",IF(J762='Start-Up Information'!$B$20,"Complete",IF(J762='Start-Up Information'!$B$21,"complete",IF(J762='Start-Up Information'!$B$22,"Complete",IF(J762='Start-Up Information'!$B$23,"Complete",IF(J762='Start-Up Information'!$B$24,"Complete",IF(J762='Start-Up Information'!$B$25,"Complete",IF(J762='Start-Up Information'!$B$26,"Complete",IF(J762='Start-Up Information'!$B$27,"Complete",IF(J762='Start-Up Information'!$B$28,"Complete",IF(J762='Start-Up Information'!$B$29,"Complete",IF(J762='Start-Up Information'!$B$30,"Complete",IF(J762='Start-Up Information'!$B$31,"Complete",IF(J762='Start-Up Information'!$B$32,"Complete",IF(J762='Start-Up Information'!$B$33,"Complete",IF(J762='Start-Up Information'!$B$34,"Complete",IF(J762='Start-Up Information'!$B$35,"Complete",IF(J762='Start-Up Information'!$B$36,"Complete",IF(J762='Start-Up Information'!$B$37,"Complete",IF(J762='Start-Up Information'!$B$38,"Complete",IF(J762='Start-Up Information'!$B$39,"Complete",IF(J762='Start-Up Information'!$B$40,"Complete",IF(J762='Start-Up Information'!$B$41,"Complete",IF(J762='Start-Up Information'!$B$42,"Complete",IF(J762='Start-Up Information'!$B$43,"Complete",IF(J762='Start-Up Information'!$B$44,"Complete",IF(J762='Start-Up Information'!$B$45,"Complete",IF(J762='Start-Up Information'!$B$46,"Complete",IF(J762='Start-Up Information'!$B$47,"Complete",IF(J762='Start-Up Information'!$B$48,"Complete",IF(LEFT(J762,5)="Split","Complete",IF(J762='Start-Up Information'!$B$49,"Complete",IF(J762='Start-Up Information'!$B$50,"Complete",IF(J762='Start-Up Information'!$B$51,"Complete",IF(J762='Start-Up Information'!$B$52,"Complete","Enter a Correct Sub-Account")))))))))))))))))))))))))))))))))))))))))))))))))</f>
        <v>Form Number Error</v>
      </c>
      <c r="P762" s="63" t="str">
        <f t="shared" si="25"/>
        <v>Pending</v>
      </c>
      <c r="Q762" s="62"/>
      <c r="R762" s="70">
        <f t="shared" si="24"/>
        <v>0</v>
      </c>
      <c r="S762" s="65"/>
      <c r="T762" s="91"/>
      <c r="U762" s="91"/>
      <c r="V762" s="91"/>
      <c r="W762" s="91"/>
      <c r="X762" s="91"/>
      <c r="Y762" s="91"/>
      <c r="Z762" s="91"/>
      <c r="AA762" s="91"/>
      <c r="AB762" s="91"/>
      <c r="AC762" s="91"/>
      <c r="AD762" s="91"/>
      <c r="AE762" s="91"/>
      <c r="AF762" s="91"/>
      <c r="AG762" s="91"/>
      <c r="AH762" s="91"/>
      <c r="AI762" s="91"/>
      <c r="AJ762" s="91"/>
      <c r="AK762" s="91"/>
      <c r="AL762" s="91"/>
      <c r="AM762" s="91"/>
      <c r="AN762" s="91"/>
      <c r="AO762" s="91"/>
      <c r="AP762" s="91"/>
      <c r="AQ762" s="91"/>
      <c r="AR762" s="91"/>
      <c r="AS762" s="91"/>
      <c r="AT762" s="91"/>
      <c r="AU762" s="91"/>
      <c r="AV762" s="91"/>
      <c r="AW762" s="91"/>
      <c r="AX762" s="91"/>
      <c r="AY762" s="91"/>
      <c r="AZ762" s="91"/>
      <c r="BA762" s="91"/>
      <c r="BB762" s="91"/>
      <c r="BC762" s="91"/>
      <c r="BD762" s="91"/>
      <c r="BE762" s="91"/>
      <c r="BF762" s="91"/>
      <c r="BG762" s="91"/>
    </row>
    <row r="763" spans="1:59" s="34" customFormat="1" ht="33" customHeight="1">
      <c r="A763" s="65"/>
      <c r="B763" s="99"/>
      <c r="C763" s="100"/>
      <c r="D763" s="100"/>
      <c r="E763" s="100"/>
      <c r="F763" s="100"/>
      <c r="G763" s="100"/>
      <c r="H763" s="100"/>
      <c r="I763" s="100"/>
      <c r="J763" s="100"/>
      <c r="K763" s="99"/>
      <c r="L763" s="101"/>
      <c r="M763" s="102"/>
      <c r="N763" s="101"/>
      <c r="O763" s="63" t="str">
        <f>IF(B763="","Form Number Error",IF(C763="","Payment Type Error",IF(H763="","Purchase Description Error",IF(I763="","Store or Vedor Error",IF(K763="","Card or Ckeck # Error",IF(L763="","Date Error",IF(J763="","Enter Correct Sub-Account",IF(M763="","Amount Error",IF(J763='Start-Up Information'!$B$13,"Complete",IF(J763='Start-Up Information'!$B$14,"Complete",IF(J763='Start-Up Information'!$B$15,"Complete",IF(J763='Start-Up Information'!$B$16,"Complete",IF(J763='Start-Up Information'!$B$17,"Complete",IF(J763='Start-Up Information'!$B$18,"Complete",IF(J763='Start-Up Information'!$B$19,"Complete",IF(J763='Start-Up Information'!$B$20,"Complete",IF(J763='Start-Up Information'!$B$21,"complete",IF(J763='Start-Up Information'!$B$22,"Complete",IF(J763='Start-Up Information'!$B$23,"Complete",IF(J763='Start-Up Information'!$B$24,"Complete",IF(J763='Start-Up Information'!$B$25,"Complete",IF(J763='Start-Up Information'!$B$26,"Complete",IF(J763='Start-Up Information'!$B$27,"Complete",IF(J763='Start-Up Information'!$B$28,"Complete",IF(J763='Start-Up Information'!$B$29,"Complete",IF(J763='Start-Up Information'!$B$30,"Complete",IF(J763='Start-Up Information'!$B$31,"Complete",IF(J763='Start-Up Information'!$B$32,"Complete",IF(J763='Start-Up Information'!$B$33,"Complete",IF(J763='Start-Up Information'!$B$34,"Complete",IF(J763='Start-Up Information'!$B$35,"Complete",IF(J763='Start-Up Information'!$B$36,"Complete",IF(J763='Start-Up Information'!$B$37,"Complete",IF(J763='Start-Up Information'!$B$38,"Complete",IF(J763='Start-Up Information'!$B$39,"Complete",IF(J763='Start-Up Information'!$B$40,"Complete",IF(J763='Start-Up Information'!$B$41,"Complete",IF(J763='Start-Up Information'!$B$42,"Complete",IF(J763='Start-Up Information'!$B$43,"Complete",IF(J763='Start-Up Information'!$B$44,"Complete",IF(J763='Start-Up Information'!$B$45,"Complete",IF(J763='Start-Up Information'!$B$46,"Complete",IF(J763='Start-Up Information'!$B$47,"Complete",IF(J763='Start-Up Information'!$B$48,"Complete",IF(LEFT(J763,5)="Split","Complete",IF(J763='Start-Up Information'!$B$49,"Complete",IF(J763='Start-Up Information'!$B$50,"Complete",IF(J763='Start-Up Information'!$B$51,"Complete",IF(J763='Start-Up Information'!$B$52,"Complete","Enter a Correct Sub-Account")))))))))))))))))))))))))))))))))))))))))))))))))</f>
        <v>Form Number Error</v>
      </c>
      <c r="P763" s="63" t="str">
        <f t="shared" si="25"/>
        <v>Pending</v>
      </c>
      <c r="Q763" s="62"/>
      <c r="R763" s="70">
        <f t="shared" si="24"/>
        <v>0</v>
      </c>
      <c r="S763" s="65"/>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c r="AP763" s="91"/>
      <c r="AQ763" s="91"/>
      <c r="AR763" s="91"/>
      <c r="AS763" s="91"/>
      <c r="AT763" s="91"/>
      <c r="AU763" s="91"/>
      <c r="AV763" s="91"/>
      <c r="AW763" s="91"/>
      <c r="AX763" s="91"/>
      <c r="AY763" s="91"/>
      <c r="AZ763" s="91"/>
      <c r="BA763" s="91"/>
      <c r="BB763" s="91"/>
      <c r="BC763" s="91"/>
      <c r="BD763" s="91"/>
      <c r="BE763" s="91"/>
      <c r="BF763" s="91"/>
      <c r="BG763" s="91"/>
    </row>
    <row r="764" spans="1:59" s="34" customFormat="1" ht="33" customHeight="1">
      <c r="A764" s="65"/>
      <c r="B764" s="99"/>
      <c r="C764" s="100"/>
      <c r="D764" s="100"/>
      <c r="E764" s="100"/>
      <c r="F764" s="100"/>
      <c r="G764" s="100"/>
      <c r="H764" s="100"/>
      <c r="I764" s="100"/>
      <c r="J764" s="100"/>
      <c r="K764" s="99"/>
      <c r="L764" s="101"/>
      <c r="M764" s="102"/>
      <c r="N764" s="101"/>
      <c r="O764" s="63" t="str">
        <f>IF(B764="","Form Number Error",IF(C764="","Payment Type Error",IF(H764="","Purchase Description Error",IF(I764="","Store or Vedor Error",IF(K764="","Card or Ckeck # Error",IF(L764="","Date Error",IF(J764="","Enter Correct Sub-Account",IF(M764="","Amount Error",IF(J764='Start-Up Information'!$B$13,"Complete",IF(J764='Start-Up Information'!$B$14,"Complete",IF(J764='Start-Up Information'!$B$15,"Complete",IF(J764='Start-Up Information'!$B$16,"Complete",IF(J764='Start-Up Information'!$B$17,"Complete",IF(J764='Start-Up Information'!$B$18,"Complete",IF(J764='Start-Up Information'!$B$19,"Complete",IF(J764='Start-Up Information'!$B$20,"Complete",IF(J764='Start-Up Information'!$B$21,"complete",IF(J764='Start-Up Information'!$B$22,"Complete",IF(J764='Start-Up Information'!$B$23,"Complete",IF(J764='Start-Up Information'!$B$24,"Complete",IF(J764='Start-Up Information'!$B$25,"Complete",IF(J764='Start-Up Information'!$B$26,"Complete",IF(J764='Start-Up Information'!$B$27,"Complete",IF(J764='Start-Up Information'!$B$28,"Complete",IF(J764='Start-Up Information'!$B$29,"Complete",IF(J764='Start-Up Information'!$B$30,"Complete",IF(J764='Start-Up Information'!$B$31,"Complete",IF(J764='Start-Up Information'!$B$32,"Complete",IF(J764='Start-Up Information'!$B$33,"Complete",IF(J764='Start-Up Information'!$B$34,"Complete",IF(J764='Start-Up Information'!$B$35,"Complete",IF(J764='Start-Up Information'!$B$36,"Complete",IF(J764='Start-Up Information'!$B$37,"Complete",IF(J764='Start-Up Information'!$B$38,"Complete",IF(J764='Start-Up Information'!$B$39,"Complete",IF(J764='Start-Up Information'!$B$40,"Complete",IF(J764='Start-Up Information'!$B$41,"Complete",IF(J764='Start-Up Information'!$B$42,"Complete",IF(J764='Start-Up Information'!$B$43,"Complete",IF(J764='Start-Up Information'!$B$44,"Complete",IF(J764='Start-Up Information'!$B$45,"Complete",IF(J764='Start-Up Information'!$B$46,"Complete",IF(J764='Start-Up Information'!$B$47,"Complete",IF(J764='Start-Up Information'!$B$48,"Complete",IF(LEFT(J764,5)="Split","Complete",IF(J764='Start-Up Information'!$B$49,"Complete",IF(J764='Start-Up Information'!$B$50,"Complete",IF(J764='Start-Up Information'!$B$51,"Complete",IF(J764='Start-Up Information'!$B$52,"Complete","Enter a Correct Sub-Account")))))))))))))))))))))))))))))))))))))))))))))))))</f>
        <v>Form Number Error</v>
      </c>
      <c r="P764" s="63" t="str">
        <f t="shared" si="25"/>
        <v>Pending</v>
      </c>
      <c r="Q764" s="62"/>
      <c r="R764" s="70">
        <f t="shared" si="24"/>
        <v>0</v>
      </c>
      <c r="S764" s="65"/>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c r="AP764" s="91"/>
      <c r="AQ764" s="91"/>
      <c r="AR764" s="91"/>
      <c r="AS764" s="91"/>
      <c r="AT764" s="91"/>
      <c r="AU764" s="91"/>
      <c r="AV764" s="91"/>
      <c r="AW764" s="91"/>
      <c r="AX764" s="91"/>
      <c r="AY764" s="91"/>
      <c r="AZ764" s="91"/>
      <c r="BA764" s="91"/>
      <c r="BB764" s="91"/>
      <c r="BC764" s="91"/>
      <c r="BD764" s="91"/>
      <c r="BE764" s="91"/>
      <c r="BF764" s="91"/>
      <c r="BG764" s="91"/>
    </row>
    <row r="765" spans="1:59" s="34" customFormat="1" ht="33" customHeight="1">
      <c r="A765" s="65"/>
      <c r="B765" s="99"/>
      <c r="C765" s="100"/>
      <c r="D765" s="100"/>
      <c r="E765" s="100"/>
      <c r="F765" s="100"/>
      <c r="G765" s="100"/>
      <c r="H765" s="100"/>
      <c r="I765" s="100"/>
      <c r="J765" s="100"/>
      <c r="K765" s="99"/>
      <c r="L765" s="101"/>
      <c r="M765" s="102"/>
      <c r="N765" s="101"/>
      <c r="O765" s="63" t="str">
        <f>IF(B765="","Form Number Error",IF(C765="","Payment Type Error",IF(H765="","Purchase Description Error",IF(I765="","Store or Vedor Error",IF(K765="","Card or Ckeck # Error",IF(L765="","Date Error",IF(J765="","Enter Correct Sub-Account",IF(M765="","Amount Error",IF(J765='Start-Up Information'!$B$13,"Complete",IF(J765='Start-Up Information'!$B$14,"Complete",IF(J765='Start-Up Information'!$B$15,"Complete",IF(J765='Start-Up Information'!$B$16,"Complete",IF(J765='Start-Up Information'!$B$17,"Complete",IF(J765='Start-Up Information'!$B$18,"Complete",IF(J765='Start-Up Information'!$B$19,"Complete",IF(J765='Start-Up Information'!$B$20,"Complete",IF(J765='Start-Up Information'!$B$21,"complete",IF(J765='Start-Up Information'!$B$22,"Complete",IF(J765='Start-Up Information'!$B$23,"Complete",IF(J765='Start-Up Information'!$B$24,"Complete",IF(J765='Start-Up Information'!$B$25,"Complete",IF(J765='Start-Up Information'!$B$26,"Complete",IF(J765='Start-Up Information'!$B$27,"Complete",IF(J765='Start-Up Information'!$B$28,"Complete",IF(J765='Start-Up Information'!$B$29,"Complete",IF(J765='Start-Up Information'!$B$30,"Complete",IF(J765='Start-Up Information'!$B$31,"Complete",IF(J765='Start-Up Information'!$B$32,"Complete",IF(J765='Start-Up Information'!$B$33,"Complete",IF(J765='Start-Up Information'!$B$34,"Complete",IF(J765='Start-Up Information'!$B$35,"Complete",IF(J765='Start-Up Information'!$B$36,"Complete",IF(J765='Start-Up Information'!$B$37,"Complete",IF(J765='Start-Up Information'!$B$38,"Complete",IF(J765='Start-Up Information'!$B$39,"Complete",IF(J765='Start-Up Information'!$B$40,"Complete",IF(J765='Start-Up Information'!$B$41,"Complete",IF(J765='Start-Up Information'!$B$42,"Complete",IF(J765='Start-Up Information'!$B$43,"Complete",IF(J765='Start-Up Information'!$B$44,"Complete",IF(J765='Start-Up Information'!$B$45,"Complete",IF(J765='Start-Up Information'!$B$46,"Complete",IF(J765='Start-Up Information'!$B$47,"Complete",IF(J765='Start-Up Information'!$B$48,"Complete",IF(LEFT(J765,5)="Split","Complete",IF(J765='Start-Up Information'!$B$49,"Complete",IF(J765='Start-Up Information'!$B$50,"Complete",IF(J765='Start-Up Information'!$B$51,"Complete",IF(J765='Start-Up Information'!$B$52,"Complete","Enter a Correct Sub-Account")))))))))))))))))))))))))))))))))))))))))))))))))</f>
        <v>Form Number Error</v>
      </c>
      <c r="P765" s="63" t="str">
        <f t="shared" si="25"/>
        <v>Pending</v>
      </c>
      <c r="Q765" s="62"/>
      <c r="R765" s="70">
        <f t="shared" si="24"/>
        <v>0</v>
      </c>
      <c r="S765" s="65"/>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c r="AP765" s="91"/>
      <c r="AQ765" s="91"/>
      <c r="AR765" s="91"/>
      <c r="AS765" s="91"/>
      <c r="AT765" s="91"/>
      <c r="AU765" s="91"/>
      <c r="AV765" s="91"/>
      <c r="AW765" s="91"/>
      <c r="AX765" s="91"/>
      <c r="AY765" s="91"/>
      <c r="AZ765" s="91"/>
      <c r="BA765" s="91"/>
      <c r="BB765" s="91"/>
      <c r="BC765" s="91"/>
      <c r="BD765" s="91"/>
      <c r="BE765" s="91"/>
      <c r="BF765" s="91"/>
      <c r="BG765" s="91"/>
    </row>
    <row r="766" spans="1:59" s="34" customFormat="1" ht="33" customHeight="1">
      <c r="A766" s="65"/>
      <c r="B766" s="99"/>
      <c r="C766" s="100"/>
      <c r="D766" s="100"/>
      <c r="E766" s="100"/>
      <c r="F766" s="100"/>
      <c r="G766" s="100"/>
      <c r="H766" s="100"/>
      <c r="I766" s="100"/>
      <c r="J766" s="100"/>
      <c r="K766" s="99"/>
      <c r="L766" s="101"/>
      <c r="M766" s="102"/>
      <c r="N766" s="101"/>
      <c r="O766" s="63" t="str">
        <f>IF(B766="","Form Number Error",IF(C766="","Payment Type Error",IF(H766="","Purchase Description Error",IF(I766="","Store or Vedor Error",IF(K766="","Card or Ckeck # Error",IF(L766="","Date Error",IF(J766="","Enter Correct Sub-Account",IF(M766="","Amount Error",IF(J766='Start-Up Information'!$B$13,"Complete",IF(J766='Start-Up Information'!$B$14,"Complete",IF(J766='Start-Up Information'!$B$15,"Complete",IF(J766='Start-Up Information'!$B$16,"Complete",IF(J766='Start-Up Information'!$B$17,"Complete",IF(J766='Start-Up Information'!$B$18,"Complete",IF(J766='Start-Up Information'!$B$19,"Complete",IF(J766='Start-Up Information'!$B$20,"Complete",IF(J766='Start-Up Information'!$B$21,"complete",IF(J766='Start-Up Information'!$B$22,"Complete",IF(J766='Start-Up Information'!$B$23,"Complete",IF(J766='Start-Up Information'!$B$24,"Complete",IF(J766='Start-Up Information'!$B$25,"Complete",IF(J766='Start-Up Information'!$B$26,"Complete",IF(J766='Start-Up Information'!$B$27,"Complete",IF(J766='Start-Up Information'!$B$28,"Complete",IF(J766='Start-Up Information'!$B$29,"Complete",IF(J766='Start-Up Information'!$B$30,"Complete",IF(J766='Start-Up Information'!$B$31,"Complete",IF(J766='Start-Up Information'!$B$32,"Complete",IF(J766='Start-Up Information'!$B$33,"Complete",IF(J766='Start-Up Information'!$B$34,"Complete",IF(J766='Start-Up Information'!$B$35,"Complete",IF(J766='Start-Up Information'!$B$36,"Complete",IF(J766='Start-Up Information'!$B$37,"Complete",IF(J766='Start-Up Information'!$B$38,"Complete",IF(J766='Start-Up Information'!$B$39,"Complete",IF(J766='Start-Up Information'!$B$40,"Complete",IF(J766='Start-Up Information'!$B$41,"Complete",IF(J766='Start-Up Information'!$B$42,"Complete",IF(J766='Start-Up Information'!$B$43,"Complete",IF(J766='Start-Up Information'!$B$44,"Complete",IF(J766='Start-Up Information'!$B$45,"Complete",IF(J766='Start-Up Information'!$B$46,"Complete",IF(J766='Start-Up Information'!$B$47,"Complete",IF(J766='Start-Up Information'!$B$48,"Complete",IF(LEFT(J766,5)="Split","Complete",IF(J766='Start-Up Information'!$B$49,"Complete",IF(J766='Start-Up Information'!$B$50,"Complete",IF(J766='Start-Up Information'!$B$51,"Complete",IF(J766='Start-Up Information'!$B$52,"Complete","Enter a Correct Sub-Account")))))))))))))))))))))))))))))))))))))))))))))))))</f>
        <v>Form Number Error</v>
      </c>
      <c r="P766" s="63" t="str">
        <f t="shared" si="25"/>
        <v>Pending</v>
      </c>
      <c r="Q766" s="62"/>
      <c r="R766" s="70">
        <f t="shared" si="24"/>
        <v>0</v>
      </c>
      <c r="S766" s="65"/>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c r="AP766" s="91"/>
      <c r="AQ766" s="91"/>
      <c r="AR766" s="91"/>
      <c r="AS766" s="91"/>
      <c r="AT766" s="91"/>
      <c r="AU766" s="91"/>
      <c r="AV766" s="91"/>
      <c r="AW766" s="91"/>
      <c r="AX766" s="91"/>
      <c r="AY766" s="91"/>
      <c r="AZ766" s="91"/>
      <c r="BA766" s="91"/>
      <c r="BB766" s="91"/>
      <c r="BC766" s="91"/>
      <c r="BD766" s="91"/>
      <c r="BE766" s="91"/>
      <c r="BF766" s="91"/>
      <c r="BG766" s="91"/>
    </row>
    <row r="767" spans="1:59" s="34" customFormat="1" ht="33" customHeight="1">
      <c r="A767" s="65"/>
      <c r="B767" s="99"/>
      <c r="C767" s="100"/>
      <c r="D767" s="100"/>
      <c r="E767" s="100"/>
      <c r="F767" s="100"/>
      <c r="G767" s="100"/>
      <c r="H767" s="100"/>
      <c r="I767" s="100"/>
      <c r="J767" s="100"/>
      <c r="K767" s="99"/>
      <c r="L767" s="101"/>
      <c r="M767" s="102"/>
      <c r="N767" s="101"/>
      <c r="O767" s="63" t="str">
        <f>IF(B767="","Form Number Error",IF(C767="","Payment Type Error",IF(H767="","Purchase Description Error",IF(I767="","Store or Vedor Error",IF(K767="","Card or Ckeck # Error",IF(L767="","Date Error",IF(J767="","Enter Correct Sub-Account",IF(M767="","Amount Error",IF(J767='Start-Up Information'!$B$13,"Complete",IF(J767='Start-Up Information'!$B$14,"Complete",IF(J767='Start-Up Information'!$B$15,"Complete",IF(J767='Start-Up Information'!$B$16,"Complete",IF(J767='Start-Up Information'!$B$17,"Complete",IF(J767='Start-Up Information'!$B$18,"Complete",IF(J767='Start-Up Information'!$B$19,"Complete",IF(J767='Start-Up Information'!$B$20,"Complete",IF(J767='Start-Up Information'!$B$21,"complete",IF(J767='Start-Up Information'!$B$22,"Complete",IF(J767='Start-Up Information'!$B$23,"Complete",IF(J767='Start-Up Information'!$B$24,"Complete",IF(J767='Start-Up Information'!$B$25,"Complete",IF(J767='Start-Up Information'!$B$26,"Complete",IF(J767='Start-Up Information'!$B$27,"Complete",IF(J767='Start-Up Information'!$B$28,"Complete",IF(J767='Start-Up Information'!$B$29,"Complete",IF(J767='Start-Up Information'!$B$30,"Complete",IF(J767='Start-Up Information'!$B$31,"Complete",IF(J767='Start-Up Information'!$B$32,"Complete",IF(J767='Start-Up Information'!$B$33,"Complete",IF(J767='Start-Up Information'!$B$34,"Complete",IF(J767='Start-Up Information'!$B$35,"Complete",IF(J767='Start-Up Information'!$B$36,"Complete",IF(J767='Start-Up Information'!$B$37,"Complete",IF(J767='Start-Up Information'!$B$38,"Complete",IF(J767='Start-Up Information'!$B$39,"Complete",IF(J767='Start-Up Information'!$B$40,"Complete",IF(J767='Start-Up Information'!$B$41,"Complete",IF(J767='Start-Up Information'!$B$42,"Complete",IF(J767='Start-Up Information'!$B$43,"Complete",IF(J767='Start-Up Information'!$B$44,"Complete",IF(J767='Start-Up Information'!$B$45,"Complete",IF(J767='Start-Up Information'!$B$46,"Complete",IF(J767='Start-Up Information'!$B$47,"Complete",IF(J767='Start-Up Information'!$B$48,"Complete",IF(LEFT(J767,5)="Split","Complete",IF(J767='Start-Up Information'!$B$49,"Complete",IF(J767='Start-Up Information'!$B$50,"Complete",IF(J767='Start-Up Information'!$B$51,"Complete",IF(J767='Start-Up Information'!$B$52,"Complete","Enter a Correct Sub-Account")))))))))))))))))))))))))))))))))))))))))))))))))</f>
        <v>Form Number Error</v>
      </c>
      <c r="P767" s="63" t="str">
        <f t="shared" si="25"/>
        <v>Pending</v>
      </c>
      <c r="Q767" s="62"/>
      <c r="R767" s="70">
        <f t="shared" si="24"/>
        <v>0</v>
      </c>
      <c r="S767" s="65"/>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c r="AP767" s="91"/>
      <c r="AQ767" s="91"/>
      <c r="AR767" s="91"/>
      <c r="AS767" s="91"/>
      <c r="AT767" s="91"/>
      <c r="AU767" s="91"/>
      <c r="AV767" s="91"/>
      <c r="AW767" s="91"/>
      <c r="AX767" s="91"/>
      <c r="AY767" s="91"/>
      <c r="AZ767" s="91"/>
      <c r="BA767" s="91"/>
      <c r="BB767" s="91"/>
      <c r="BC767" s="91"/>
      <c r="BD767" s="91"/>
      <c r="BE767" s="91"/>
      <c r="BF767" s="91"/>
      <c r="BG767" s="91"/>
    </row>
    <row r="768" spans="1:59" s="34" customFormat="1" ht="33" customHeight="1">
      <c r="A768" s="65"/>
      <c r="B768" s="99"/>
      <c r="C768" s="100"/>
      <c r="D768" s="100"/>
      <c r="E768" s="100"/>
      <c r="F768" s="100"/>
      <c r="G768" s="100"/>
      <c r="H768" s="100"/>
      <c r="I768" s="100"/>
      <c r="J768" s="100"/>
      <c r="K768" s="99"/>
      <c r="L768" s="101"/>
      <c r="M768" s="102"/>
      <c r="N768" s="101"/>
      <c r="O768" s="63" t="str">
        <f>IF(B768="","Form Number Error",IF(C768="","Payment Type Error",IF(H768="","Purchase Description Error",IF(I768="","Store or Vedor Error",IF(K768="","Card or Ckeck # Error",IF(L768="","Date Error",IF(J768="","Enter Correct Sub-Account",IF(M768="","Amount Error",IF(J768='Start-Up Information'!$B$13,"Complete",IF(J768='Start-Up Information'!$B$14,"Complete",IF(J768='Start-Up Information'!$B$15,"Complete",IF(J768='Start-Up Information'!$B$16,"Complete",IF(J768='Start-Up Information'!$B$17,"Complete",IF(J768='Start-Up Information'!$B$18,"Complete",IF(J768='Start-Up Information'!$B$19,"Complete",IF(J768='Start-Up Information'!$B$20,"Complete",IF(J768='Start-Up Information'!$B$21,"complete",IF(J768='Start-Up Information'!$B$22,"Complete",IF(J768='Start-Up Information'!$B$23,"Complete",IF(J768='Start-Up Information'!$B$24,"Complete",IF(J768='Start-Up Information'!$B$25,"Complete",IF(J768='Start-Up Information'!$B$26,"Complete",IF(J768='Start-Up Information'!$B$27,"Complete",IF(J768='Start-Up Information'!$B$28,"Complete",IF(J768='Start-Up Information'!$B$29,"Complete",IF(J768='Start-Up Information'!$B$30,"Complete",IF(J768='Start-Up Information'!$B$31,"Complete",IF(J768='Start-Up Information'!$B$32,"Complete",IF(J768='Start-Up Information'!$B$33,"Complete",IF(J768='Start-Up Information'!$B$34,"Complete",IF(J768='Start-Up Information'!$B$35,"Complete",IF(J768='Start-Up Information'!$B$36,"Complete",IF(J768='Start-Up Information'!$B$37,"Complete",IF(J768='Start-Up Information'!$B$38,"Complete",IF(J768='Start-Up Information'!$B$39,"Complete",IF(J768='Start-Up Information'!$B$40,"Complete",IF(J768='Start-Up Information'!$B$41,"Complete",IF(J768='Start-Up Information'!$B$42,"Complete",IF(J768='Start-Up Information'!$B$43,"Complete",IF(J768='Start-Up Information'!$B$44,"Complete",IF(J768='Start-Up Information'!$B$45,"Complete",IF(J768='Start-Up Information'!$B$46,"Complete",IF(J768='Start-Up Information'!$B$47,"Complete",IF(J768='Start-Up Information'!$B$48,"Complete",IF(LEFT(J768,5)="Split","Complete",IF(J768='Start-Up Information'!$B$49,"Complete",IF(J768='Start-Up Information'!$B$50,"Complete",IF(J768='Start-Up Information'!$B$51,"Complete",IF(J768='Start-Up Information'!$B$52,"Complete","Enter a Correct Sub-Account")))))))))))))))))))))))))))))))))))))))))))))))))</f>
        <v>Form Number Error</v>
      </c>
      <c r="P768" s="63" t="str">
        <f t="shared" si="25"/>
        <v>Pending</v>
      </c>
      <c r="Q768" s="62"/>
      <c r="R768" s="70">
        <f t="shared" si="24"/>
        <v>0</v>
      </c>
      <c r="S768" s="65"/>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c r="AQ768" s="91"/>
      <c r="AR768" s="91"/>
      <c r="AS768" s="91"/>
      <c r="AT768" s="91"/>
      <c r="AU768" s="91"/>
      <c r="AV768" s="91"/>
      <c r="AW768" s="91"/>
      <c r="AX768" s="91"/>
      <c r="AY768" s="91"/>
      <c r="AZ768" s="91"/>
      <c r="BA768" s="91"/>
      <c r="BB768" s="91"/>
      <c r="BC768" s="91"/>
      <c r="BD768" s="91"/>
      <c r="BE768" s="91"/>
      <c r="BF768" s="91"/>
      <c r="BG768" s="91"/>
    </row>
    <row r="769" spans="1:59" s="34" customFormat="1" ht="33" customHeight="1">
      <c r="A769" s="65"/>
      <c r="B769" s="99"/>
      <c r="C769" s="100"/>
      <c r="D769" s="100"/>
      <c r="E769" s="100"/>
      <c r="F769" s="100"/>
      <c r="G769" s="100"/>
      <c r="H769" s="100"/>
      <c r="I769" s="100"/>
      <c r="J769" s="100"/>
      <c r="K769" s="99"/>
      <c r="L769" s="101"/>
      <c r="M769" s="102"/>
      <c r="N769" s="101"/>
      <c r="O769" s="63" t="str">
        <f>IF(B769="","Form Number Error",IF(C769="","Payment Type Error",IF(H769="","Purchase Description Error",IF(I769="","Store or Vedor Error",IF(K769="","Card or Ckeck # Error",IF(L769="","Date Error",IF(J769="","Enter Correct Sub-Account",IF(M769="","Amount Error",IF(J769='Start-Up Information'!$B$13,"Complete",IF(J769='Start-Up Information'!$B$14,"Complete",IF(J769='Start-Up Information'!$B$15,"Complete",IF(J769='Start-Up Information'!$B$16,"Complete",IF(J769='Start-Up Information'!$B$17,"Complete",IF(J769='Start-Up Information'!$B$18,"Complete",IF(J769='Start-Up Information'!$B$19,"Complete",IF(J769='Start-Up Information'!$B$20,"Complete",IF(J769='Start-Up Information'!$B$21,"complete",IF(J769='Start-Up Information'!$B$22,"Complete",IF(J769='Start-Up Information'!$B$23,"Complete",IF(J769='Start-Up Information'!$B$24,"Complete",IF(J769='Start-Up Information'!$B$25,"Complete",IF(J769='Start-Up Information'!$B$26,"Complete",IF(J769='Start-Up Information'!$B$27,"Complete",IF(J769='Start-Up Information'!$B$28,"Complete",IF(J769='Start-Up Information'!$B$29,"Complete",IF(J769='Start-Up Information'!$B$30,"Complete",IF(J769='Start-Up Information'!$B$31,"Complete",IF(J769='Start-Up Information'!$B$32,"Complete",IF(J769='Start-Up Information'!$B$33,"Complete",IF(J769='Start-Up Information'!$B$34,"Complete",IF(J769='Start-Up Information'!$B$35,"Complete",IF(J769='Start-Up Information'!$B$36,"Complete",IF(J769='Start-Up Information'!$B$37,"Complete",IF(J769='Start-Up Information'!$B$38,"Complete",IF(J769='Start-Up Information'!$B$39,"Complete",IF(J769='Start-Up Information'!$B$40,"Complete",IF(J769='Start-Up Information'!$B$41,"Complete",IF(J769='Start-Up Information'!$B$42,"Complete",IF(J769='Start-Up Information'!$B$43,"Complete",IF(J769='Start-Up Information'!$B$44,"Complete",IF(J769='Start-Up Information'!$B$45,"Complete",IF(J769='Start-Up Information'!$B$46,"Complete",IF(J769='Start-Up Information'!$B$47,"Complete",IF(J769='Start-Up Information'!$B$48,"Complete",IF(LEFT(J769,5)="Split","Complete",IF(J769='Start-Up Information'!$B$49,"Complete",IF(J769='Start-Up Information'!$B$50,"Complete",IF(J769='Start-Up Information'!$B$51,"Complete",IF(J769='Start-Up Information'!$B$52,"Complete","Enter a Correct Sub-Account")))))))))))))))))))))))))))))))))))))))))))))))))</f>
        <v>Form Number Error</v>
      </c>
      <c r="P769" s="63" t="str">
        <f t="shared" si="25"/>
        <v>Pending</v>
      </c>
      <c r="Q769" s="62"/>
      <c r="R769" s="70">
        <f t="shared" si="24"/>
        <v>0</v>
      </c>
      <c r="S769" s="65"/>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c r="AQ769" s="91"/>
      <c r="AR769" s="91"/>
      <c r="AS769" s="91"/>
      <c r="AT769" s="91"/>
      <c r="AU769" s="91"/>
      <c r="AV769" s="91"/>
      <c r="AW769" s="91"/>
      <c r="AX769" s="91"/>
      <c r="AY769" s="91"/>
      <c r="AZ769" s="91"/>
      <c r="BA769" s="91"/>
      <c r="BB769" s="91"/>
      <c r="BC769" s="91"/>
      <c r="BD769" s="91"/>
      <c r="BE769" s="91"/>
      <c r="BF769" s="91"/>
      <c r="BG769" s="91"/>
    </row>
    <row r="770" spans="1:59" s="34" customFormat="1" ht="33" customHeight="1">
      <c r="A770" s="65"/>
      <c r="B770" s="99"/>
      <c r="C770" s="100"/>
      <c r="D770" s="100"/>
      <c r="E770" s="100"/>
      <c r="F770" s="100"/>
      <c r="G770" s="100"/>
      <c r="H770" s="100"/>
      <c r="I770" s="100"/>
      <c r="J770" s="100"/>
      <c r="K770" s="99"/>
      <c r="L770" s="101"/>
      <c r="M770" s="102"/>
      <c r="N770" s="101"/>
      <c r="O770" s="63" t="str">
        <f>IF(B770="","Form Number Error",IF(C770="","Payment Type Error",IF(H770="","Purchase Description Error",IF(I770="","Store or Vedor Error",IF(K770="","Card or Ckeck # Error",IF(L770="","Date Error",IF(J770="","Enter Correct Sub-Account",IF(M770="","Amount Error",IF(J770='Start-Up Information'!$B$13,"Complete",IF(J770='Start-Up Information'!$B$14,"Complete",IF(J770='Start-Up Information'!$B$15,"Complete",IF(J770='Start-Up Information'!$B$16,"Complete",IF(J770='Start-Up Information'!$B$17,"Complete",IF(J770='Start-Up Information'!$B$18,"Complete",IF(J770='Start-Up Information'!$B$19,"Complete",IF(J770='Start-Up Information'!$B$20,"Complete",IF(J770='Start-Up Information'!$B$21,"complete",IF(J770='Start-Up Information'!$B$22,"Complete",IF(J770='Start-Up Information'!$B$23,"Complete",IF(J770='Start-Up Information'!$B$24,"Complete",IF(J770='Start-Up Information'!$B$25,"Complete",IF(J770='Start-Up Information'!$B$26,"Complete",IF(J770='Start-Up Information'!$B$27,"Complete",IF(J770='Start-Up Information'!$B$28,"Complete",IF(J770='Start-Up Information'!$B$29,"Complete",IF(J770='Start-Up Information'!$B$30,"Complete",IF(J770='Start-Up Information'!$B$31,"Complete",IF(J770='Start-Up Information'!$B$32,"Complete",IF(J770='Start-Up Information'!$B$33,"Complete",IF(J770='Start-Up Information'!$B$34,"Complete",IF(J770='Start-Up Information'!$B$35,"Complete",IF(J770='Start-Up Information'!$B$36,"Complete",IF(J770='Start-Up Information'!$B$37,"Complete",IF(J770='Start-Up Information'!$B$38,"Complete",IF(J770='Start-Up Information'!$B$39,"Complete",IF(J770='Start-Up Information'!$B$40,"Complete",IF(J770='Start-Up Information'!$B$41,"Complete",IF(J770='Start-Up Information'!$B$42,"Complete",IF(J770='Start-Up Information'!$B$43,"Complete",IF(J770='Start-Up Information'!$B$44,"Complete",IF(J770='Start-Up Information'!$B$45,"Complete",IF(J770='Start-Up Information'!$B$46,"Complete",IF(J770='Start-Up Information'!$B$47,"Complete",IF(J770='Start-Up Information'!$B$48,"Complete",IF(LEFT(J770,5)="Split","Complete",IF(J770='Start-Up Information'!$B$49,"Complete",IF(J770='Start-Up Information'!$B$50,"Complete",IF(J770='Start-Up Information'!$B$51,"Complete",IF(J770='Start-Up Information'!$B$52,"Complete","Enter a Correct Sub-Account")))))))))))))))))))))))))))))))))))))))))))))))))</f>
        <v>Form Number Error</v>
      </c>
      <c r="P770" s="63" t="str">
        <f t="shared" si="25"/>
        <v>Pending</v>
      </c>
      <c r="Q770" s="62"/>
      <c r="R770" s="70">
        <f t="shared" si="24"/>
        <v>0</v>
      </c>
      <c r="S770" s="65"/>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91"/>
      <c r="AY770" s="91"/>
      <c r="AZ770" s="91"/>
      <c r="BA770" s="91"/>
      <c r="BB770" s="91"/>
      <c r="BC770" s="91"/>
      <c r="BD770" s="91"/>
      <c r="BE770" s="91"/>
      <c r="BF770" s="91"/>
      <c r="BG770" s="91"/>
    </row>
    <row r="771" spans="1:59" s="34" customFormat="1" ht="33" customHeight="1">
      <c r="A771" s="65"/>
      <c r="B771" s="99"/>
      <c r="C771" s="100"/>
      <c r="D771" s="100"/>
      <c r="E771" s="100"/>
      <c r="F771" s="100"/>
      <c r="G771" s="100"/>
      <c r="H771" s="100"/>
      <c r="I771" s="100"/>
      <c r="J771" s="100"/>
      <c r="K771" s="99"/>
      <c r="L771" s="101"/>
      <c r="M771" s="102"/>
      <c r="N771" s="101"/>
      <c r="O771" s="63" t="str">
        <f>IF(B771="","Form Number Error",IF(C771="","Payment Type Error",IF(H771="","Purchase Description Error",IF(I771="","Store or Vedor Error",IF(K771="","Card or Ckeck # Error",IF(L771="","Date Error",IF(J771="","Enter Correct Sub-Account",IF(M771="","Amount Error",IF(J771='Start-Up Information'!$B$13,"Complete",IF(J771='Start-Up Information'!$B$14,"Complete",IF(J771='Start-Up Information'!$B$15,"Complete",IF(J771='Start-Up Information'!$B$16,"Complete",IF(J771='Start-Up Information'!$B$17,"Complete",IF(J771='Start-Up Information'!$B$18,"Complete",IF(J771='Start-Up Information'!$B$19,"Complete",IF(J771='Start-Up Information'!$B$20,"Complete",IF(J771='Start-Up Information'!$B$21,"complete",IF(J771='Start-Up Information'!$B$22,"Complete",IF(J771='Start-Up Information'!$B$23,"Complete",IF(J771='Start-Up Information'!$B$24,"Complete",IF(J771='Start-Up Information'!$B$25,"Complete",IF(J771='Start-Up Information'!$B$26,"Complete",IF(J771='Start-Up Information'!$B$27,"Complete",IF(J771='Start-Up Information'!$B$28,"Complete",IF(J771='Start-Up Information'!$B$29,"Complete",IF(J771='Start-Up Information'!$B$30,"Complete",IF(J771='Start-Up Information'!$B$31,"Complete",IF(J771='Start-Up Information'!$B$32,"Complete",IF(J771='Start-Up Information'!$B$33,"Complete",IF(J771='Start-Up Information'!$B$34,"Complete",IF(J771='Start-Up Information'!$B$35,"Complete",IF(J771='Start-Up Information'!$B$36,"Complete",IF(J771='Start-Up Information'!$B$37,"Complete",IF(J771='Start-Up Information'!$B$38,"Complete",IF(J771='Start-Up Information'!$B$39,"Complete",IF(J771='Start-Up Information'!$B$40,"Complete",IF(J771='Start-Up Information'!$B$41,"Complete",IF(J771='Start-Up Information'!$B$42,"Complete",IF(J771='Start-Up Information'!$B$43,"Complete",IF(J771='Start-Up Information'!$B$44,"Complete",IF(J771='Start-Up Information'!$B$45,"Complete",IF(J771='Start-Up Information'!$B$46,"Complete",IF(J771='Start-Up Information'!$B$47,"Complete",IF(J771='Start-Up Information'!$B$48,"Complete",IF(LEFT(J771,5)="Split","Complete",IF(J771='Start-Up Information'!$B$49,"Complete",IF(J771='Start-Up Information'!$B$50,"Complete",IF(J771='Start-Up Information'!$B$51,"Complete",IF(J771='Start-Up Information'!$B$52,"Complete","Enter a Correct Sub-Account")))))))))))))))))))))))))))))))))))))))))))))))))</f>
        <v>Form Number Error</v>
      </c>
      <c r="P771" s="63" t="str">
        <f t="shared" si="25"/>
        <v>Pending</v>
      </c>
      <c r="Q771" s="62"/>
      <c r="R771" s="70">
        <f t="shared" si="24"/>
        <v>0</v>
      </c>
      <c r="S771" s="65"/>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c r="AQ771" s="91"/>
      <c r="AR771" s="91"/>
      <c r="AS771" s="91"/>
      <c r="AT771" s="91"/>
      <c r="AU771" s="91"/>
      <c r="AV771" s="91"/>
      <c r="AW771" s="91"/>
      <c r="AX771" s="91"/>
      <c r="AY771" s="91"/>
      <c r="AZ771" s="91"/>
      <c r="BA771" s="91"/>
      <c r="BB771" s="91"/>
      <c r="BC771" s="91"/>
      <c r="BD771" s="91"/>
      <c r="BE771" s="91"/>
      <c r="BF771" s="91"/>
      <c r="BG771" s="91"/>
    </row>
    <row r="772" spans="1:59" s="34" customFormat="1" ht="33" customHeight="1">
      <c r="A772" s="65"/>
      <c r="B772" s="99"/>
      <c r="C772" s="100"/>
      <c r="D772" s="100"/>
      <c r="E772" s="100"/>
      <c r="F772" s="100"/>
      <c r="G772" s="100"/>
      <c r="H772" s="100"/>
      <c r="I772" s="100"/>
      <c r="J772" s="100"/>
      <c r="K772" s="99"/>
      <c r="L772" s="101"/>
      <c r="M772" s="102"/>
      <c r="N772" s="101"/>
      <c r="O772" s="63" t="str">
        <f>IF(B772="","Form Number Error",IF(C772="","Payment Type Error",IF(H772="","Purchase Description Error",IF(I772="","Store or Vedor Error",IF(K772="","Card or Ckeck # Error",IF(L772="","Date Error",IF(J772="","Enter Correct Sub-Account",IF(M772="","Amount Error",IF(J772='Start-Up Information'!$B$13,"Complete",IF(J772='Start-Up Information'!$B$14,"Complete",IF(J772='Start-Up Information'!$B$15,"Complete",IF(J772='Start-Up Information'!$B$16,"Complete",IF(J772='Start-Up Information'!$B$17,"Complete",IF(J772='Start-Up Information'!$B$18,"Complete",IF(J772='Start-Up Information'!$B$19,"Complete",IF(J772='Start-Up Information'!$B$20,"Complete",IF(J772='Start-Up Information'!$B$21,"complete",IF(J772='Start-Up Information'!$B$22,"Complete",IF(J772='Start-Up Information'!$B$23,"Complete",IF(J772='Start-Up Information'!$B$24,"Complete",IF(J772='Start-Up Information'!$B$25,"Complete",IF(J772='Start-Up Information'!$B$26,"Complete",IF(J772='Start-Up Information'!$B$27,"Complete",IF(J772='Start-Up Information'!$B$28,"Complete",IF(J772='Start-Up Information'!$B$29,"Complete",IF(J772='Start-Up Information'!$B$30,"Complete",IF(J772='Start-Up Information'!$B$31,"Complete",IF(J772='Start-Up Information'!$B$32,"Complete",IF(J772='Start-Up Information'!$B$33,"Complete",IF(J772='Start-Up Information'!$B$34,"Complete",IF(J772='Start-Up Information'!$B$35,"Complete",IF(J772='Start-Up Information'!$B$36,"Complete",IF(J772='Start-Up Information'!$B$37,"Complete",IF(J772='Start-Up Information'!$B$38,"Complete",IF(J772='Start-Up Information'!$B$39,"Complete",IF(J772='Start-Up Information'!$B$40,"Complete",IF(J772='Start-Up Information'!$B$41,"Complete",IF(J772='Start-Up Information'!$B$42,"Complete",IF(J772='Start-Up Information'!$B$43,"Complete",IF(J772='Start-Up Information'!$B$44,"Complete",IF(J772='Start-Up Information'!$B$45,"Complete",IF(J772='Start-Up Information'!$B$46,"Complete",IF(J772='Start-Up Information'!$B$47,"Complete",IF(J772='Start-Up Information'!$B$48,"Complete",IF(LEFT(J772,5)="Split","Complete",IF(J772='Start-Up Information'!$B$49,"Complete",IF(J772='Start-Up Information'!$B$50,"Complete",IF(J772='Start-Up Information'!$B$51,"Complete",IF(J772='Start-Up Information'!$B$52,"Complete","Enter a Correct Sub-Account")))))))))))))))))))))))))))))))))))))))))))))))))</f>
        <v>Form Number Error</v>
      </c>
      <c r="P772" s="63" t="str">
        <f t="shared" si="25"/>
        <v>Pending</v>
      </c>
      <c r="Q772" s="62"/>
      <c r="R772" s="70">
        <f t="shared" si="24"/>
        <v>0</v>
      </c>
      <c r="S772" s="65"/>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c r="AQ772" s="91"/>
      <c r="AR772" s="91"/>
      <c r="AS772" s="91"/>
      <c r="AT772" s="91"/>
      <c r="AU772" s="91"/>
      <c r="AV772" s="91"/>
      <c r="AW772" s="91"/>
      <c r="AX772" s="91"/>
      <c r="AY772" s="91"/>
      <c r="AZ772" s="91"/>
      <c r="BA772" s="91"/>
      <c r="BB772" s="91"/>
      <c r="BC772" s="91"/>
      <c r="BD772" s="91"/>
      <c r="BE772" s="91"/>
      <c r="BF772" s="91"/>
      <c r="BG772" s="91"/>
    </row>
    <row r="773" spans="1:59" s="34" customFormat="1" ht="33" customHeight="1">
      <c r="A773" s="65"/>
      <c r="B773" s="99"/>
      <c r="C773" s="100"/>
      <c r="D773" s="100"/>
      <c r="E773" s="100"/>
      <c r="F773" s="100"/>
      <c r="G773" s="100"/>
      <c r="H773" s="100"/>
      <c r="I773" s="100"/>
      <c r="J773" s="100"/>
      <c r="K773" s="99"/>
      <c r="L773" s="101"/>
      <c r="M773" s="102"/>
      <c r="N773" s="101"/>
      <c r="O773" s="63" t="str">
        <f>IF(B773="","Form Number Error",IF(C773="","Payment Type Error",IF(H773="","Purchase Description Error",IF(I773="","Store or Vedor Error",IF(K773="","Card or Ckeck # Error",IF(L773="","Date Error",IF(J773="","Enter Correct Sub-Account",IF(M773="","Amount Error",IF(J773='Start-Up Information'!$B$13,"Complete",IF(J773='Start-Up Information'!$B$14,"Complete",IF(J773='Start-Up Information'!$B$15,"Complete",IF(J773='Start-Up Information'!$B$16,"Complete",IF(J773='Start-Up Information'!$B$17,"Complete",IF(J773='Start-Up Information'!$B$18,"Complete",IF(J773='Start-Up Information'!$B$19,"Complete",IF(J773='Start-Up Information'!$B$20,"Complete",IF(J773='Start-Up Information'!$B$21,"complete",IF(J773='Start-Up Information'!$B$22,"Complete",IF(J773='Start-Up Information'!$B$23,"Complete",IF(J773='Start-Up Information'!$B$24,"Complete",IF(J773='Start-Up Information'!$B$25,"Complete",IF(J773='Start-Up Information'!$B$26,"Complete",IF(J773='Start-Up Information'!$B$27,"Complete",IF(J773='Start-Up Information'!$B$28,"Complete",IF(J773='Start-Up Information'!$B$29,"Complete",IF(J773='Start-Up Information'!$B$30,"Complete",IF(J773='Start-Up Information'!$B$31,"Complete",IF(J773='Start-Up Information'!$B$32,"Complete",IF(J773='Start-Up Information'!$B$33,"Complete",IF(J773='Start-Up Information'!$B$34,"Complete",IF(J773='Start-Up Information'!$B$35,"Complete",IF(J773='Start-Up Information'!$B$36,"Complete",IF(J773='Start-Up Information'!$B$37,"Complete",IF(J773='Start-Up Information'!$B$38,"Complete",IF(J773='Start-Up Information'!$B$39,"Complete",IF(J773='Start-Up Information'!$B$40,"Complete",IF(J773='Start-Up Information'!$B$41,"Complete",IF(J773='Start-Up Information'!$B$42,"Complete",IF(J773='Start-Up Information'!$B$43,"Complete",IF(J773='Start-Up Information'!$B$44,"Complete",IF(J773='Start-Up Information'!$B$45,"Complete",IF(J773='Start-Up Information'!$B$46,"Complete",IF(J773='Start-Up Information'!$B$47,"Complete",IF(J773='Start-Up Information'!$B$48,"Complete",IF(LEFT(J773,5)="Split","Complete",IF(J773='Start-Up Information'!$B$49,"Complete",IF(J773='Start-Up Information'!$B$50,"Complete",IF(J773='Start-Up Information'!$B$51,"Complete",IF(J773='Start-Up Information'!$B$52,"Complete","Enter a Correct Sub-Account")))))))))))))))))))))))))))))))))))))))))))))))))</f>
        <v>Form Number Error</v>
      </c>
      <c r="P773" s="63" t="str">
        <f t="shared" si="25"/>
        <v>Pending</v>
      </c>
      <c r="Q773" s="62"/>
      <c r="R773" s="70">
        <f t="shared" si="24"/>
        <v>0</v>
      </c>
      <c r="S773" s="65"/>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c r="AU773" s="91"/>
      <c r="AV773" s="91"/>
      <c r="AW773" s="91"/>
      <c r="AX773" s="91"/>
      <c r="AY773" s="91"/>
      <c r="AZ773" s="91"/>
      <c r="BA773" s="91"/>
      <c r="BB773" s="91"/>
      <c r="BC773" s="91"/>
      <c r="BD773" s="91"/>
      <c r="BE773" s="91"/>
      <c r="BF773" s="91"/>
      <c r="BG773" s="91"/>
    </row>
    <row r="774" spans="1:59" s="34" customFormat="1" ht="33" customHeight="1">
      <c r="A774" s="65"/>
      <c r="B774" s="99"/>
      <c r="C774" s="100"/>
      <c r="D774" s="100"/>
      <c r="E774" s="100"/>
      <c r="F774" s="100"/>
      <c r="G774" s="100"/>
      <c r="H774" s="100"/>
      <c r="I774" s="100"/>
      <c r="J774" s="100"/>
      <c r="K774" s="99"/>
      <c r="L774" s="101"/>
      <c r="M774" s="102"/>
      <c r="N774" s="101"/>
      <c r="O774" s="63" t="str">
        <f>IF(B774="","Form Number Error",IF(C774="","Payment Type Error",IF(H774="","Purchase Description Error",IF(I774="","Store or Vedor Error",IF(K774="","Card or Ckeck # Error",IF(L774="","Date Error",IF(J774="","Enter Correct Sub-Account",IF(M774="","Amount Error",IF(J774='Start-Up Information'!$B$13,"Complete",IF(J774='Start-Up Information'!$B$14,"Complete",IF(J774='Start-Up Information'!$B$15,"Complete",IF(J774='Start-Up Information'!$B$16,"Complete",IF(J774='Start-Up Information'!$B$17,"Complete",IF(J774='Start-Up Information'!$B$18,"Complete",IF(J774='Start-Up Information'!$B$19,"Complete",IF(J774='Start-Up Information'!$B$20,"Complete",IF(J774='Start-Up Information'!$B$21,"complete",IF(J774='Start-Up Information'!$B$22,"Complete",IF(J774='Start-Up Information'!$B$23,"Complete",IF(J774='Start-Up Information'!$B$24,"Complete",IF(J774='Start-Up Information'!$B$25,"Complete",IF(J774='Start-Up Information'!$B$26,"Complete",IF(J774='Start-Up Information'!$B$27,"Complete",IF(J774='Start-Up Information'!$B$28,"Complete",IF(J774='Start-Up Information'!$B$29,"Complete",IF(J774='Start-Up Information'!$B$30,"Complete",IF(J774='Start-Up Information'!$B$31,"Complete",IF(J774='Start-Up Information'!$B$32,"Complete",IF(J774='Start-Up Information'!$B$33,"Complete",IF(J774='Start-Up Information'!$B$34,"Complete",IF(J774='Start-Up Information'!$B$35,"Complete",IF(J774='Start-Up Information'!$B$36,"Complete",IF(J774='Start-Up Information'!$B$37,"Complete",IF(J774='Start-Up Information'!$B$38,"Complete",IF(J774='Start-Up Information'!$B$39,"Complete",IF(J774='Start-Up Information'!$B$40,"Complete",IF(J774='Start-Up Information'!$B$41,"Complete",IF(J774='Start-Up Information'!$B$42,"Complete",IF(J774='Start-Up Information'!$B$43,"Complete",IF(J774='Start-Up Information'!$B$44,"Complete",IF(J774='Start-Up Information'!$B$45,"Complete",IF(J774='Start-Up Information'!$B$46,"Complete",IF(J774='Start-Up Information'!$B$47,"Complete",IF(J774='Start-Up Information'!$B$48,"Complete",IF(LEFT(J774,5)="Split","Complete",IF(J774='Start-Up Information'!$B$49,"Complete",IF(J774='Start-Up Information'!$B$50,"Complete",IF(J774='Start-Up Information'!$B$51,"Complete",IF(J774='Start-Up Information'!$B$52,"Complete","Enter a Correct Sub-Account")))))))))))))))))))))))))))))))))))))))))))))))))</f>
        <v>Form Number Error</v>
      </c>
      <c r="P774" s="63" t="str">
        <f t="shared" si="25"/>
        <v>Pending</v>
      </c>
      <c r="Q774" s="62"/>
      <c r="R774" s="70">
        <f t="shared" si="24"/>
        <v>0</v>
      </c>
      <c r="S774" s="65"/>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1"/>
      <c r="AY774" s="91"/>
      <c r="AZ774" s="91"/>
      <c r="BA774" s="91"/>
      <c r="BB774" s="91"/>
      <c r="BC774" s="91"/>
      <c r="BD774" s="91"/>
      <c r="BE774" s="91"/>
      <c r="BF774" s="91"/>
      <c r="BG774" s="91"/>
    </row>
    <row r="775" spans="1:59" s="34" customFormat="1" ht="33" customHeight="1">
      <c r="A775" s="65"/>
      <c r="B775" s="99"/>
      <c r="C775" s="100"/>
      <c r="D775" s="100"/>
      <c r="E775" s="100"/>
      <c r="F775" s="100"/>
      <c r="G775" s="100"/>
      <c r="H775" s="100"/>
      <c r="I775" s="100"/>
      <c r="J775" s="100"/>
      <c r="K775" s="99"/>
      <c r="L775" s="101"/>
      <c r="M775" s="102"/>
      <c r="N775" s="101"/>
      <c r="O775" s="63" t="str">
        <f>IF(B775="","Form Number Error",IF(C775="","Payment Type Error",IF(H775="","Purchase Description Error",IF(I775="","Store or Vedor Error",IF(K775="","Card or Ckeck # Error",IF(L775="","Date Error",IF(J775="","Enter Correct Sub-Account",IF(M775="","Amount Error",IF(J775='Start-Up Information'!$B$13,"Complete",IF(J775='Start-Up Information'!$B$14,"Complete",IF(J775='Start-Up Information'!$B$15,"Complete",IF(J775='Start-Up Information'!$B$16,"Complete",IF(J775='Start-Up Information'!$B$17,"Complete",IF(J775='Start-Up Information'!$B$18,"Complete",IF(J775='Start-Up Information'!$B$19,"Complete",IF(J775='Start-Up Information'!$B$20,"Complete",IF(J775='Start-Up Information'!$B$21,"complete",IF(J775='Start-Up Information'!$B$22,"Complete",IF(J775='Start-Up Information'!$B$23,"Complete",IF(J775='Start-Up Information'!$B$24,"Complete",IF(J775='Start-Up Information'!$B$25,"Complete",IF(J775='Start-Up Information'!$B$26,"Complete",IF(J775='Start-Up Information'!$B$27,"Complete",IF(J775='Start-Up Information'!$B$28,"Complete",IF(J775='Start-Up Information'!$B$29,"Complete",IF(J775='Start-Up Information'!$B$30,"Complete",IF(J775='Start-Up Information'!$B$31,"Complete",IF(J775='Start-Up Information'!$B$32,"Complete",IF(J775='Start-Up Information'!$B$33,"Complete",IF(J775='Start-Up Information'!$B$34,"Complete",IF(J775='Start-Up Information'!$B$35,"Complete",IF(J775='Start-Up Information'!$B$36,"Complete",IF(J775='Start-Up Information'!$B$37,"Complete",IF(J775='Start-Up Information'!$B$38,"Complete",IF(J775='Start-Up Information'!$B$39,"Complete",IF(J775='Start-Up Information'!$B$40,"Complete",IF(J775='Start-Up Information'!$B$41,"Complete",IF(J775='Start-Up Information'!$B$42,"Complete",IF(J775='Start-Up Information'!$B$43,"Complete",IF(J775='Start-Up Information'!$B$44,"Complete",IF(J775='Start-Up Information'!$B$45,"Complete",IF(J775='Start-Up Information'!$B$46,"Complete",IF(J775='Start-Up Information'!$B$47,"Complete",IF(J775='Start-Up Information'!$B$48,"Complete",IF(LEFT(J775,5)="Split","Complete",IF(J775='Start-Up Information'!$B$49,"Complete",IF(J775='Start-Up Information'!$B$50,"Complete",IF(J775='Start-Up Information'!$B$51,"Complete",IF(J775='Start-Up Information'!$B$52,"Complete","Enter a Correct Sub-Account")))))))))))))))))))))))))))))))))))))))))))))))))</f>
        <v>Form Number Error</v>
      </c>
      <c r="P775" s="63" t="str">
        <f t="shared" si="25"/>
        <v>Pending</v>
      </c>
      <c r="Q775" s="62"/>
      <c r="R775" s="70">
        <f t="shared" si="24"/>
        <v>0</v>
      </c>
      <c r="S775" s="65"/>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c r="AQ775" s="91"/>
      <c r="AR775" s="91"/>
      <c r="AS775" s="91"/>
      <c r="AT775" s="91"/>
      <c r="AU775" s="91"/>
      <c r="AV775" s="91"/>
      <c r="AW775" s="91"/>
      <c r="AX775" s="91"/>
      <c r="AY775" s="91"/>
      <c r="AZ775" s="91"/>
      <c r="BA775" s="91"/>
      <c r="BB775" s="91"/>
      <c r="BC775" s="91"/>
      <c r="BD775" s="91"/>
      <c r="BE775" s="91"/>
      <c r="BF775" s="91"/>
      <c r="BG775" s="91"/>
    </row>
    <row r="776" spans="1:59" s="34" customFormat="1" ht="33" customHeight="1">
      <c r="A776" s="65"/>
      <c r="B776" s="99"/>
      <c r="C776" s="100"/>
      <c r="D776" s="100"/>
      <c r="E776" s="100"/>
      <c r="F776" s="100"/>
      <c r="G776" s="100"/>
      <c r="H776" s="100"/>
      <c r="I776" s="100"/>
      <c r="J776" s="100"/>
      <c r="K776" s="99"/>
      <c r="L776" s="101"/>
      <c r="M776" s="102"/>
      <c r="N776" s="101"/>
      <c r="O776" s="63" t="str">
        <f>IF(B776="","Form Number Error",IF(C776="","Payment Type Error",IF(H776="","Purchase Description Error",IF(I776="","Store or Vedor Error",IF(K776="","Card or Ckeck # Error",IF(L776="","Date Error",IF(J776="","Enter Correct Sub-Account",IF(M776="","Amount Error",IF(J776='Start-Up Information'!$B$13,"Complete",IF(J776='Start-Up Information'!$B$14,"Complete",IF(J776='Start-Up Information'!$B$15,"Complete",IF(J776='Start-Up Information'!$B$16,"Complete",IF(J776='Start-Up Information'!$B$17,"Complete",IF(J776='Start-Up Information'!$B$18,"Complete",IF(J776='Start-Up Information'!$B$19,"Complete",IF(J776='Start-Up Information'!$B$20,"Complete",IF(J776='Start-Up Information'!$B$21,"complete",IF(J776='Start-Up Information'!$B$22,"Complete",IF(J776='Start-Up Information'!$B$23,"Complete",IF(J776='Start-Up Information'!$B$24,"Complete",IF(J776='Start-Up Information'!$B$25,"Complete",IF(J776='Start-Up Information'!$B$26,"Complete",IF(J776='Start-Up Information'!$B$27,"Complete",IF(J776='Start-Up Information'!$B$28,"Complete",IF(J776='Start-Up Information'!$B$29,"Complete",IF(J776='Start-Up Information'!$B$30,"Complete",IF(J776='Start-Up Information'!$B$31,"Complete",IF(J776='Start-Up Information'!$B$32,"Complete",IF(J776='Start-Up Information'!$B$33,"Complete",IF(J776='Start-Up Information'!$B$34,"Complete",IF(J776='Start-Up Information'!$B$35,"Complete",IF(J776='Start-Up Information'!$B$36,"Complete",IF(J776='Start-Up Information'!$B$37,"Complete",IF(J776='Start-Up Information'!$B$38,"Complete",IF(J776='Start-Up Information'!$B$39,"Complete",IF(J776='Start-Up Information'!$B$40,"Complete",IF(J776='Start-Up Information'!$B$41,"Complete",IF(J776='Start-Up Information'!$B$42,"Complete",IF(J776='Start-Up Information'!$B$43,"Complete",IF(J776='Start-Up Information'!$B$44,"Complete",IF(J776='Start-Up Information'!$B$45,"Complete",IF(J776='Start-Up Information'!$B$46,"Complete",IF(J776='Start-Up Information'!$B$47,"Complete",IF(J776='Start-Up Information'!$B$48,"Complete",IF(LEFT(J776,5)="Split","Complete",IF(J776='Start-Up Information'!$B$49,"Complete",IF(J776='Start-Up Information'!$B$50,"Complete",IF(J776='Start-Up Information'!$B$51,"Complete",IF(J776='Start-Up Information'!$B$52,"Complete","Enter a Correct Sub-Account")))))))))))))))))))))))))))))))))))))))))))))))))</f>
        <v>Form Number Error</v>
      </c>
      <c r="P776" s="63" t="str">
        <f t="shared" ref="P776:P839" si="26">IF(N776="","Pending","Cleared")</f>
        <v>Pending</v>
      </c>
      <c r="Q776" s="62"/>
      <c r="R776" s="70">
        <f t="shared" ref="R776:R839" si="27">IF(AND(IF(LEFT(J776,5)="Split",M776-SUM(T776:BG776),0)&gt;0,IF(LEFT(J776,5)="Split",M776-SUM(T776:BG776),0)&lt;0.01),0,IF(LEFT(J776,5)="Split",M776-SUM(T776:BG776),0))</f>
        <v>0</v>
      </c>
      <c r="S776" s="65"/>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c r="AQ776" s="91"/>
      <c r="AR776" s="91"/>
      <c r="AS776" s="91"/>
      <c r="AT776" s="91"/>
      <c r="AU776" s="91"/>
      <c r="AV776" s="91"/>
      <c r="AW776" s="91"/>
      <c r="AX776" s="91"/>
      <c r="AY776" s="91"/>
      <c r="AZ776" s="91"/>
      <c r="BA776" s="91"/>
      <c r="BB776" s="91"/>
      <c r="BC776" s="91"/>
      <c r="BD776" s="91"/>
      <c r="BE776" s="91"/>
      <c r="BF776" s="91"/>
      <c r="BG776" s="91"/>
    </row>
    <row r="777" spans="1:59" s="34" customFormat="1" ht="33" customHeight="1">
      <c r="A777" s="65"/>
      <c r="B777" s="99"/>
      <c r="C777" s="100"/>
      <c r="D777" s="100"/>
      <c r="E777" s="100"/>
      <c r="F777" s="100"/>
      <c r="G777" s="100"/>
      <c r="H777" s="100"/>
      <c r="I777" s="100"/>
      <c r="J777" s="100"/>
      <c r="K777" s="99"/>
      <c r="L777" s="101"/>
      <c r="M777" s="102"/>
      <c r="N777" s="101"/>
      <c r="O777" s="63" t="str">
        <f>IF(B777="","Form Number Error",IF(C777="","Payment Type Error",IF(H777="","Purchase Description Error",IF(I777="","Store or Vedor Error",IF(K777="","Card or Ckeck # Error",IF(L777="","Date Error",IF(J777="","Enter Correct Sub-Account",IF(M777="","Amount Error",IF(J777='Start-Up Information'!$B$13,"Complete",IF(J777='Start-Up Information'!$B$14,"Complete",IF(J777='Start-Up Information'!$B$15,"Complete",IF(J777='Start-Up Information'!$B$16,"Complete",IF(J777='Start-Up Information'!$B$17,"Complete",IF(J777='Start-Up Information'!$B$18,"Complete",IF(J777='Start-Up Information'!$B$19,"Complete",IF(J777='Start-Up Information'!$B$20,"Complete",IF(J777='Start-Up Information'!$B$21,"complete",IF(J777='Start-Up Information'!$B$22,"Complete",IF(J777='Start-Up Information'!$B$23,"Complete",IF(J777='Start-Up Information'!$B$24,"Complete",IF(J777='Start-Up Information'!$B$25,"Complete",IF(J777='Start-Up Information'!$B$26,"Complete",IF(J777='Start-Up Information'!$B$27,"Complete",IF(J777='Start-Up Information'!$B$28,"Complete",IF(J777='Start-Up Information'!$B$29,"Complete",IF(J777='Start-Up Information'!$B$30,"Complete",IF(J777='Start-Up Information'!$B$31,"Complete",IF(J777='Start-Up Information'!$B$32,"Complete",IF(J777='Start-Up Information'!$B$33,"Complete",IF(J777='Start-Up Information'!$B$34,"Complete",IF(J777='Start-Up Information'!$B$35,"Complete",IF(J777='Start-Up Information'!$B$36,"Complete",IF(J777='Start-Up Information'!$B$37,"Complete",IF(J777='Start-Up Information'!$B$38,"Complete",IF(J777='Start-Up Information'!$B$39,"Complete",IF(J777='Start-Up Information'!$B$40,"Complete",IF(J777='Start-Up Information'!$B$41,"Complete",IF(J777='Start-Up Information'!$B$42,"Complete",IF(J777='Start-Up Information'!$B$43,"Complete",IF(J777='Start-Up Information'!$B$44,"Complete",IF(J777='Start-Up Information'!$B$45,"Complete",IF(J777='Start-Up Information'!$B$46,"Complete",IF(J777='Start-Up Information'!$B$47,"Complete",IF(J777='Start-Up Information'!$B$48,"Complete",IF(LEFT(J777,5)="Split","Complete",IF(J777='Start-Up Information'!$B$49,"Complete",IF(J777='Start-Up Information'!$B$50,"Complete",IF(J777='Start-Up Information'!$B$51,"Complete",IF(J777='Start-Up Information'!$B$52,"Complete","Enter a Correct Sub-Account")))))))))))))))))))))))))))))))))))))))))))))))))</f>
        <v>Form Number Error</v>
      </c>
      <c r="P777" s="63" t="str">
        <f t="shared" si="26"/>
        <v>Pending</v>
      </c>
      <c r="Q777" s="62"/>
      <c r="R777" s="70">
        <f t="shared" si="27"/>
        <v>0</v>
      </c>
      <c r="S777" s="65"/>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1"/>
      <c r="AY777" s="91"/>
      <c r="AZ777" s="91"/>
      <c r="BA777" s="91"/>
      <c r="BB777" s="91"/>
      <c r="BC777" s="91"/>
      <c r="BD777" s="91"/>
      <c r="BE777" s="91"/>
      <c r="BF777" s="91"/>
      <c r="BG777" s="91"/>
    </row>
    <row r="778" spans="1:59" s="34" customFormat="1" ht="33" customHeight="1">
      <c r="A778" s="65"/>
      <c r="B778" s="99"/>
      <c r="C778" s="100"/>
      <c r="D778" s="100"/>
      <c r="E778" s="100"/>
      <c r="F778" s="100"/>
      <c r="G778" s="100"/>
      <c r="H778" s="100"/>
      <c r="I778" s="100"/>
      <c r="J778" s="100"/>
      <c r="K778" s="99"/>
      <c r="L778" s="101"/>
      <c r="M778" s="102"/>
      <c r="N778" s="101"/>
      <c r="O778" s="63" t="str">
        <f>IF(B778="","Form Number Error",IF(C778="","Payment Type Error",IF(H778="","Purchase Description Error",IF(I778="","Store or Vedor Error",IF(K778="","Card or Ckeck # Error",IF(L778="","Date Error",IF(J778="","Enter Correct Sub-Account",IF(M778="","Amount Error",IF(J778='Start-Up Information'!$B$13,"Complete",IF(J778='Start-Up Information'!$B$14,"Complete",IF(J778='Start-Up Information'!$B$15,"Complete",IF(J778='Start-Up Information'!$B$16,"Complete",IF(J778='Start-Up Information'!$B$17,"Complete",IF(J778='Start-Up Information'!$B$18,"Complete",IF(J778='Start-Up Information'!$B$19,"Complete",IF(J778='Start-Up Information'!$B$20,"Complete",IF(J778='Start-Up Information'!$B$21,"complete",IF(J778='Start-Up Information'!$B$22,"Complete",IF(J778='Start-Up Information'!$B$23,"Complete",IF(J778='Start-Up Information'!$B$24,"Complete",IF(J778='Start-Up Information'!$B$25,"Complete",IF(J778='Start-Up Information'!$B$26,"Complete",IF(J778='Start-Up Information'!$B$27,"Complete",IF(J778='Start-Up Information'!$B$28,"Complete",IF(J778='Start-Up Information'!$B$29,"Complete",IF(J778='Start-Up Information'!$B$30,"Complete",IF(J778='Start-Up Information'!$B$31,"Complete",IF(J778='Start-Up Information'!$B$32,"Complete",IF(J778='Start-Up Information'!$B$33,"Complete",IF(J778='Start-Up Information'!$B$34,"Complete",IF(J778='Start-Up Information'!$B$35,"Complete",IF(J778='Start-Up Information'!$B$36,"Complete",IF(J778='Start-Up Information'!$B$37,"Complete",IF(J778='Start-Up Information'!$B$38,"Complete",IF(J778='Start-Up Information'!$B$39,"Complete",IF(J778='Start-Up Information'!$B$40,"Complete",IF(J778='Start-Up Information'!$B$41,"Complete",IF(J778='Start-Up Information'!$B$42,"Complete",IF(J778='Start-Up Information'!$B$43,"Complete",IF(J778='Start-Up Information'!$B$44,"Complete",IF(J778='Start-Up Information'!$B$45,"Complete",IF(J778='Start-Up Information'!$B$46,"Complete",IF(J778='Start-Up Information'!$B$47,"Complete",IF(J778='Start-Up Information'!$B$48,"Complete",IF(LEFT(J778,5)="Split","Complete",IF(J778='Start-Up Information'!$B$49,"Complete",IF(J778='Start-Up Information'!$B$50,"Complete",IF(J778='Start-Up Information'!$B$51,"Complete",IF(J778='Start-Up Information'!$B$52,"Complete","Enter a Correct Sub-Account")))))))))))))))))))))))))))))))))))))))))))))))))</f>
        <v>Form Number Error</v>
      </c>
      <c r="P778" s="63" t="str">
        <f t="shared" si="26"/>
        <v>Pending</v>
      </c>
      <c r="Q778" s="62"/>
      <c r="R778" s="70">
        <f t="shared" si="27"/>
        <v>0</v>
      </c>
      <c r="S778" s="65"/>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c r="AP778" s="91"/>
      <c r="AQ778" s="91"/>
      <c r="AR778" s="91"/>
      <c r="AS778" s="91"/>
      <c r="AT778" s="91"/>
      <c r="AU778" s="91"/>
      <c r="AV778" s="91"/>
      <c r="AW778" s="91"/>
      <c r="AX778" s="91"/>
      <c r="AY778" s="91"/>
      <c r="AZ778" s="91"/>
      <c r="BA778" s="91"/>
      <c r="BB778" s="91"/>
      <c r="BC778" s="91"/>
      <c r="BD778" s="91"/>
      <c r="BE778" s="91"/>
      <c r="BF778" s="91"/>
      <c r="BG778" s="91"/>
    </row>
    <row r="779" spans="1:59" s="34" customFormat="1" ht="33" customHeight="1">
      <c r="A779" s="65"/>
      <c r="B779" s="99"/>
      <c r="C779" s="100"/>
      <c r="D779" s="100"/>
      <c r="E779" s="100"/>
      <c r="F779" s="100"/>
      <c r="G779" s="100"/>
      <c r="H779" s="100"/>
      <c r="I779" s="100"/>
      <c r="J779" s="100"/>
      <c r="K779" s="99"/>
      <c r="L779" s="101"/>
      <c r="M779" s="102"/>
      <c r="N779" s="101"/>
      <c r="O779" s="63" t="str">
        <f>IF(B779="","Form Number Error",IF(C779="","Payment Type Error",IF(H779="","Purchase Description Error",IF(I779="","Store or Vedor Error",IF(K779="","Card or Ckeck # Error",IF(L779="","Date Error",IF(J779="","Enter Correct Sub-Account",IF(M779="","Amount Error",IF(J779='Start-Up Information'!$B$13,"Complete",IF(J779='Start-Up Information'!$B$14,"Complete",IF(J779='Start-Up Information'!$B$15,"Complete",IF(J779='Start-Up Information'!$B$16,"Complete",IF(J779='Start-Up Information'!$B$17,"Complete",IF(J779='Start-Up Information'!$B$18,"Complete",IF(J779='Start-Up Information'!$B$19,"Complete",IF(J779='Start-Up Information'!$B$20,"Complete",IF(J779='Start-Up Information'!$B$21,"complete",IF(J779='Start-Up Information'!$B$22,"Complete",IF(J779='Start-Up Information'!$B$23,"Complete",IF(J779='Start-Up Information'!$B$24,"Complete",IF(J779='Start-Up Information'!$B$25,"Complete",IF(J779='Start-Up Information'!$B$26,"Complete",IF(J779='Start-Up Information'!$B$27,"Complete",IF(J779='Start-Up Information'!$B$28,"Complete",IF(J779='Start-Up Information'!$B$29,"Complete",IF(J779='Start-Up Information'!$B$30,"Complete",IF(J779='Start-Up Information'!$B$31,"Complete",IF(J779='Start-Up Information'!$B$32,"Complete",IF(J779='Start-Up Information'!$B$33,"Complete",IF(J779='Start-Up Information'!$B$34,"Complete",IF(J779='Start-Up Information'!$B$35,"Complete",IF(J779='Start-Up Information'!$B$36,"Complete",IF(J779='Start-Up Information'!$B$37,"Complete",IF(J779='Start-Up Information'!$B$38,"Complete",IF(J779='Start-Up Information'!$B$39,"Complete",IF(J779='Start-Up Information'!$B$40,"Complete",IF(J779='Start-Up Information'!$B$41,"Complete",IF(J779='Start-Up Information'!$B$42,"Complete",IF(J779='Start-Up Information'!$B$43,"Complete",IF(J779='Start-Up Information'!$B$44,"Complete",IF(J779='Start-Up Information'!$B$45,"Complete",IF(J779='Start-Up Information'!$B$46,"Complete",IF(J779='Start-Up Information'!$B$47,"Complete",IF(J779='Start-Up Information'!$B$48,"Complete",IF(LEFT(J779,5)="Split","Complete",IF(J779='Start-Up Information'!$B$49,"Complete",IF(J779='Start-Up Information'!$B$50,"Complete",IF(J779='Start-Up Information'!$B$51,"Complete",IF(J779='Start-Up Information'!$B$52,"Complete","Enter a Correct Sub-Account")))))))))))))))))))))))))))))))))))))))))))))))))</f>
        <v>Form Number Error</v>
      </c>
      <c r="P779" s="63" t="str">
        <f t="shared" si="26"/>
        <v>Pending</v>
      </c>
      <c r="Q779" s="62"/>
      <c r="R779" s="70">
        <f t="shared" si="27"/>
        <v>0</v>
      </c>
      <c r="S779" s="65"/>
      <c r="T779" s="91"/>
      <c r="U779" s="91"/>
      <c r="V779" s="91"/>
      <c r="W779" s="91"/>
      <c r="X779" s="91"/>
      <c r="Y779" s="91"/>
      <c r="Z779" s="91"/>
      <c r="AA779" s="91"/>
      <c r="AB779" s="91"/>
      <c r="AC779" s="91"/>
      <c r="AD779" s="91"/>
      <c r="AE779" s="91"/>
      <c r="AF779" s="91"/>
      <c r="AG779" s="91"/>
      <c r="AH779" s="91"/>
      <c r="AI779" s="91"/>
      <c r="AJ779" s="91"/>
      <c r="AK779" s="91"/>
      <c r="AL779" s="91"/>
      <c r="AM779" s="91"/>
      <c r="AN779" s="91"/>
      <c r="AO779" s="91"/>
      <c r="AP779" s="91"/>
      <c r="AQ779" s="91"/>
      <c r="AR779" s="91"/>
      <c r="AS779" s="91"/>
      <c r="AT779" s="91"/>
      <c r="AU779" s="91"/>
      <c r="AV779" s="91"/>
      <c r="AW779" s="91"/>
      <c r="AX779" s="91"/>
      <c r="AY779" s="91"/>
      <c r="AZ779" s="91"/>
      <c r="BA779" s="91"/>
      <c r="BB779" s="91"/>
      <c r="BC779" s="91"/>
      <c r="BD779" s="91"/>
      <c r="BE779" s="91"/>
      <c r="BF779" s="91"/>
      <c r="BG779" s="91"/>
    </row>
    <row r="780" spans="1:59" s="34" customFormat="1" ht="33" customHeight="1">
      <c r="A780" s="65"/>
      <c r="B780" s="99"/>
      <c r="C780" s="100"/>
      <c r="D780" s="100"/>
      <c r="E780" s="100"/>
      <c r="F780" s="100"/>
      <c r="G780" s="100"/>
      <c r="H780" s="100"/>
      <c r="I780" s="100"/>
      <c r="J780" s="100"/>
      <c r="K780" s="99"/>
      <c r="L780" s="101"/>
      <c r="M780" s="102"/>
      <c r="N780" s="101"/>
      <c r="O780" s="63" t="str">
        <f>IF(B780="","Form Number Error",IF(C780="","Payment Type Error",IF(H780="","Purchase Description Error",IF(I780="","Store or Vedor Error",IF(K780="","Card or Ckeck # Error",IF(L780="","Date Error",IF(J780="","Enter Correct Sub-Account",IF(M780="","Amount Error",IF(J780='Start-Up Information'!$B$13,"Complete",IF(J780='Start-Up Information'!$B$14,"Complete",IF(J780='Start-Up Information'!$B$15,"Complete",IF(J780='Start-Up Information'!$B$16,"Complete",IF(J780='Start-Up Information'!$B$17,"Complete",IF(J780='Start-Up Information'!$B$18,"Complete",IF(J780='Start-Up Information'!$B$19,"Complete",IF(J780='Start-Up Information'!$B$20,"Complete",IF(J780='Start-Up Information'!$B$21,"complete",IF(J780='Start-Up Information'!$B$22,"Complete",IF(J780='Start-Up Information'!$B$23,"Complete",IF(J780='Start-Up Information'!$B$24,"Complete",IF(J780='Start-Up Information'!$B$25,"Complete",IF(J780='Start-Up Information'!$B$26,"Complete",IF(J780='Start-Up Information'!$B$27,"Complete",IF(J780='Start-Up Information'!$B$28,"Complete",IF(J780='Start-Up Information'!$B$29,"Complete",IF(J780='Start-Up Information'!$B$30,"Complete",IF(J780='Start-Up Information'!$B$31,"Complete",IF(J780='Start-Up Information'!$B$32,"Complete",IF(J780='Start-Up Information'!$B$33,"Complete",IF(J780='Start-Up Information'!$B$34,"Complete",IF(J780='Start-Up Information'!$B$35,"Complete",IF(J780='Start-Up Information'!$B$36,"Complete",IF(J780='Start-Up Information'!$B$37,"Complete",IF(J780='Start-Up Information'!$B$38,"Complete",IF(J780='Start-Up Information'!$B$39,"Complete",IF(J780='Start-Up Information'!$B$40,"Complete",IF(J780='Start-Up Information'!$B$41,"Complete",IF(J780='Start-Up Information'!$B$42,"Complete",IF(J780='Start-Up Information'!$B$43,"Complete",IF(J780='Start-Up Information'!$B$44,"Complete",IF(J780='Start-Up Information'!$B$45,"Complete",IF(J780='Start-Up Information'!$B$46,"Complete",IF(J780='Start-Up Information'!$B$47,"Complete",IF(J780='Start-Up Information'!$B$48,"Complete",IF(LEFT(J780,5)="Split","Complete",IF(J780='Start-Up Information'!$B$49,"Complete",IF(J780='Start-Up Information'!$B$50,"Complete",IF(J780='Start-Up Information'!$B$51,"Complete",IF(J780='Start-Up Information'!$B$52,"Complete","Enter a Correct Sub-Account")))))))))))))))))))))))))))))))))))))))))))))))))</f>
        <v>Form Number Error</v>
      </c>
      <c r="P780" s="63" t="str">
        <f t="shared" si="26"/>
        <v>Pending</v>
      </c>
      <c r="Q780" s="62"/>
      <c r="R780" s="70">
        <f t="shared" si="27"/>
        <v>0</v>
      </c>
      <c r="S780" s="65"/>
      <c r="T780" s="91"/>
      <c r="U780" s="91"/>
      <c r="V780" s="91"/>
      <c r="W780" s="91"/>
      <c r="X780" s="91"/>
      <c r="Y780" s="91"/>
      <c r="Z780" s="91"/>
      <c r="AA780" s="91"/>
      <c r="AB780" s="91"/>
      <c r="AC780" s="91"/>
      <c r="AD780" s="91"/>
      <c r="AE780" s="91"/>
      <c r="AF780" s="91"/>
      <c r="AG780" s="91"/>
      <c r="AH780" s="91"/>
      <c r="AI780" s="91"/>
      <c r="AJ780" s="91"/>
      <c r="AK780" s="91"/>
      <c r="AL780" s="91"/>
      <c r="AM780" s="91"/>
      <c r="AN780" s="91"/>
      <c r="AO780" s="91"/>
      <c r="AP780" s="91"/>
      <c r="AQ780" s="91"/>
      <c r="AR780" s="91"/>
      <c r="AS780" s="91"/>
      <c r="AT780" s="91"/>
      <c r="AU780" s="91"/>
      <c r="AV780" s="91"/>
      <c r="AW780" s="91"/>
      <c r="AX780" s="91"/>
      <c r="AY780" s="91"/>
      <c r="AZ780" s="91"/>
      <c r="BA780" s="91"/>
      <c r="BB780" s="91"/>
      <c r="BC780" s="91"/>
      <c r="BD780" s="91"/>
      <c r="BE780" s="91"/>
      <c r="BF780" s="91"/>
      <c r="BG780" s="91"/>
    </row>
    <row r="781" spans="1:59" s="34" customFormat="1" ht="33" customHeight="1">
      <c r="A781" s="65"/>
      <c r="B781" s="99"/>
      <c r="C781" s="100"/>
      <c r="D781" s="100"/>
      <c r="E781" s="100"/>
      <c r="F781" s="100"/>
      <c r="G781" s="100"/>
      <c r="H781" s="100"/>
      <c r="I781" s="100"/>
      <c r="J781" s="100"/>
      <c r="K781" s="99"/>
      <c r="L781" s="101"/>
      <c r="M781" s="102"/>
      <c r="N781" s="101"/>
      <c r="O781" s="63" t="str">
        <f>IF(B781="","Form Number Error",IF(C781="","Payment Type Error",IF(H781="","Purchase Description Error",IF(I781="","Store or Vedor Error",IF(K781="","Card or Ckeck # Error",IF(L781="","Date Error",IF(J781="","Enter Correct Sub-Account",IF(M781="","Amount Error",IF(J781='Start-Up Information'!$B$13,"Complete",IF(J781='Start-Up Information'!$B$14,"Complete",IF(J781='Start-Up Information'!$B$15,"Complete",IF(J781='Start-Up Information'!$B$16,"Complete",IF(J781='Start-Up Information'!$B$17,"Complete",IF(J781='Start-Up Information'!$B$18,"Complete",IF(J781='Start-Up Information'!$B$19,"Complete",IF(J781='Start-Up Information'!$B$20,"Complete",IF(J781='Start-Up Information'!$B$21,"complete",IF(J781='Start-Up Information'!$B$22,"Complete",IF(J781='Start-Up Information'!$B$23,"Complete",IF(J781='Start-Up Information'!$B$24,"Complete",IF(J781='Start-Up Information'!$B$25,"Complete",IF(J781='Start-Up Information'!$B$26,"Complete",IF(J781='Start-Up Information'!$B$27,"Complete",IF(J781='Start-Up Information'!$B$28,"Complete",IF(J781='Start-Up Information'!$B$29,"Complete",IF(J781='Start-Up Information'!$B$30,"Complete",IF(J781='Start-Up Information'!$B$31,"Complete",IF(J781='Start-Up Information'!$B$32,"Complete",IF(J781='Start-Up Information'!$B$33,"Complete",IF(J781='Start-Up Information'!$B$34,"Complete",IF(J781='Start-Up Information'!$B$35,"Complete",IF(J781='Start-Up Information'!$B$36,"Complete",IF(J781='Start-Up Information'!$B$37,"Complete",IF(J781='Start-Up Information'!$B$38,"Complete",IF(J781='Start-Up Information'!$B$39,"Complete",IF(J781='Start-Up Information'!$B$40,"Complete",IF(J781='Start-Up Information'!$B$41,"Complete",IF(J781='Start-Up Information'!$B$42,"Complete",IF(J781='Start-Up Information'!$B$43,"Complete",IF(J781='Start-Up Information'!$B$44,"Complete",IF(J781='Start-Up Information'!$B$45,"Complete",IF(J781='Start-Up Information'!$B$46,"Complete",IF(J781='Start-Up Information'!$B$47,"Complete",IF(J781='Start-Up Information'!$B$48,"Complete",IF(LEFT(J781,5)="Split","Complete",IF(J781='Start-Up Information'!$B$49,"Complete",IF(J781='Start-Up Information'!$B$50,"Complete",IF(J781='Start-Up Information'!$B$51,"Complete",IF(J781='Start-Up Information'!$B$52,"Complete","Enter a Correct Sub-Account")))))))))))))))))))))))))))))))))))))))))))))))))</f>
        <v>Form Number Error</v>
      </c>
      <c r="P781" s="63" t="str">
        <f t="shared" si="26"/>
        <v>Pending</v>
      </c>
      <c r="Q781" s="62"/>
      <c r="R781" s="70">
        <f t="shared" si="27"/>
        <v>0</v>
      </c>
      <c r="S781" s="65"/>
      <c r="T781" s="91"/>
      <c r="U781" s="91"/>
      <c r="V781" s="91"/>
      <c r="W781" s="91"/>
      <c r="X781" s="91"/>
      <c r="Y781" s="91"/>
      <c r="Z781" s="91"/>
      <c r="AA781" s="91"/>
      <c r="AB781" s="91"/>
      <c r="AC781" s="91"/>
      <c r="AD781" s="91"/>
      <c r="AE781" s="91"/>
      <c r="AF781" s="91"/>
      <c r="AG781" s="91"/>
      <c r="AH781" s="91"/>
      <c r="AI781" s="91"/>
      <c r="AJ781" s="91"/>
      <c r="AK781" s="91"/>
      <c r="AL781" s="91"/>
      <c r="AM781" s="91"/>
      <c r="AN781" s="91"/>
      <c r="AO781" s="91"/>
      <c r="AP781" s="91"/>
      <c r="AQ781" s="91"/>
      <c r="AR781" s="91"/>
      <c r="AS781" s="91"/>
      <c r="AT781" s="91"/>
      <c r="AU781" s="91"/>
      <c r="AV781" s="91"/>
      <c r="AW781" s="91"/>
      <c r="AX781" s="91"/>
      <c r="AY781" s="91"/>
      <c r="AZ781" s="91"/>
      <c r="BA781" s="91"/>
      <c r="BB781" s="91"/>
      <c r="BC781" s="91"/>
      <c r="BD781" s="91"/>
      <c r="BE781" s="91"/>
      <c r="BF781" s="91"/>
      <c r="BG781" s="91"/>
    </row>
    <row r="782" spans="1:59" s="34" customFormat="1" ht="33" customHeight="1">
      <c r="A782" s="65"/>
      <c r="B782" s="99"/>
      <c r="C782" s="100"/>
      <c r="D782" s="100"/>
      <c r="E782" s="100"/>
      <c r="F782" s="100"/>
      <c r="G782" s="100"/>
      <c r="H782" s="100"/>
      <c r="I782" s="100"/>
      <c r="J782" s="100"/>
      <c r="K782" s="99"/>
      <c r="L782" s="101"/>
      <c r="M782" s="102"/>
      <c r="N782" s="101"/>
      <c r="O782" s="63" t="str">
        <f>IF(B782="","Form Number Error",IF(C782="","Payment Type Error",IF(H782="","Purchase Description Error",IF(I782="","Store or Vedor Error",IF(K782="","Card or Ckeck # Error",IF(L782="","Date Error",IF(J782="","Enter Correct Sub-Account",IF(M782="","Amount Error",IF(J782='Start-Up Information'!$B$13,"Complete",IF(J782='Start-Up Information'!$B$14,"Complete",IF(J782='Start-Up Information'!$B$15,"Complete",IF(J782='Start-Up Information'!$B$16,"Complete",IF(J782='Start-Up Information'!$B$17,"Complete",IF(J782='Start-Up Information'!$B$18,"Complete",IF(J782='Start-Up Information'!$B$19,"Complete",IF(J782='Start-Up Information'!$B$20,"Complete",IF(J782='Start-Up Information'!$B$21,"complete",IF(J782='Start-Up Information'!$B$22,"Complete",IF(J782='Start-Up Information'!$B$23,"Complete",IF(J782='Start-Up Information'!$B$24,"Complete",IF(J782='Start-Up Information'!$B$25,"Complete",IF(J782='Start-Up Information'!$B$26,"Complete",IF(J782='Start-Up Information'!$B$27,"Complete",IF(J782='Start-Up Information'!$B$28,"Complete",IF(J782='Start-Up Information'!$B$29,"Complete",IF(J782='Start-Up Information'!$B$30,"Complete",IF(J782='Start-Up Information'!$B$31,"Complete",IF(J782='Start-Up Information'!$B$32,"Complete",IF(J782='Start-Up Information'!$B$33,"Complete",IF(J782='Start-Up Information'!$B$34,"Complete",IF(J782='Start-Up Information'!$B$35,"Complete",IF(J782='Start-Up Information'!$B$36,"Complete",IF(J782='Start-Up Information'!$B$37,"Complete",IF(J782='Start-Up Information'!$B$38,"Complete",IF(J782='Start-Up Information'!$B$39,"Complete",IF(J782='Start-Up Information'!$B$40,"Complete",IF(J782='Start-Up Information'!$B$41,"Complete",IF(J782='Start-Up Information'!$B$42,"Complete",IF(J782='Start-Up Information'!$B$43,"Complete",IF(J782='Start-Up Information'!$B$44,"Complete",IF(J782='Start-Up Information'!$B$45,"Complete",IF(J782='Start-Up Information'!$B$46,"Complete",IF(J782='Start-Up Information'!$B$47,"Complete",IF(J782='Start-Up Information'!$B$48,"Complete",IF(LEFT(J782,5)="Split","Complete",IF(J782='Start-Up Information'!$B$49,"Complete",IF(J782='Start-Up Information'!$B$50,"Complete",IF(J782='Start-Up Information'!$B$51,"Complete",IF(J782='Start-Up Information'!$B$52,"Complete","Enter a Correct Sub-Account")))))))))))))))))))))))))))))))))))))))))))))))))</f>
        <v>Form Number Error</v>
      </c>
      <c r="P782" s="63" t="str">
        <f t="shared" si="26"/>
        <v>Pending</v>
      </c>
      <c r="Q782" s="62"/>
      <c r="R782" s="70">
        <f t="shared" si="27"/>
        <v>0</v>
      </c>
      <c r="S782" s="65"/>
      <c r="T782" s="91"/>
      <c r="U782" s="91"/>
      <c r="V782" s="91"/>
      <c r="W782" s="91"/>
      <c r="X782" s="91"/>
      <c r="Y782" s="91"/>
      <c r="Z782" s="91"/>
      <c r="AA782" s="91"/>
      <c r="AB782" s="91"/>
      <c r="AC782" s="91"/>
      <c r="AD782" s="91"/>
      <c r="AE782" s="91"/>
      <c r="AF782" s="91"/>
      <c r="AG782" s="91"/>
      <c r="AH782" s="91"/>
      <c r="AI782" s="91"/>
      <c r="AJ782" s="91"/>
      <c r="AK782" s="91"/>
      <c r="AL782" s="91"/>
      <c r="AM782" s="91"/>
      <c r="AN782" s="91"/>
      <c r="AO782" s="91"/>
      <c r="AP782" s="91"/>
      <c r="AQ782" s="91"/>
      <c r="AR782" s="91"/>
      <c r="AS782" s="91"/>
      <c r="AT782" s="91"/>
      <c r="AU782" s="91"/>
      <c r="AV782" s="91"/>
      <c r="AW782" s="91"/>
      <c r="AX782" s="91"/>
      <c r="AY782" s="91"/>
      <c r="AZ782" s="91"/>
      <c r="BA782" s="91"/>
      <c r="BB782" s="91"/>
      <c r="BC782" s="91"/>
      <c r="BD782" s="91"/>
      <c r="BE782" s="91"/>
      <c r="BF782" s="91"/>
      <c r="BG782" s="91"/>
    </row>
    <row r="783" spans="1:59" s="34" customFormat="1" ht="33" customHeight="1">
      <c r="A783" s="65"/>
      <c r="B783" s="99"/>
      <c r="C783" s="100"/>
      <c r="D783" s="100"/>
      <c r="E783" s="100"/>
      <c r="F783" s="100"/>
      <c r="G783" s="100"/>
      <c r="H783" s="100"/>
      <c r="I783" s="100"/>
      <c r="J783" s="100"/>
      <c r="K783" s="99"/>
      <c r="L783" s="101"/>
      <c r="M783" s="102"/>
      <c r="N783" s="101"/>
      <c r="O783" s="63" t="str">
        <f>IF(B783="","Form Number Error",IF(C783="","Payment Type Error",IF(H783="","Purchase Description Error",IF(I783="","Store or Vedor Error",IF(K783="","Card or Ckeck # Error",IF(L783="","Date Error",IF(J783="","Enter Correct Sub-Account",IF(M783="","Amount Error",IF(J783='Start-Up Information'!$B$13,"Complete",IF(J783='Start-Up Information'!$B$14,"Complete",IF(J783='Start-Up Information'!$B$15,"Complete",IF(J783='Start-Up Information'!$B$16,"Complete",IF(J783='Start-Up Information'!$B$17,"Complete",IF(J783='Start-Up Information'!$B$18,"Complete",IF(J783='Start-Up Information'!$B$19,"Complete",IF(J783='Start-Up Information'!$B$20,"Complete",IF(J783='Start-Up Information'!$B$21,"complete",IF(J783='Start-Up Information'!$B$22,"Complete",IF(J783='Start-Up Information'!$B$23,"Complete",IF(J783='Start-Up Information'!$B$24,"Complete",IF(J783='Start-Up Information'!$B$25,"Complete",IF(J783='Start-Up Information'!$B$26,"Complete",IF(J783='Start-Up Information'!$B$27,"Complete",IF(J783='Start-Up Information'!$B$28,"Complete",IF(J783='Start-Up Information'!$B$29,"Complete",IF(J783='Start-Up Information'!$B$30,"Complete",IF(J783='Start-Up Information'!$B$31,"Complete",IF(J783='Start-Up Information'!$B$32,"Complete",IF(J783='Start-Up Information'!$B$33,"Complete",IF(J783='Start-Up Information'!$B$34,"Complete",IF(J783='Start-Up Information'!$B$35,"Complete",IF(J783='Start-Up Information'!$B$36,"Complete",IF(J783='Start-Up Information'!$B$37,"Complete",IF(J783='Start-Up Information'!$B$38,"Complete",IF(J783='Start-Up Information'!$B$39,"Complete",IF(J783='Start-Up Information'!$B$40,"Complete",IF(J783='Start-Up Information'!$B$41,"Complete",IF(J783='Start-Up Information'!$B$42,"Complete",IF(J783='Start-Up Information'!$B$43,"Complete",IF(J783='Start-Up Information'!$B$44,"Complete",IF(J783='Start-Up Information'!$B$45,"Complete",IF(J783='Start-Up Information'!$B$46,"Complete",IF(J783='Start-Up Information'!$B$47,"Complete",IF(J783='Start-Up Information'!$B$48,"Complete",IF(LEFT(J783,5)="Split","Complete",IF(J783='Start-Up Information'!$B$49,"Complete",IF(J783='Start-Up Information'!$B$50,"Complete",IF(J783='Start-Up Information'!$B$51,"Complete",IF(J783='Start-Up Information'!$B$52,"Complete","Enter a Correct Sub-Account")))))))))))))))))))))))))))))))))))))))))))))))))</f>
        <v>Form Number Error</v>
      </c>
      <c r="P783" s="63" t="str">
        <f t="shared" si="26"/>
        <v>Pending</v>
      </c>
      <c r="Q783" s="62"/>
      <c r="R783" s="70">
        <f t="shared" si="27"/>
        <v>0</v>
      </c>
      <c r="S783" s="65"/>
      <c r="T783" s="91"/>
      <c r="U783" s="91"/>
      <c r="V783" s="91"/>
      <c r="W783" s="91"/>
      <c r="X783" s="91"/>
      <c r="Y783" s="91"/>
      <c r="Z783" s="91"/>
      <c r="AA783" s="91"/>
      <c r="AB783" s="91"/>
      <c r="AC783" s="91"/>
      <c r="AD783" s="91"/>
      <c r="AE783" s="91"/>
      <c r="AF783" s="91"/>
      <c r="AG783" s="91"/>
      <c r="AH783" s="91"/>
      <c r="AI783" s="91"/>
      <c r="AJ783" s="91"/>
      <c r="AK783" s="91"/>
      <c r="AL783" s="91"/>
      <c r="AM783" s="91"/>
      <c r="AN783" s="91"/>
      <c r="AO783" s="91"/>
      <c r="AP783" s="91"/>
      <c r="AQ783" s="91"/>
      <c r="AR783" s="91"/>
      <c r="AS783" s="91"/>
      <c r="AT783" s="91"/>
      <c r="AU783" s="91"/>
      <c r="AV783" s="91"/>
      <c r="AW783" s="91"/>
      <c r="AX783" s="91"/>
      <c r="AY783" s="91"/>
      <c r="AZ783" s="91"/>
      <c r="BA783" s="91"/>
      <c r="BB783" s="91"/>
      <c r="BC783" s="91"/>
      <c r="BD783" s="91"/>
      <c r="BE783" s="91"/>
      <c r="BF783" s="91"/>
      <c r="BG783" s="91"/>
    </row>
    <row r="784" spans="1:59" s="34" customFormat="1" ht="33" customHeight="1">
      <c r="A784" s="65"/>
      <c r="B784" s="99"/>
      <c r="C784" s="100"/>
      <c r="D784" s="100"/>
      <c r="E784" s="100"/>
      <c r="F784" s="100"/>
      <c r="G784" s="100"/>
      <c r="H784" s="100"/>
      <c r="I784" s="100"/>
      <c r="J784" s="100"/>
      <c r="K784" s="99"/>
      <c r="L784" s="101"/>
      <c r="M784" s="102"/>
      <c r="N784" s="101"/>
      <c r="O784" s="63" t="str">
        <f>IF(B784="","Form Number Error",IF(C784="","Payment Type Error",IF(H784="","Purchase Description Error",IF(I784="","Store or Vedor Error",IF(K784="","Card or Ckeck # Error",IF(L784="","Date Error",IF(J784="","Enter Correct Sub-Account",IF(M784="","Amount Error",IF(J784='Start-Up Information'!$B$13,"Complete",IF(J784='Start-Up Information'!$B$14,"Complete",IF(J784='Start-Up Information'!$B$15,"Complete",IF(J784='Start-Up Information'!$B$16,"Complete",IF(J784='Start-Up Information'!$B$17,"Complete",IF(J784='Start-Up Information'!$B$18,"Complete",IF(J784='Start-Up Information'!$B$19,"Complete",IF(J784='Start-Up Information'!$B$20,"Complete",IF(J784='Start-Up Information'!$B$21,"complete",IF(J784='Start-Up Information'!$B$22,"Complete",IF(J784='Start-Up Information'!$B$23,"Complete",IF(J784='Start-Up Information'!$B$24,"Complete",IF(J784='Start-Up Information'!$B$25,"Complete",IF(J784='Start-Up Information'!$B$26,"Complete",IF(J784='Start-Up Information'!$B$27,"Complete",IF(J784='Start-Up Information'!$B$28,"Complete",IF(J784='Start-Up Information'!$B$29,"Complete",IF(J784='Start-Up Information'!$B$30,"Complete",IF(J784='Start-Up Information'!$B$31,"Complete",IF(J784='Start-Up Information'!$B$32,"Complete",IF(J784='Start-Up Information'!$B$33,"Complete",IF(J784='Start-Up Information'!$B$34,"Complete",IF(J784='Start-Up Information'!$B$35,"Complete",IF(J784='Start-Up Information'!$B$36,"Complete",IF(J784='Start-Up Information'!$B$37,"Complete",IF(J784='Start-Up Information'!$B$38,"Complete",IF(J784='Start-Up Information'!$B$39,"Complete",IF(J784='Start-Up Information'!$B$40,"Complete",IF(J784='Start-Up Information'!$B$41,"Complete",IF(J784='Start-Up Information'!$B$42,"Complete",IF(J784='Start-Up Information'!$B$43,"Complete",IF(J784='Start-Up Information'!$B$44,"Complete",IF(J784='Start-Up Information'!$B$45,"Complete",IF(J784='Start-Up Information'!$B$46,"Complete",IF(J784='Start-Up Information'!$B$47,"Complete",IF(J784='Start-Up Information'!$B$48,"Complete",IF(LEFT(J784,5)="Split","Complete",IF(J784='Start-Up Information'!$B$49,"Complete",IF(J784='Start-Up Information'!$B$50,"Complete",IF(J784='Start-Up Information'!$B$51,"Complete",IF(J784='Start-Up Information'!$B$52,"Complete","Enter a Correct Sub-Account")))))))))))))))))))))))))))))))))))))))))))))))))</f>
        <v>Form Number Error</v>
      </c>
      <c r="P784" s="63" t="str">
        <f t="shared" si="26"/>
        <v>Pending</v>
      </c>
      <c r="Q784" s="62"/>
      <c r="R784" s="70">
        <f t="shared" si="27"/>
        <v>0</v>
      </c>
      <c r="S784" s="65"/>
      <c r="T784" s="91"/>
      <c r="U784" s="91"/>
      <c r="V784" s="91"/>
      <c r="W784" s="91"/>
      <c r="X784" s="91"/>
      <c r="Y784" s="91"/>
      <c r="Z784" s="91"/>
      <c r="AA784" s="91"/>
      <c r="AB784" s="91"/>
      <c r="AC784" s="91"/>
      <c r="AD784" s="91"/>
      <c r="AE784" s="91"/>
      <c r="AF784" s="91"/>
      <c r="AG784" s="91"/>
      <c r="AH784" s="91"/>
      <c r="AI784" s="91"/>
      <c r="AJ784" s="91"/>
      <c r="AK784" s="91"/>
      <c r="AL784" s="91"/>
      <c r="AM784" s="91"/>
      <c r="AN784" s="91"/>
      <c r="AO784" s="91"/>
      <c r="AP784" s="91"/>
      <c r="AQ784" s="91"/>
      <c r="AR784" s="91"/>
      <c r="AS784" s="91"/>
      <c r="AT784" s="91"/>
      <c r="AU784" s="91"/>
      <c r="AV784" s="91"/>
      <c r="AW784" s="91"/>
      <c r="AX784" s="91"/>
      <c r="AY784" s="91"/>
      <c r="AZ784" s="91"/>
      <c r="BA784" s="91"/>
      <c r="BB784" s="91"/>
      <c r="BC784" s="91"/>
      <c r="BD784" s="91"/>
      <c r="BE784" s="91"/>
      <c r="BF784" s="91"/>
      <c r="BG784" s="91"/>
    </row>
    <row r="785" spans="1:59" s="34" customFormat="1" ht="33" customHeight="1">
      <c r="A785" s="65"/>
      <c r="B785" s="99"/>
      <c r="C785" s="100"/>
      <c r="D785" s="100"/>
      <c r="E785" s="100"/>
      <c r="F785" s="100"/>
      <c r="G785" s="100"/>
      <c r="H785" s="100"/>
      <c r="I785" s="100"/>
      <c r="J785" s="100"/>
      <c r="K785" s="99"/>
      <c r="L785" s="101"/>
      <c r="M785" s="102"/>
      <c r="N785" s="101"/>
      <c r="O785" s="63" t="str">
        <f>IF(B785="","Form Number Error",IF(C785="","Payment Type Error",IF(H785="","Purchase Description Error",IF(I785="","Store or Vedor Error",IF(K785="","Card or Ckeck # Error",IF(L785="","Date Error",IF(J785="","Enter Correct Sub-Account",IF(M785="","Amount Error",IF(J785='Start-Up Information'!$B$13,"Complete",IF(J785='Start-Up Information'!$B$14,"Complete",IF(J785='Start-Up Information'!$B$15,"Complete",IF(J785='Start-Up Information'!$B$16,"Complete",IF(J785='Start-Up Information'!$B$17,"Complete",IF(J785='Start-Up Information'!$B$18,"Complete",IF(J785='Start-Up Information'!$B$19,"Complete",IF(J785='Start-Up Information'!$B$20,"Complete",IF(J785='Start-Up Information'!$B$21,"complete",IF(J785='Start-Up Information'!$B$22,"Complete",IF(J785='Start-Up Information'!$B$23,"Complete",IF(J785='Start-Up Information'!$B$24,"Complete",IF(J785='Start-Up Information'!$B$25,"Complete",IF(J785='Start-Up Information'!$B$26,"Complete",IF(J785='Start-Up Information'!$B$27,"Complete",IF(J785='Start-Up Information'!$B$28,"Complete",IF(J785='Start-Up Information'!$B$29,"Complete",IF(J785='Start-Up Information'!$B$30,"Complete",IF(J785='Start-Up Information'!$B$31,"Complete",IF(J785='Start-Up Information'!$B$32,"Complete",IF(J785='Start-Up Information'!$B$33,"Complete",IF(J785='Start-Up Information'!$B$34,"Complete",IF(J785='Start-Up Information'!$B$35,"Complete",IF(J785='Start-Up Information'!$B$36,"Complete",IF(J785='Start-Up Information'!$B$37,"Complete",IF(J785='Start-Up Information'!$B$38,"Complete",IF(J785='Start-Up Information'!$B$39,"Complete",IF(J785='Start-Up Information'!$B$40,"Complete",IF(J785='Start-Up Information'!$B$41,"Complete",IF(J785='Start-Up Information'!$B$42,"Complete",IF(J785='Start-Up Information'!$B$43,"Complete",IF(J785='Start-Up Information'!$B$44,"Complete",IF(J785='Start-Up Information'!$B$45,"Complete",IF(J785='Start-Up Information'!$B$46,"Complete",IF(J785='Start-Up Information'!$B$47,"Complete",IF(J785='Start-Up Information'!$B$48,"Complete",IF(LEFT(J785,5)="Split","Complete",IF(J785='Start-Up Information'!$B$49,"Complete",IF(J785='Start-Up Information'!$B$50,"Complete",IF(J785='Start-Up Information'!$B$51,"Complete",IF(J785='Start-Up Information'!$B$52,"Complete","Enter a Correct Sub-Account")))))))))))))))))))))))))))))))))))))))))))))))))</f>
        <v>Form Number Error</v>
      </c>
      <c r="P785" s="63" t="str">
        <f t="shared" si="26"/>
        <v>Pending</v>
      </c>
      <c r="Q785" s="62"/>
      <c r="R785" s="70">
        <f t="shared" si="27"/>
        <v>0</v>
      </c>
      <c r="S785" s="65"/>
      <c r="T785" s="91"/>
      <c r="U785" s="91"/>
      <c r="V785" s="91"/>
      <c r="W785" s="91"/>
      <c r="X785" s="91"/>
      <c r="Y785" s="91"/>
      <c r="Z785" s="91"/>
      <c r="AA785" s="91"/>
      <c r="AB785" s="91"/>
      <c r="AC785" s="91"/>
      <c r="AD785" s="91"/>
      <c r="AE785" s="91"/>
      <c r="AF785" s="91"/>
      <c r="AG785" s="91"/>
      <c r="AH785" s="91"/>
      <c r="AI785" s="91"/>
      <c r="AJ785" s="91"/>
      <c r="AK785" s="91"/>
      <c r="AL785" s="91"/>
      <c r="AM785" s="91"/>
      <c r="AN785" s="91"/>
      <c r="AO785" s="91"/>
      <c r="AP785" s="91"/>
      <c r="AQ785" s="91"/>
      <c r="AR785" s="91"/>
      <c r="AS785" s="91"/>
      <c r="AT785" s="91"/>
      <c r="AU785" s="91"/>
      <c r="AV785" s="91"/>
      <c r="AW785" s="91"/>
      <c r="AX785" s="91"/>
      <c r="AY785" s="91"/>
      <c r="AZ785" s="91"/>
      <c r="BA785" s="91"/>
      <c r="BB785" s="91"/>
      <c r="BC785" s="91"/>
      <c r="BD785" s="91"/>
      <c r="BE785" s="91"/>
      <c r="BF785" s="91"/>
      <c r="BG785" s="91"/>
    </row>
    <row r="786" spans="1:59" s="34" customFormat="1" ht="33" customHeight="1">
      <c r="A786" s="65"/>
      <c r="B786" s="99"/>
      <c r="C786" s="100"/>
      <c r="D786" s="100"/>
      <c r="E786" s="100"/>
      <c r="F786" s="100"/>
      <c r="G786" s="100"/>
      <c r="H786" s="100"/>
      <c r="I786" s="100"/>
      <c r="J786" s="100"/>
      <c r="K786" s="99"/>
      <c r="L786" s="101"/>
      <c r="M786" s="102"/>
      <c r="N786" s="101"/>
      <c r="O786" s="63" t="str">
        <f>IF(B786="","Form Number Error",IF(C786="","Payment Type Error",IF(H786="","Purchase Description Error",IF(I786="","Store or Vedor Error",IF(K786="","Card or Ckeck # Error",IF(L786="","Date Error",IF(J786="","Enter Correct Sub-Account",IF(M786="","Amount Error",IF(J786='Start-Up Information'!$B$13,"Complete",IF(J786='Start-Up Information'!$B$14,"Complete",IF(J786='Start-Up Information'!$B$15,"Complete",IF(J786='Start-Up Information'!$B$16,"Complete",IF(J786='Start-Up Information'!$B$17,"Complete",IF(J786='Start-Up Information'!$B$18,"Complete",IF(J786='Start-Up Information'!$B$19,"Complete",IF(J786='Start-Up Information'!$B$20,"Complete",IF(J786='Start-Up Information'!$B$21,"complete",IF(J786='Start-Up Information'!$B$22,"Complete",IF(J786='Start-Up Information'!$B$23,"Complete",IF(J786='Start-Up Information'!$B$24,"Complete",IF(J786='Start-Up Information'!$B$25,"Complete",IF(J786='Start-Up Information'!$B$26,"Complete",IF(J786='Start-Up Information'!$B$27,"Complete",IF(J786='Start-Up Information'!$B$28,"Complete",IF(J786='Start-Up Information'!$B$29,"Complete",IF(J786='Start-Up Information'!$B$30,"Complete",IF(J786='Start-Up Information'!$B$31,"Complete",IF(J786='Start-Up Information'!$B$32,"Complete",IF(J786='Start-Up Information'!$B$33,"Complete",IF(J786='Start-Up Information'!$B$34,"Complete",IF(J786='Start-Up Information'!$B$35,"Complete",IF(J786='Start-Up Information'!$B$36,"Complete",IF(J786='Start-Up Information'!$B$37,"Complete",IF(J786='Start-Up Information'!$B$38,"Complete",IF(J786='Start-Up Information'!$B$39,"Complete",IF(J786='Start-Up Information'!$B$40,"Complete",IF(J786='Start-Up Information'!$B$41,"Complete",IF(J786='Start-Up Information'!$B$42,"Complete",IF(J786='Start-Up Information'!$B$43,"Complete",IF(J786='Start-Up Information'!$B$44,"Complete",IF(J786='Start-Up Information'!$B$45,"Complete",IF(J786='Start-Up Information'!$B$46,"Complete",IF(J786='Start-Up Information'!$B$47,"Complete",IF(J786='Start-Up Information'!$B$48,"Complete",IF(LEFT(J786,5)="Split","Complete",IF(J786='Start-Up Information'!$B$49,"Complete",IF(J786='Start-Up Information'!$B$50,"Complete",IF(J786='Start-Up Information'!$B$51,"Complete",IF(J786='Start-Up Information'!$B$52,"Complete","Enter a Correct Sub-Account")))))))))))))))))))))))))))))))))))))))))))))))))</f>
        <v>Form Number Error</v>
      </c>
      <c r="P786" s="63" t="str">
        <f t="shared" si="26"/>
        <v>Pending</v>
      </c>
      <c r="Q786" s="62"/>
      <c r="R786" s="70">
        <f t="shared" si="27"/>
        <v>0</v>
      </c>
      <c r="S786" s="65"/>
      <c r="T786" s="91"/>
      <c r="U786" s="91"/>
      <c r="V786" s="91"/>
      <c r="W786" s="91"/>
      <c r="X786" s="91"/>
      <c r="Y786" s="91"/>
      <c r="Z786" s="91"/>
      <c r="AA786" s="91"/>
      <c r="AB786" s="91"/>
      <c r="AC786" s="91"/>
      <c r="AD786" s="91"/>
      <c r="AE786" s="91"/>
      <c r="AF786" s="91"/>
      <c r="AG786" s="91"/>
      <c r="AH786" s="91"/>
      <c r="AI786" s="91"/>
      <c r="AJ786" s="91"/>
      <c r="AK786" s="91"/>
      <c r="AL786" s="91"/>
      <c r="AM786" s="91"/>
      <c r="AN786" s="91"/>
      <c r="AO786" s="91"/>
      <c r="AP786" s="91"/>
      <c r="AQ786" s="91"/>
      <c r="AR786" s="91"/>
      <c r="AS786" s="91"/>
      <c r="AT786" s="91"/>
      <c r="AU786" s="91"/>
      <c r="AV786" s="91"/>
      <c r="AW786" s="91"/>
      <c r="AX786" s="91"/>
      <c r="AY786" s="91"/>
      <c r="AZ786" s="91"/>
      <c r="BA786" s="91"/>
      <c r="BB786" s="91"/>
      <c r="BC786" s="91"/>
      <c r="BD786" s="91"/>
      <c r="BE786" s="91"/>
      <c r="BF786" s="91"/>
      <c r="BG786" s="91"/>
    </row>
    <row r="787" spans="1:59" s="34" customFormat="1" ht="33" customHeight="1">
      <c r="A787" s="65"/>
      <c r="B787" s="99"/>
      <c r="C787" s="100"/>
      <c r="D787" s="100"/>
      <c r="E787" s="100"/>
      <c r="F787" s="100"/>
      <c r="G787" s="100"/>
      <c r="H787" s="100"/>
      <c r="I787" s="100"/>
      <c r="J787" s="100"/>
      <c r="K787" s="99"/>
      <c r="L787" s="101"/>
      <c r="M787" s="102"/>
      <c r="N787" s="101"/>
      <c r="O787" s="63" t="str">
        <f>IF(B787="","Form Number Error",IF(C787="","Payment Type Error",IF(H787="","Purchase Description Error",IF(I787="","Store or Vedor Error",IF(K787="","Card or Ckeck # Error",IF(L787="","Date Error",IF(J787="","Enter Correct Sub-Account",IF(M787="","Amount Error",IF(J787='Start-Up Information'!$B$13,"Complete",IF(J787='Start-Up Information'!$B$14,"Complete",IF(J787='Start-Up Information'!$B$15,"Complete",IF(J787='Start-Up Information'!$B$16,"Complete",IF(J787='Start-Up Information'!$B$17,"Complete",IF(J787='Start-Up Information'!$B$18,"Complete",IF(J787='Start-Up Information'!$B$19,"Complete",IF(J787='Start-Up Information'!$B$20,"Complete",IF(J787='Start-Up Information'!$B$21,"complete",IF(J787='Start-Up Information'!$B$22,"Complete",IF(J787='Start-Up Information'!$B$23,"Complete",IF(J787='Start-Up Information'!$B$24,"Complete",IF(J787='Start-Up Information'!$B$25,"Complete",IF(J787='Start-Up Information'!$B$26,"Complete",IF(J787='Start-Up Information'!$B$27,"Complete",IF(J787='Start-Up Information'!$B$28,"Complete",IF(J787='Start-Up Information'!$B$29,"Complete",IF(J787='Start-Up Information'!$B$30,"Complete",IF(J787='Start-Up Information'!$B$31,"Complete",IF(J787='Start-Up Information'!$B$32,"Complete",IF(J787='Start-Up Information'!$B$33,"Complete",IF(J787='Start-Up Information'!$B$34,"Complete",IF(J787='Start-Up Information'!$B$35,"Complete",IF(J787='Start-Up Information'!$B$36,"Complete",IF(J787='Start-Up Information'!$B$37,"Complete",IF(J787='Start-Up Information'!$B$38,"Complete",IF(J787='Start-Up Information'!$B$39,"Complete",IF(J787='Start-Up Information'!$B$40,"Complete",IF(J787='Start-Up Information'!$B$41,"Complete",IF(J787='Start-Up Information'!$B$42,"Complete",IF(J787='Start-Up Information'!$B$43,"Complete",IF(J787='Start-Up Information'!$B$44,"Complete",IF(J787='Start-Up Information'!$B$45,"Complete",IF(J787='Start-Up Information'!$B$46,"Complete",IF(J787='Start-Up Information'!$B$47,"Complete",IF(J787='Start-Up Information'!$B$48,"Complete",IF(LEFT(J787,5)="Split","Complete",IF(J787='Start-Up Information'!$B$49,"Complete",IF(J787='Start-Up Information'!$B$50,"Complete",IF(J787='Start-Up Information'!$B$51,"Complete",IF(J787='Start-Up Information'!$B$52,"Complete","Enter a Correct Sub-Account")))))))))))))))))))))))))))))))))))))))))))))))))</f>
        <v>Form Number Error</v>
      </c>
      <c r="P787" s="63" t="str">
        <f t="shared" si="26"/>
        <v>Pending</v>
      </c>
      <c r="Q787" s="62"/>
      <c r="R787" s="70">
        <f t="shared" si="27"/>
        <v>0</v>
      </c>
      <c r="S787" s="65"/>
      <c r="T787" s="91"/>
      <c r="U787" s="91"/>
      <c r="V787" s="91"/>
      <c r="W787" s="91"/>
      <c r="X787" s="91"/>
      <c r="Y787" s="91"/>
      <c r="Z787" s="91"/>
      <c r="AA787" s="91"/>
      <c r="AB787" s="91"/>
      <c r="AC787" s="91"/>
      <c r="AD787" s="91"/>
      <c r="AE787" s="91"/>
      <c r="AF787" s="91"/>
      <c r="AG787" s="91"/>
      <c r="AH787" s="91"/>
      <c r="AI787" s="91"/>
      <c r="AJ787" s="91"/>
      <c r="AK787" s="91"/>
      <c r="AL787" s="91"/>
      <c r="AM787" s="91"/>
      <c r="AN787" s="91"/>
      <c r="AO787" s="91"/>
      <c r="AP787" s="91"/>
      <c r="AQ787" s="91"/>
      <c r="AR787" s="91"/>
      <c r="AS787" s="91"/>
      <c r="AT787" s="91"/>
      <c r="AU787" s="91"/>
      <c r="AV787" s="91"/>
      <c r="AW787" s="91"/>
      <c r="AX787" s="91"/>
      <c r="AY787" s="91"/>
      <c r="AZ787" s="91"/>
      <c r="BA787" s="91"/>
      <c r="BB787" s="91"/>
      <c r="BC787" s="91"/>
      <c r="BD787" s="91"/>
      <c r="BE787" s="91"/>
      <c r="BF787" s="91"/>
      <c r="BG787" s="91"/>
    </row>
    <row r="788" spans="1:59" s="34" customFormat="1" ht="33" customHeight="1">
      <c r="A788" s="65"/>
      <c r="B788" s="99"/>
      <c r="C788" s="100"/>
      <c r="D788" s="100"/>
      <c r="E788" s="100"/>
      <c r="F788" s="100"/>
      <c r="G788" s="100"/>
      <c r="H788" s="100"/>
      <c r="I788" s="100"/>
      <c r="J788" s="100"/>
      <c r="K788" s="99"/>
      <c r="L788" s="101"/>
      <c r="M788" s="102"/>
      <c r="N788" s="101"/>
      <c r="O788" s="63" t="str">
        <f>IF(B788="","Form Number Error",IF(C788="","Payment Type Error",IF(H788="","Purchase Description Error",IF(I788="","Store or Vedor Error",IF(K788="","Card or Ckeck # Error",IF(L788="","Date Error",IF(J788="","Enter Correct Sub-Account",IF(M788="","Amount Error",IF(J788='Start-Up Information'!$B$13,"Complete",IF(J788='Start-Up Information'!$B$14,"Complete",IF(J788='Start-Up Information'!$B$15,"Complete",IF(J788='Start-Up Information'!$B$16,"Complete",IF(J788='Start-Up Information'!$B$17,"Complete",IF(J788='Start-Up Information'!$B$18,"Complete",IF(J788='Start-Up Information'!$B$19,"Complete",IF(J788='Start-Up Information'!$B$20,"Complete",IF(J788='Start-Up Information'!$B$21,"complete",IF(J788='Start-Up Information'!$B$22,"Complete",IF(J788='Start-Up Information'!$B$23,"Complete",IF(J788='Start-Up Information'!$B$24,"Complete",IF(J788='Start-Up Information'!$B$25,"Complete",IF(J788='Start-Up Information'!$B$26,"Complete",IF(J788='Start-Up Information'!$B$27,"Complete",IF(J788='Start-Up Information'!$B$28,"Complete",IF(J788='Start-Up Information'!$B$29,"Complete",IF(J788='Start-Up Information'!$B$30,"Complete",IF(J788='Start-Up Information'!$B$31,"Complete",IF(J788='Start-Up Information'!$B$32,"Complete",IF(J788='Start-Up Information'!$B$33,"Complete",IF(J788='Start-Up Information'!$B$34,"Complete",IF(J788='Start-Up Information'!$B$35,"Complete",IF(J788='Start-Up Information'!$B$36,"Complete",IF(J788='Start-Up Information'!$B$37,"Complete",IF(J788='Start-Up Information'!$B$38,"Complete",IF(J788='Start-Up Information'!$B$39,"Complete",IF(J788='Start-Up Information'!$B$40,"Complete",IF(J788='Start-Up Information'!$B$41,"Complete",IF(J788='Start-Up Information'!$B$42,"Complete",IF(J788='Start-Up Information'!$B$43,"Complete",IF(J788='Start-Up Information'!$B$44,"Complete",IF(J788='Start-Up Information'!$B$45,"Complete",IF(J788='Start-Up Information'!$B$46,"Complete",IF(J788='Start-Up Information'!$B$47,"Complete",IF(J788='Start-Up Information'!$B$48,"Complete",IF(LEFT(J788,5)="Split","Complete",IF(J788='Start-Up Information'!$B$49,"Complete",IF(J788='Start-Up Information'!$B$50,"Complete",IF(J788='Start-Up Information'!$B$51,"Complete",IF(J788='Start-Up Information'!$B$52,"Complete","Enter a Correct Sub-Account")))))))))))))))))))))))))))))))))))))))))))))))))</f>
        <v>Form Number Error</v>
      </c>
      <c r="P788" s="63" t="str">
        <f t="shared" si="26"/>
        <v>Pending</v>
      </c>
      <c r="Q788" s="62"/>
      <c r="R788" s="70">
        <f t="shared" si="27"/>
        <v>0</v>
      </c>
      <c r="S788" s="65"/>
      <c r="T788" s="91"/>
      <c r="U788" s="91"/>
      <c r="V788" s="91"/>
      <c r="W788" s="91"/>
      <c r="X788" s="91"/>
      <c r="Y788" s="91"/>
      <c r="Z788" s="91"/>
      <c r="AA788" s="91"/>
      <c r="AB788" s="91"/>
      <c r="AC788" s="91"/>
      <c r="AD788" s="91"/>
      <c r="AE788" s="91"/>
      <c r="AF788" s="91"/>
      <c r="AG788" s="91"/>
      <c r="AH788" s="91"/>
      <c r="AI788" s="91"/>
      <c r="AJ788" s="91"/>
      <c r="AK788" s="91"/>
      <c r="AL788" s="91"/>
      <c r="AM788" s="91"/>
      <c r="AN788" s="91"/>
      <c r="AO788" s="91"/>
      <c r="AP788" s="91"/>
      <c r="AQ788" s="91"/>
      <c r="AR788" s="91"/>
      <c r="AS788" s="91"/>
      <c r="AT788" s="91"/>
      <c r="AU788" s="91"/>
      <c r="AV788" s="91"/>
      <c r="AW788" s="91"/>
      <c r="AX788" s="91"/>
      <c r="AY788" s="91"/>
      <c r="AZ788" s="91"/>
      <c r="BA788" s="91"/>
      <c r="BB788" s="91"/>
      <c r="BC788" s="91"/>
      <c r="BD788" s="91"/>
      <c r="BE788" s="91"/>
      <c r="BF788" s="91"/>
      <c r="BG788" s="91"/>
    </row>
    <row r="789" spans="1:59" s="34" customFormat="1" ht="33" customHeight="1">
      <c r="A789" s="65"/>
      <c r="B789" s="99"/>
      <c r="C789" s="100"/>
      <c r="D789" s="100"/>
      <c r="E789" s="100"/>
      <c r="F789" s="100"/>
      <c r="G789" s="100"/>
      <c r="H789" s="100"/>
      <c r="I789" s="100"/>
      <c r="J789" s="100"/>
      <c r="K789" s="99"/>
      <c r="L789" s="101"/>
      <c r="M789" s="102"/>
      <c r="N789" s="101"/>
      <c r="O789" s="63" t="str">
        <f>IF(B789="","Form Number Error",IF(C789="","Payment Type Error",IF(H789="","Purchase Description Error",IF(I789="","Store or Vedor Error",IF(K789="","Card or Ckeck # Error",IF(L789="","Date Error",IF(J789="","Enter Correct Sub-Account",IF(M789="","Amount Error",IF(J789='Start-Up Information'!$B$13,"Complete",IF(J789='Start-Up Information'!$B$14,"Complete",IF(J789='Start-Up Information'!$B$15,"Complete",IF(J789='Start-Up Information'!$B$16,"Complete",IF(J789='Start-Up Information'!$B$17,"Complete",IF(J789='Start-Up Information'!$B$18,"Complete",IF(J789='Start-Up Information'!$B$19,"Complete",IF(J789='Start-Up Information'!$B$20,"Complete",IF(J789='Start-Up Information'!$B$21,"complete",IF(J789='Start-Up Information'!$B$22,"Complete",IF(J789='Start-Up Information'!$B$23,"Complete",IF(J789='Start-Up Information'!$B$24,"Complete",IF(J789='Start-Up Information'!$B$25,"Complete",IF(J789='Start-Up Information'!$B$26,"Complete",IF(J789='Start-Up Information'!$B$27,"Complete",IF(J789='Start-Up Information'!$B$28,"Complete",IF(J789='Start-Up Information'!$B$29,"Complete",IF(J789='Start-Up Information'!$B$30,"Complete",IF(J789='Start-Up Information'!$B$31,"Complete",IF(J789='Start-Up Information'!$B$32,"Complete",IF(J789='Start-Up Information'!$B$33,"Complete",IF(J789='Start-Up Information'!$B$34,"Complete",IF(J789='Start-Up Information'!$B$35,"Complete",IF(J789='Start-Up Information'!$B$36,"Complete",IF(J789='Start-Up Information'!$B$37,"Complete",IF(J789='Start-Up Information'!$B$38,"Complete",IF(J789='Start-Up Information'!$B$39,"Complete",IF(J789='Start-Up Information'!$B$40,"Complete",IF(J789='Start-Up Information'!$B$41,"Complete",IF(J789='Start-Up Information'!$B$42,"Complete",IF(J789='Start-Up Information'!$B$43,"Complete",IF(J789='Start-Up Information'!$B$44,"Complete",IF(J789='Start-Up Information'!$B$45,"Complete",IF(J789='Start-Up Information'!$B$46,"Complete",IF(J789='Start-Up Information'!$B$47,"Complete",IF(J789='Start-Up Information'!$B$48,"Complete",IF(LEFT(J789,5)="Split","Complete",IF(J789='Start-Up Information'!$B$49,"Complete",IF(J789='Start-Up Information'!$B$50,"Complete",IF(J789='Start-Up Information'!$B$51,"Complete",IF(J789='Start-Up Information'!$B$52,"Complete","Enter a Correct Sub-Account")))))))))))))))))))))))))))))))))))))))))))))))))</f>
        <v>Form Number Error</v>
      </c>
      <c r="P789" s="63" t="str">
        <f t="shared" si="26"/>
        <v>Pending</v>
      </c>
      <c r="Q789" s="62"/>
      <c r="R789" s="70">
        <f t="shared" si="27"/>
        <v>0</v>
      </c>
      <c r="S789" s="65"/>
      <c r="T789" s="91"/>
      <c r="U789" s="91"/>
      <c r="V789" s="91"/>
      <c r="W789" s="91"/>
      <c r="X789" s="91"/>
      <c r="Y789" s="91"/>
      <c r="Z789" s="91"/>
      <c r="AA789" s="91"/>
      <c r="AB789" s="91"/>
      <c r="AC789" s="91"/>
      <c r="AD789" s="91"/>
      <c r="AE789" s="91"/>
      <c r="AF789" s="91"/>
      <c r="AG789" s="91"/>
      <c r="AH789" s="91"/>
      <c r="AI789" s="91"/>
      <c r="AJ789" s="91"/>
      <c r="AK789" s="91"/>
      <c r="AL789" s="91"/>
      <c r="AM789" s="91"/>
      <c r="AN789" s="91"/>
      <c r="AO789" s="91"/>
      <c r="AP789" s="91"/>
      <c r="AQ789" s="91"/>
      <c r="AR789" s="91"/>
      <c r="AS789" s="91"/>
      <c r="AT789" s="91"/>
      <c r="AU789" s="91"/>
      <c r="AV789" s="91"/>
      <c r="AW789" s="91"/>
      <c r="AX789" s="91"/>
      <c r="AY789" s="91"/>
      <c r="AZ789" s="91"/>
      <c r="BA789" s="91"/>
      <c r="BB789" s="91"/>
      <c r="BC789" s="91"/>
      <c r="BD789" s="91"/>
      <c r="BE789" s="91"/>
      <c r="BF789" s="91"/>
      <c r="BG789" s="91"/>
    </row>
    <row r="790" spans="1:59" s="34" customFormat="1" ht="33" customHeight="1">
      <c r="A790" s="65"/>
      <c r="B790" s="99"/>
      <c r="C790" s="100"/>
      <c r="D790" s="100"/>
      <c r="E790" s="100"/>
      <c r="F790" s="100"/>
      <c r="G790" s="100"/>
      <c r="H790" s="100"/>
      <c r="I790" s="100"/>
      <c r="J790" s="100"/>
      <c r="K790" s="99"/>
      <c r="L790" s="101"/>
      <c r="M790" s="102"/>
      <c r="N790" s="101"/>
      <c r="O790" s="63" t="str">
        <f>IF(B790="","Form Number Error",IF(C790="","Payment Type Error",IF(H790="","Purchase Description Error",IF(I790="","Store or Vedor Error",IF(K790="","Card or Ckeck # Error",IF(L790="","Date Error",IF(J790="","Enter Correct Sub-Account",IF(M790="","Amount Error",IF(J790='Start-Up Information'!$B$13,"Complete",IF(J790='Start-Up Information'!$B$14,"Complete",IF(J790='Start-Up Information'!$B$15,"Complete",IF(J790='Start-Up Information'!$B$16,"Complete",IF(J790='Start-Up Information'!$B$17,"Complete",IF(J790='Start-Up Information'!$B$18,"Complete",IF(J790='Start-Up Information'!$B$19,"Complete",IF(J790='Start-Up Information'!$B$20,"Complete",IF(J790='Start-Up Information'!$B$21,"complete",IF(J790='Start-Up Information'!$B$22,"Complete",IF(J790='Start-Up Information'!$B$23,"Complete",IF(J790='Start-Up Information'!$B$24,"Complete",IF(J790='Start-Up Information'!$B$25,"Complete",IF(J790='Start-Up Information'!$B$26,"Complete",IF(J790='Start-Up Information'!$B$27,"Complete",IF(J790='Start-Up Information'!$B$28,"Complete",IF(J790='Start-Up Information'!$B$29,"Complete",IF(J790='Start-Up Information'!$B$30,"Complete",IF(J790='Start-Up Information'!$B$31,"Complete",IF(J790='Start-Up Information'!$B$32,"Complete",IF(J790='Start-Up Information'!$B$33,"Complete",IF(J790='Start-Up Information'!$B$34,"Complete",IF(J790='Start-Up Information'!$B$35,"Complete",IF(J790='Start-Up Information'!$B$36,"Complete",IF(J790='Start-Up Information'!$B$37,"Complete",IF(J790='Start-Up Information'!$B$38,"Complete",IF(J790='Start-Up Information'!$B$39,"Complete",IF(J790='Start-Up Information'!$B$40,"Complete",IF(J790='Start-Up Information'!$B$41,"Complete",IF(J790='Start-Up Information'!$B$42,"Complete",IF(J790='Start-Up Information'!$B$43,"Complete",IF(J790='Start-Up Information'!$B$44,"Complete",IF(J790='Start-Up Information'!$B$45,"Complete",IF(J790='Start-Up Information'!$B$46,"Complete",IF(J790='Start-Up Information'!$B$47,"Complete",IF(J790='Start-Up Information'!$B$48,"Complete",IF(LEFT(J790,5)="Split","Complete",IF(J790='Start-Up Information'!$B$49,"Complete",IF(J790='Start-Up Information'!$B$50,"Complete",IF(J790='Start-Up Information'!$B$51,"Complete",IF(J790='Start-Up Information'!$B$52,"Complete","Enter a Correct Sub-Account")))))))))))))))))))))))))))))))))))))))))))))))))</f>
        <v>Form Number Error</v>
      </c>
      <c r="P790" s="63" t="str">
        <f t="shared" si="26"/>
        <v>Pending</v>
      </c>
      <c r="Q790" s="62"/>
      <c r="R790" s="70">
        <f t="shared" si="27"/>
        <v>0</v>
      </c>
      <c r="S790" s="65"/>
      <c r="T790" s="91"/>
      <c r="U790" s="91"/>
      <c r="V790" s="91"/>
      <c r="W790" s="91"/>
      <c r="X790" s="91"/>
      <c r="Y790" s="91"/>
      <c r="Z790" s="91"/>
      <c r="AA790" s="91"/>
      <c r="AB790" s="91"/>
      <c r="AC790" s="91"/>
      <c r="AD790" s="91"/>
      <c r="AE790" s="91"/>
      <c r="AF790" s="91"/>
      <c r="AG790" s="91"/>
      <c r="AH790" s="91"/>
      <c r="AI790" s="91"/>
      <c r="AJ790" s="91"/>
      <c r="AK790" s="91"/>
      <c r="AL790" s="91"/>
      <c r="AM790" s="91"/>
      <c r="AN790" s="91"/>
      <c r="AO790" s="91"/>
      <c r="AP790" s="91"/>
      <c r="AQ790" s="91"/>
      <c r="AR790" s="91"/>
      <c r="AS790" s="91"/>
      <c r="AT790" s="91"/>
      <c r="AU790" s="91"/>
      <c r="AV790" s="91"/>
      <c r="AW790" s="91"/>
      <c r="AX790" s="91"/>
      <c r="AY790" s="91"/>
      <c r="AZ790" s="91"/>
      <c r="BA790" s="91"/>
      <c r="BB790" s="91"/>
      <c r="BC790" s="91"/>
      <c r="BD790" s="91"/>
      <c r="BE790" s="91"/>
      <c r="BF790" s="91"/>
      <c r="BG790" s="91"/>
    </row>
    <row r="791" spans="1:59" s="34" customFormat="1" ht="33" customHeight="1">
      <c r="A791" s="65"/>
      <c r="B791" s="99"/>
      <c r="C791" s="100"/>
      <c r="D791" s="100"/>
      <c r="E791" s="100"/>
      <c r="F791" s="100"/>
      <c r="G791" s="100"/>
      <c r="H791" s="100"/>
      <c r="I791" s="100"/>
      <c r="J791" s="100"/>
      <c r="K791" s="99"/>
      <c r="L791" s="101"/>
      <c r="M791" s="102"/>
      <c r="N791" s="101"/>
      <c r="O791" s="63" t="str">
        <f>IF(B791="","Form Number Error",IF(C791="","Payment Type Error",IF(H791="","Purchase Description Error",IF(I791="","Store or Vedor Error",IF(K791="","Card or Ckeck # Error",IF(L791="","Date Error",IF(J791="","Enter Correct Sub-Account",IF(M791="","Amount Error",IF(J791='Start-Up Information'!$B$13,"Complete",IF(J791='Start-Up Information'!$B$14,"Complete",IF(J791='Start-Up Information'!$B$15,"Complete",IF(J791='Start-Up Information'!$B$16,"Complete",IF(J791='Start-Up Information'!$B$17,"Complete",IF(J791='Start-Up Information'!$B$18,"Complete",IF(J791='Start-Up Information'!$B$19,"Complete",IF(J791='Start-Up Information'!$B$20,"Complete",IF(J791='Start-Up Information'!$B$21,"complete",IF(J791='Start-Up Information'!$B$22,"Complete",IF(J791='Start-Up Information'!$B$23,"Complete",IF(J791='Start-Up Information'!$B$24,"Complete",IF(J791='Start-Up Information'!$B$25,"Complete",IF(J791='Start-Up Information'!$B$26,"Complete",IF(J791='Start-Up Information'!$B$27,"Complete",IF(J791='Start-Up Information'!$B$28,"Complete",IF(J791='Start-Up Information'!$B$29,"Complete",IF(J791='Start-Up Information'!$B$30,"Complete",IF(J791='Start-Up Information'!$B$31,"Complete",IF(J791='Start-Up Information'!$B$32,"Complete",IF(J791='Start-Up Information'!$B$33,"Complete",IF(J791='Start-Up Information'!$B$34,"Complete",IF(J791='Start-Up Information'!$B$35,"Complete",IF(J791='Start-Up Information'!$B$36,"Complete",IF(J791='Start-Up Information'!$B$37,"Complete",IF(J791='Start-Up Information'!$B$38,"Complete",IF(J791='Start-Up Information'!$B$39,"Complete",IF(J791='Start-Up Information'!$B$40,"Complete",IF(J791='Start-Up Information'!$B$41,"Complete",IF(J791='Start-Up Information'!$B$42,"Complete",IF(J791='Start-Up Information'!$B$43,"Complete",IF(J791='Start-Up Information'!$B$44,"Complete",IF(J791='Start-Up Information'!$B$45,"Complete",IF(J791='Start-Up Information'!$B$46,"Complete",IF(J791='Start-Up Information'!$B$47,"Complete",IF(J791='Start-Up Information'!$B$48,"Complete",IF(LEFT(J791,5)="Split","Complete",IF(J791='Start-Up Information'!$B$49,"Complete",IF(J791='Start-Up Information'!$B$50,"Complete",IF(J791='Start-Up Information'!$B$51,"Complete",IF(J791='Start-Up Information'!$B$52,"Complete","Enter a Correct Sub-Account")))))))))))))))))))))))))))))))))))))))))))))))))</f>
        <v>Form Number Error</v>
      </c>
      <c r="P791" s="63" t="str">
        <f t="shared" si="26"/>
        <v>Pending</v>
      </c>
      <c r="Q791" s="62"/>
      <c r="R791" s="70">
        <f t="shared" si="27"/>
        <v>0</v>
      </c>
      <c r="S791" s="65"/>
      <c r="T791" s="91"/>
      <c r="U791" s="91"/>
      <c r="V791" s="91"/>
      <c r="W791" s="91"/>
      <c r="X791" s="91"/>
      <c r="Y791" s="91"/>
      <c r="Z791" s="91"/>
      <c r="AA791" s="91"/>
      <c r="AB791" s="91"/>
      <c r="AC791" s="91"/>
      <c r="AD791" s="91"/>
      <c r="AE791" s="91"/>
      <c r="AF791" s="91"/>
      <c r="AG791" s="91"/>
      <c r="AH791" s="91"/>
      <c r="AI791" s="91"/>
      <c r="AJ791" s="91"/>
      <c r="AK791" s="91"/>
      <c r="AL791" s="91"/>
      <c r="AM791" s="91"/>
      <c r="AN791" s="91"/>
      <c r="AO791" s="91"/>
      <c r="AP791" s="91"/>
      <c r="AQ791" s="91"/>
      <c r="AR791" s="91"/>
      <c r="AS791" s="91"/>
      <c r="AT791" s="91"/>
      <c r="AU791" s="91"/>
      <c r="AV791" s="91"/>
      <c r="AW791" s="91"/>
      <c r="AX791" s="91"/>
      <c r="AY791" s="91"/>
      <c r="AZ791" s="91"/>
      <c r="BA791" s="91"/>
      <c r="BB791" s="91"/>
      <c r="BC791" s="91"/>
      <c r="BD791" s="91"/>
      <c r="BE791" s="91"/>
      <c r="BF791" s="91"/>
      <c r="BG791" s="91"/>
    </row>
    <row r="792" spans="1:59" s="34" customFormat="1" ht="33" customHeight="1">
      <c r="A792" s="65"/>
      <c r="B792" s="99"/>
      <c r="C792" s="100"/>
      <c r="D792" s="100"/>
      <c r="E792" s="100"/>
      <c r="F792" s="100"/>
      <c r="G792" s="100"/>
      <c r="H792" s="100"/>
      <c r="I792" s="100"/>
      <c r="J792" s="100"/>
      <c r="K792" s="99"/>
      <c r="L792" s="101"/>
      <c r="M792" s="102"/>
      <c r="N792" s="101"/>
      <c r="O792" s="63" t="str">
        <f>IF(B792="","Form Number Error",IF(C792="","Payment Type Error",IF(H792="","Purchase Description Error",IF(I792="","Store or Vedor Error",IF(K792="","Card or Ckeck # Error",IF(L792="","Date Error",IF(J792="","Enter Correct Sub-Account",IF(M792="","Amount Error",IF(J792='Start-Up Information'!$B$13,"Complete",IF(J792='Start-Up Information'!$B$14,"Complete",IF(J792='Start-Up Information'!$B$15,"Complete",IF(J792='Start-Up Information'!$B$16,"Complete",IF(J792='Start-Up Information'!$B$17,"Complete",IF(J792='Start-Up Information'!$B$18,"Complete",IF(J792='Start-Up Information'!$B$19,"Complete",IF(J792='Start-Up Information'!$B$20,"Complete",IF(J792='Start-Up Information'!$B$21,"complete",IF(J792='Start-Up Information'!$B$22,"Complete",IF(J792='Start-Up Information'!$B$23,"Complete",IF(J792='Start-Up Information'!$B$24,"Complete",IF(J792='Start-Up Information'!$B$25,"Complete",IF(J792='Start-Up Information'!$B$26,"Complete",IF(J792='Start-Up Information'!$B$27,"Complete",IF(J792='Start-Up Information'!$B$28,"Complete",IF(J792='Start-Up Information'!$B$29,"Complete",IF(J792='Start-Up Information'!$B$30,"Complete",IF(J792='Start-Up Information'!$B$31,"Complete",IF(J792='Start-Up Information'!$B$32,"Complete",IF(J792='Start-Up Information'!$B$33,"Complete",IF(J792='Start-Up Information'!$B$34,"Complete",IF(J792='Start-Up Information'!$B$35,"Complete",IF(J792='Start-Up Information'!$B$36,"Complete",IF(J792='Start-Up Information'!$B$37,"Complete",IF(J792='Start-Up Information'!$B$38,"Complete",IF(J792='Start-Up Information'!$B$39,"Complete",IF(J792='Start-Up Information'!$B$40,"Complete",IF(J792='Start-Up Information'!$B$41,"Complete",IF(J792='Start-Up Information'!$B$42,"Complete",IF(J792='Start-Up Information'!$B$43,"Complete",IF(J792='Start-Up Information'!$B$44,"Complete",IF(J792='Start-Up Information'!$B$45,"Complete",IF(J792='Start-Up Information'!$B$46,"Complete",IF(J792='Start-Up Information'!$B$47,"Complete",IF(J792='Start-Up Information'!$B$48,"Complete",IF(LEFT(J792,5)="Split","Complete",IF(J792='Start-Up Information'!$B$49,"Complete",IF(J792='Start-Up Information'!$B$50,"Complete",IF(J792='Start-Up Information'!$B$51,"Complete",IF(J792='Start-Up Information'!$B$52,"Complete","Enter a Correct Sub-Account")))))))))))))))))))))))))))))))))))))))))))))))))</f>
        <v>Form Number Error</v>
      </c>
      <c r="P792" s="63" t="str">
        <f t="shared" si="26"/>
        <v>Pending</v>
      </c>
      <c r="Q792" s="62"/>
      <c r="R792" s="70">
        <f t="shared" si="27"/>
        <v>0</v>
      </c>
      <c r="S792" s="65"/>
      <c r="T792" s="91"/>
      <c r="U792" s="91"/>
      <c r="V792" s="91"/>
      <c r="W792" s="91"/>
      <c r="X792" s="91"/>
      <c r="Y792" s="91"/>
      <c r="Z792" s="91"/>
      <c r="AA792" s="91"/>
      <c r="AB792" s="91"/>
      <c r="AC792" s="91"/>
      <c r="AD792" s="91"/>
      <c r="AE792" s="91"/>
      <c r="AF792" s="91"/>
      <c r="AG792" s="91"/>
      <c r="AH792" s="91"/>
      <c r="AI792" s="91"/>
      <c r="AJ792" s="91"/>
      <c r="AK792" s="91"/>
      <c r="AL792" s="91"/>
      <c r="AM792" s="91"/>
      <c r="AN792" s="91"/>
      <c r="AO792" s="91"/>
      <c r="AP792" s="91"/>
      <c r="AQ792" s="91"/>
      <c r="AR792" s="91"/>
      <c r="AS792" s="91"/>
      <c r="AT792" s="91"/>
      <c r="AU792" s="91"/>
      <c r="AV792" s="91"/>
      <c r="AW792" s="91"/>
      <c r="AX792" s="91"/>
      <c r="AY792" s="91"/>
      <c r="AZ792" s="91"/>
      <c r="BA792" s="91"/>
      <c r="BB792" s="91"/>
      <c r="BC792" s="91"/>
      <c r="BD792" s="91"/>
      <c r="BE792" s="91"/>
      <c r="BF792" s="91"/>
      <c r="BG792" s="91"/>
    </row>
    <row r="793" spans="1:59" s="34" customFormat="1" ht="33" customHeight="1">
      <c r="A793" s="65"/>
      <c r="B793" s="99"/>
      <c r="C793" s="100"/>
      <c r="D793" s="100"/>
      <c r="E793" s="100"/>
      <c r="F793" s="100"/>
      <c r="G793" s="100"/>
      <c r="H793" s="100"/>
      <c r="I793" s="100"/>
      <c r="J793" s="100"/>
      <c r="K793" s="99"/>
      <c r="L793" s="101"/>
      <c r="M793" s="102"/>
      <c r="N793" s="101"/>
      <c r="O793" s="63" t="str">
        <f>IF(B793="","Form Number Error",IF(C793="","Payment Type Error",IF(H793="","Purchase Description Error",IF(I793="","Store or Vedor Error",IF(K793="","Card or Ckeck # Error",IF(L793="","Date Error",IF(J793="","Enter Correct Sub-Account",IF(M793="","Amount Error",IF(J793='Start-Up Information'!$B$13,"Complete",IF(J793='Start-Up Information'!$B$14,"Complete",IF(J793='Start-Up Information'!$B$15,"Complete",IF(J793='Start-Up Information'!$B$16,"Complete",IF(J793='Start-Up Information'!$B$17,"Complete",IF(J793='Start-Up Information'!$B$18,"Complete",IF(J793='Start-Up Information'!$B$19,"Complete",IF(J793='Start-Up Information'!$B$20,"Complete",IF(J793='Start-Up Information'!$B$21,"complete",IF(J793='Start-Up Information'!$B$22,"Complete",IF(J793='Start-Up Information'!$B$23,"Complete",IF(J793='Start-Up Information'!$B$24,"Complete",IF(J793='Start-Up Information'!$B$25,"Complete",IF(J793='Start-Up Information'!$B$26,"Complete",IF(J793='Start-Up Information'!$B$27,"Complete",IF(J793='Start-Up Information'!$B$28,"Complete",IF(J793='Start-Up Information'!$B$29,"Complete",IF(J793='Start-Up Information'!$B$30,"Complete",IF(J793='Start-Up Information'!$B$31,"Complete",IF(J793='Start-Up Information'!$B$32,"Complete",IF(J793='Start-Up Information'!$B$33,"Complete",IF(J793='Start-Up Information'!$B$34,"Complete",IF(J793='Start-Up Information'!$B$35,"Complete",IF(J793='Start-Up Information'!$B$36,"Complete",IF(J793='Start-Up Information'!$B$37,"Complete",IF(J793='Start-Up Information'!$B$38,"Complete",IF(J793='Start-Up Information'!$B$39,"Complete",IF(J793='Start-Up Information'!$B$40,"Complete",IF(J793='Start-Up Information'!$B$41,"Complete",IF(J793='Start-Up Information'!$B$42,"Complete",IF(J793='Start-Up Information'!$B$43,"Complete",IF(J793='Start-Up Information'!$B$44,"Complete",IF(J793='Start-Up Information'!$B$45,"Complete",IF(J793='Start-Up Information'!$B$46,"Complete",IF(J793='Start-Up Information'!$B$47,"Complete",IF(J793='Start-Up Information'!$B$48,"Complete",IF(LEFT(J793,5)="Split","Complete",IF(J793='Start-Up Information'!$B$49,"Complete",IF(J793='Start-Up Information'!$B$50,"Complete",IF(J793='Start-Up Information'!$B$51,"Complete",IF(J793='Start-Up Information'!$B$52,"Complete","Enter a Correct Sub-Account")))))))))))))))))))))))))))))))))))))))))))))))))</f>
        <v>Form Number Error</v>
      </c>
      <c r="P793" s="63" t="str">
        <f t="shared" si="26"/>
        <v>Pending</v>
      </c>
      <c r="Q793" s="62"/>
      <c r="R793" s="70">
        <f t="shared" si="27"/>
        <v>0</v>
      </c>
      <c r="S793" s="65"/>
      <c r="T793" s="91"/>
      <c r="U793" s="91"/>
      <c r="V793" s="91"/>
      <c r="W793" s="91"/>
      <c r="X793" s="91"/>
      <c r="Y793" s="91"/>
      <c r="Z793" s="91"/>
      <c r="AA793" s="91"/>
      <c r="AB793" s="91"/>
      <c r="AC793" s="91"/>
      <c r="AD793" s="91"/>
      <c r="AE793" s="91"/>
      <c r="AF793" s="91"/>
      <c r="AG793" s="91"/>
      <c r="AH793" s="91"/>
      <c r="AI793" s="91"/>
      <c r="AJ793" s="91"/>
      <c r="AK793" s="91"/>
      <c r="AL793" s="91"/>
      <c r="AM793" s="91"/>
      <c r="AN793" s="91"/>
      <c r="AO793" s="91"/>
      <c r="AP793" s="91"/>
      <c r="AQ793" s="91"/>
      <c r="AR793" s="91"/>
      <c r="AS793" s="91"/>
      <c r="AT793" s="91"/>
      <c r="AU793" s="91"/>
      <c r="AV793" s="91"/>
      <c r="AW793" s="91"/>
      <c r="AX793" s="91"/>
      <c r="AY793" s="91"/>
      <c r="AZ793" s="91"/>
      <c r="BA793" s="91"/>
      <c r="BB793" s="91"/>
      <c r="BC793" s="91"/>
      <c r="BD793" s="91"/>
      <c r="BE793" s="91"/>
      <c r="BF793" s="91"/>
      <c r="BG793" s="91"/>
    </row>
    <row r="794" spans="1:59" s="34" customFormat="1" ht="33" customHeight="1">
      <c r="A794" s="65"/>
      <c r="B794" s="99"/>
      <c r="C794" s="100"/>
      <c r="D794" s="100"/>
      <c r="E794" s="100"/>
      <c r="F794" s="100"/>
      <c r="G794" s="100"/>
      <c r="H794" s="100"/>
      <c r="I794" s="100"/>
      <c r="J794" s="100"/>
      <c r="K794" s="99"/>
      <c r="L794" s="101"/>
      <c r="M794" s="102"/>
      <c r="N794" s="101"/>
      <c r="O794" s="63" t="str">
        <f>IF(B794="","Form Number Error",IF(C794="","Payment Type Error",IF(H794="","Purchase Description Error",IF(I794="","Store or Vedor Error",IF(K794="","Card or Ckeck # Error",IF(L794="","Date Error",IF(J794="","Enter Correct Sub-Account",IF(M794="","Amount Error",IF(J794='Start-Up Information'!$B$13,"Complete",IF(J794='Start-Up Information'!$B$14,"Complete",IF(J794='Start-Up Information'!$B$15,"Complete",IF(J794='Start-Up Information'!$B$16,"Complete",IF(J794='Start-Up Information'!$B$17,"Complete",IF(J794='Start-Up Information'!$B$18,"Complete",IF(J794='Start-Up Information'!$B$19,"Complete",IF(J794='Start-Up Information'!$B$20,"Complete",IF(J794='Start-Up Information'!$B$21,"complete",IF(J794='Start-Up Information'!$B$22,"Complete",IF(J794='Start-Up Information'!$B$23,"Complete",IF(J794='Start-Up Information'!$B$24,"Complete",IF(J794='Start-Up Information'!$B$25,"Complete",IF(J794='Start-Up Information'!$B$26,"Complete",IF(J794='Start-Up Information'!$B$27,"Complete",IF(J794='Start-Up Information'!$B$28,"Complete",IF(J794='Start-Up Information'!$B$29,"Complete",IF(J794='Start-Up Information'!$B$30,"Complete",IF(J794='Start-Up Information'!$B$31,"Complete",IF(J794='Start-Up Information'!$B$32,"Complete",IF(J794='Start-Up Information'!$B$33,"Complete",IF(J794='Start-Up Information'!$B$34,"Complete",IF(J794='Start-Up Information'!$B$35,"Complete",IF(J794='Start-Up Information'!$B$36,"Complete",IF(J794='Start-Up Information'!$B$37,"Complete",IF(J794='Start-Up Information'!$B$38,"Complete",IF(J794='Start-Up Information'!$B$39,"Complete",IF(J794='Start-Up Information'!$B$40,"Complete",IF(J794='Start-Up Information'!$B$41,"Complete",IF(J794='Start-Up Information'!$B$42,"Complete",IF(J794='Start-Up Information'!$B$43,"Complete",IF(J794='Start-Up Information'!$B$44,"Complete",IF(J794='Start-Up Information'!$B$45,"Complete",IF(J794='Start-Up Information'!$B$46,"Complete",IF(J794='Start-Up Information'!$B$47,"Complete",IF(J794='Start-Up Information'!$B$48,"Complete",IF(LEFT(J794,5)="Split","Complete",IF(J794='Start-Up Information'!$B$49,"Complete",IF(J794='Start-Up Information'!$B$50,"Complete",IF(J794='Start-Up Information'!$B$51,"Complete",IF(J794='Start-Up Information'!$B$52,"Complete","Enter a Correct Sub-Account")))))))))))))))))))))))))))))))))))))))))))))))))</f>
        <v>Form Number Error</v>
      </c>
      <c r="P794" s="63" t="str">
        <f t="shared" si="26"/>
        <v>Pending</v>
      </c>
      <c r="Q794" s="62"/>
      <c r="R794" s="70">
        <f t="shared" si="27"/>
        <v>0</v>
      </c>
      <c r="S794" s="65"/>
      <c r="T794" s="91"/>
      <c r="U794" s="91"/>
      <c r="V794" s="91"/>
      <c r="W794" s="91"/>
      <c r="X794" s="91"/>
      <c r="Y794" s="91"/>
      <c r="Z794" s="91"/>
      <c r="AA794" s="91"/>
      <c r="AB794" s="91"/>
      <c r="AC794" s="91"/>
      <c r="AD794" s="91"/>
      <c r="AE794" s="91"/>
      <c r="AF794" s="91"/>
      <c r="AG794" s="91"/>
      <c r="AH794" s="91"/>
      <c r="AI794" s="91"/>
      <c r="AJ794" s="91"/>
      <c r="AK794" s="91"/>
      <c r="AL794" s="91"/>
      <c r="AM794" s="91"/>
      <c r="AN794" s="91"/>
      <c r="AO794" s="91"/>
      <c r="AP794" s="91"/>
      <c r="AQ794" s="91"/>
      <c r="AR794" s="91"/>
      <c r="AS794" s="91"/>
      <c r="AT794" s="91"/>
      <c r="AU794" s="91"/>
      <c r="AV794" s="91"/>
      <c r="AW794" s="91"/>
      <c r="AX794" s="91"/>
      <c r="AY794" s="91"/>
      <c r="AZ794" s="91"/>
      <c r="BA794" s="91"/>
      <c r="BB794" s="91"/>
      <c r="BC794" s="91"/>
      <c r="BD794" s="91"/>
      <c r="BE794" s="91"/>
      <c r="BF794" s="91"/>
      <c r="BG794" s="91"/>
    </row>
    <row r="795" spans="1:59" s="34" customFormat="1" ht="33" customHeight="1">
      <c r="A795" s="65"/>
      <c r="B795" s="99"/>
      <c r="C795" s="100"/>
      <c r="D795" s="100"/>
      <c r="E795" s="100"/>
      <c r="F795" s="100"/>
      <c r="G795" s="100"/>
      <c r="H795" s="100"/>
      <c r="I795" s="100"/>
      <c r="J795" s="100"/>
      <c r="K795" s="99"/>
      <c r="L795" s="101"/>
      <c r="M795" s="102"/>
      <c r="N795" s="101"/>
      <c r="O795" s="63" t="str">
        <f>IF(B795="","Form Number Error",IF(C795="","Payment Type Error",IF(H795="","Purchase Description Error",IF(I795="","Store or Vedor Error",IF(K795="","Card or Ckeck # Error",IF(L795="","Date Error",IF(J795="","Enter Correct Sub-Account",IF(M795="","Amount Error",IF(J795='Start-Up Information'!$B$13,"Complete",IF(J795='Start-Up Information'!$B$14,"Complete",IF(J795='Start-Up Information'!$B$15,"Complete",IF(J795='Start-Up Information'!$B$16,"Complete",IF(J795='Start-Up Information'!$B$17,"Complete",IF(J795='Start-Up Information'!$B$18,"Complete",IF(J795='Start-Up Information'!$B$19,"Complete",IF(J795='Start-Up Information'!$B$20,"Complete",IF(J795='Start-Up Information'!$B$21,"complete",IF(J795='Start-Up Information'!$B$22,"Complete",IF(J795='Start-Up Information'!$B$23,"Complete",IF(J795='Start-Up Information'!$B$24,"Complete",IF(J795='Start-Up Information'!$B$25,"Complete",IF(J795='Start-Up Information'!$B$26,"Complete",IF(J795='Start-Up Information'!$B$27,"Complete",IF(J795='Start-Up Information'!$B$28,"Complete",IF(J795='Start-Up Information'!$B$29,"Complete",IF(J795='Start-Up Information'!$B$30,"Complete",IF(J795='Start-Up Information'!$B$31,"Complete",IF(J795='Start-Up Information'!$B$32,"Complete",IF(J795='Start-Up Information'!$B$33,"Complete",IF(J795='Start-Up Information'!$B$34,"Complete",IF(J795='Start-Up Information'!$B$35,"Complete",IF(J795='Start-Up Information'!$B$36,"Complete",IF(J795='Start-Up Information'!$B$37,"Complete",IF(J795='Start-Up Information'!$B$38,"Complete",IF(J795='Start-Up Information'!$B$39,"Complete",IF(J795='Start-Up Information'!$B$40,"Complete",IF(J795='Start-Up Information'!$B$41,"Complete",IF(J795='Start-Up Information'!$B$42,"Complete",IF(J795='Start-Up Information'!$B$43,"Complete",IF(J795='Start-Up Information'!$B$44,"Complete",IF(J795='Start-Up Information'!$B$45,"Complete",IF(J795='Start-Up Information'!$B$46,"Complete",IF(J795='Start-Up Information'!$B$47,"Complete",IF(J795='Start-Up Information'!$B$48,"Complete",IF(LEFT(J795,5)="Split","Complete",IF(J795='Start-Up Information'!$B$49,"Complete",IF(J795='Start-Up Information'!$B$50,"Complete",IF(J795='Start-Up Information'!$B$51,"Complete",IF(J795='Start-Up Information'!$B$52,"Complete","Enter a Correct Sub-Account")))))))))))))))))))))))))))))))))))))))))))))))))</f>
        <v>Form Number Error</v>
      </c>
      <c r="P795" s="63" t="str">
        <f t="shared" si="26"/>
        <v>Pending</v>
      </c>
      <c r="Q795" s="62"/>
      <c r="R795" s="70">
        <f t="shared" si="27"/>
        <v>0</v>
      </c>
      <c r="S795" s="65"/>
      <c r="T795" s="91"/>
      <c r="U795" s="91"/>
      <c r="V795" s="91"/>
      <c r="W795" s="91"/>
      <c r="X795" s="91"/>
      <c r="Y795" s="91"/>
      <c r="Z795" s="91"/>
      <c r="AA795" s="91"/>
      <c r="AB795" s="91"/>
      <c r="AC795" s="91"/>
      <c r="AD795" s="91"/>
      <c r="AE795" s="91"/>
      <c r="AF795" s="91"/>
      <c r="AG795" s="91"/>
      <c r="AH795" s="91"/>
      <c r="AI795" s="91"/>
      <c r="AJ795" s="91"/>
      <c r="AK795" s="91"/>
      <c r="AL795" s="91"/>
      <c r="AM795" s="91"/>
      <c r="AN795" s="91"/>
      <c r="AO795" s="91"/>
      <c r="AP795" s="91"/>
      <c r="AQ795" s="91"/>
      <c r="AR795" s="91"/>
      <c r="AS795" s="91"/>
      <c r="AT795" s="91"/>
      <c r="AU795" s="91"/>
      <c r="AV795" s="91"/>
      <c r="AW795" s="91"/>
      <c r="AX795" s="91"/>
      <c r="AY795" s="91"/>
      <c r="AZ795" s="91"/>
      <c r="BA795" s="91"/>
      <c r="BB795" s="91"/>
      <c r="BC795" s="91"/>
      <c r="BD795" s="91"/>
      <c r="BE795" s="91"/>
      <c r="BF795" s="91"/>
      <c r="BG795" s="91"/>
    </row>
    <row r="796" spans="1:59" s="34" customFormat="1" ht="33" customHeight="1">
      <c r="A796" s="65"/>
      <c r="B796" s="99"/>
      <c r="C796" s="100"/>
      <c r="D796" s="100"/>
      <c r="E796" s="100"/>
      <c r="F796" s="100"/>
      <c r="G796" s="100"/>
      <c r="H796" s="100"/>
      <c r="I796" s="100"/>
      <c r="J796" s="100"/>
      <c r="K796" s="99"/>
      <c r="L796" s="101"/>
      <c r="M796" s="102"/>
      <c r="N796" s="101"/>
      <c r="O796" s="63" t="str">
        <f>IF(B796="","Form Number Error",IF(C796="","Payment Type Error",IF(H796="","Purchase Description Error",IF(I796="","Store or Vedor Error",IF(K796="","Card or Ckeck # Error",IF(L796="","Date Error",IF(J796="","Enter Correct Sub-Account",IF(M796="","Amount Error",IF(J796='Start-Up Information'!$B$13,"Complete",IF(J796='Start-Up Information'!$B$14,"Complete",IF(J796='Start-Up Information'!$B$15,"Complete",IF(J796='Start-Up Information'!$B$16,"Complete",IF(J796='Start-Up Information'!$B$17,"Complete",IF(J796='Start-Up Information'!$B$18,"Complete",IF(J796='Start-Up Information'!$B$19,"Complete",IF(J796='Start-Up Information'!$B$20,"Complete",IF(J796='Start-Up Information'!$B$21,"complete",IF(J796='Start-Up Information'!$B$22,"Complete",IF(J796='Start-Up Information'!$B$23,"Complete",IF(J796='Start-Up Information'!$B$24,"Complete",IF(J796='Start-Up Information'!$B$25,"Complete",IF(J796='Start-Up Information'!$B$26,"Complete",IF(J796='Start-Up Information'!$B$27,"Complete",IF(J796='Start-Up Information'!$B$28,"Complete",IF(J796='Start-Up Information'!$B$29,"Complete",IF(J796='Start-Up Information'!$B$30,"Complete",IF(J796='Start-Up Information'!$B$31,"Complete",IF(J796='Start-Up Information'!$B$32,"Complete",IF(J796='Start-Up Information'!$B$33,"Complete",IF(J796='Start-Up Information'!$B$34,"Complete",IF(J796='Start-Up Information'!$B$35,"Complete",IF(J796='Start-Up Information'!$B$36,"Complete",IF(J796='Start-Up Information'!$B$37,"Complete",IF(J796='Start-Up Information'!$B$38,"Complete",IF(J796='Start-Up Information'!$B$39,"Complete",IF(J796='Start-Up Information'!$B$40,"Complete",IF(J796='Start-Up Information'!$B$41,"Complete",IF(J796='Start-Up Information'!$B$42,"Complete",IF(J796='Start-Up Information'!$B$43,"Complete",IF(J796='Start-Up Information'!$B$44,"Complete",IF(J796='Start-Up Information'!$B$45,"Complete",IF(J796='Start-Up Information'!$B$46,"Complete",IF(J796='Start-Up Information'!$B$47,"Complete",IF(J796='Start-Up Information'!$B$48,"Complete",IF(LEFT(J796,5)="Split","Complete",IF(J796='Start-Up Information'!$B$49,"Complete",IF(J796='Start-Up Information'!$B$50,"Complete",IF(J796='Start-Up Information'!$B$51,"Complete",IF(J796='Start-Up Information'!$B$52,"Complete","Enter a Correct Sub-Account")))))))))))))))))))))))))))))))))))))))))))))))))</f>
        <v>Form Number Error</v>
      </c>
      <c r="P796" s="63" t="str">
        <f t="shared" si="26"/>
        <v>Pending</v>
      </c>
      <c r="Q796" s="62"/>
      <c r="R796" s="70">
        <f t="shared" si="27"/>
        <v>0</v>
      </c>
      <c r="S796" s="65"/>
      <c r="T796" s="91"/>
      <c r="U796" s="91"/>
      <c r="V796" s="91"/>
      <c r="W796" s="91"/>
      <c r="X796" s="91"/>
      <c r="Y796" s="91"/>
      <c r="Z796" s="91"/>
      <c r="AA796" s="91"/>
      <c r="AB796" s="91"/>
      <c r="AC796" s="91"/>
      <c r="AD796" s="91"/>
      <c r="AE796" s="91"/>
      <c r="AF796" s="91"/>
      <c r="AG796" s="91"/>
      <c r="AH796" s="91"/>
      <c r="AI796" s="91"/>
      <c r="AJ796" s="91"/>
      <c r="AK796" s="91"/>
      <c r="AL796" s="91"/>
      <c r="AM796" s="91"/>
      <c r="AN796" s="91"/>
      <c r="AO796" s="91"/>
      <c r="AP796" s="91"/>
      <c r="AQ796" s="91"/>
      <c r="AR796" s="91"/>
      <c r="AS796" s="91"/>
      <c r="AT796" s="91"/>
      <c r="AU796" s="91"/>
      <c r="AV796" s="91"/>
      <c r="AW796" s="91"/>
      <c r="AX796" s="91"/>
      <c r="AY796" s="91"/>
      <c r="AZ796" s="91"/>
      <c r="BA796" s="91"/>
      <c r="BB796" s="91"/>
      <c r="BC796" s="91"/>
      <c r="BD796" s="91"/>
      <c r="BE796" s="91"/>
      <c r="BF796" s="91"/>
      <c r="BG796" s="91"/>
    </row>
    <row r="797" spans="1:59" s="34" customFormat="1" ht="33" customHeight="1">
      <c r="A797" s="65"/>
      <c r="B797" s="99"/>
      <c r="C797" s="100"/>
      <c r="D797" s="100"/>
      <c r="E797" s="100"/>
      <c r="F797" s="100"/>
      <c r="G797" s="100"/>
      <c r="H797" s="100"/>
      <c r="I797" s="100"/>
      <c r="J797" s="100"/>
      <c r="K797" s="99"/>
      <c r="L797" s="101"/>
      <c r="M797" s="102"/>
      <c r="N797" s="101"/>
      <c r="O797" s="63" t="str">
        <f>IF(B797="","Form Number Error",IF(C797="","Payment Type Error",IF(H797="","Purchase Description Error",IF(I797="","Store or Vedor Error",IF(K797="","Card or Ckeck # Error",IF(L797="","Date Error",IF(J797="","Enter Correct Sub-Account",IF(M797="","Amount Error",IF(J797='Start-Up Information'!$B$13,"Complete",IF(J797='Start-Up Information'!$B$14,"Complete",IF(J797='Start-Up Information'!$B$15,"Complete",IF(J797='Start-Up Information'!$B$16,"Complete",IF(J797='Start-Up Information'!$B$17,"Complete",IF(J797='Start-Up Information'!$B$18,"Complete",IF(J797='Start-Up Information'!$B$19,"Complete",IF(J797='Start-Up Information'!$B$20,"Complete",IF(J797='Start-Up Information'!$B$21,"complete",IF(J797='Start-Up Information'!$B$22,"Complete",IF(J797='Start-Up Information'!$B$23,"Complete",IF(J797='Start-Up Information'!$B$24,"Complete",IF(J797='Start-Up Information'!$B$25,"Complete",IF(J797='Start-Up Information'!$B$26,"Complete",IF(J797='Start-Up Information'!$B$27,"Complete",IF(J797='Start-Up Information'!$B$28,"Complete",IF(J797='Start-Up Information'!$B$29,"Complete",IF(J797='Start-Up Information'!$B$30,"Complete",IF(J797='Start-Up Information'!$B$31,"Complete",IF(J797='Start-Up Information'!$B$32,"Complete",IF(J797='Start-Up Information'!$B$33,"Complete",IF(J797='Start-Up Information'!$B$34,"Complete",IF(J797='Start-Up Information'!$B$35,"Complete",IF(J797='Start-Up Information'!$B$36,"Complete",IF(J797='Start-Up Information'!$B$37,"Complete",IF(J797='Start-Up Information'!$B$38,"Complete",IF(J797='Start-Up Information'!$B$39,"Complete",IF(J797='Start-Up Information'!$B$40,"Complete",IF(J797='Start-Up Information'!$B$41,"Complete",IF(J797='Start-Up Information'!$B$42,"Complete",IF(J797='Start-Up Information'!$B$43,"Complete",IF(J797='Start-Up Information'!$B$44,"Complete",IF(J797='Start-Up Information'!$B$45,"Complete",IF(J797='Start-Up Information'!$B$46,"Complete",IF(J797='Start-Up Information'!$B$47,"Complete",IF(J797='Start-Up Information'!$B$48,"Complete",IF(LEFT(J797,5)="Split","Complete",IF(J797='Start-Up Information'!$B$49,"Complete",IF(J797='Start-Up Information'!$B$50,"Complete",IF(J797='Start-Up Information'!$B$51,"Complete",IF(J797='Start-Up Information'!$B$52,"Complete","Enter a Correct Sub-Account")))))))))))))))))))))))))))))))))))))))))))))))))</f>
        <v>Form Number Error</v>
      </c>
      <c r="P797" s="63" t="str">
        <f t="shared" si="26"/>
        <v>Pending</v>
      </c>
      <c r="Q797" s="62"/>
      <c r="R797" s="70">
        <f t="shared" si="27"/>
        <v>0</v>
      </c>
      <c r="S797" s="65"/>
      <c r="T797" s="91"/>
      <c r="U797" s="91"/>
      <c r="V797" s="91"/>
      <c r="W797" s="91"/>
      <c r="X797" s="91"/>
      <c r="Y797" s="91"/>
      <c r="Z797" s="91"/>
      <c r="AA797" s="91"/>
      <c r="AB797" s="91"/>
      <c r="AC797" s="91"/>
      <c r="AD797" s="91"/>
      <c r="AE797" s="91"/>
      <c r="AF797" s="91"/>
      <c r="AG797" s="91"/>
      <c r="AH797" s="91"/>
      <c r="AI797" s="91"/>
      <c r="AJ797" s="91"/>
      <c r="AK797" s="91"/>
      <c r="AL797" s="91"/>
      <c r="AM797" s="91"/>
      <c r="AN797" s="91"/>
      <c r="AO797" s="91"/>
      <c r="AP797" s="91"/>
      <c r="AQ797" s="91"/>
      <c r="AR797" s="91"/>
      <c r="AS797" s="91"/>
      <c r="AT797" s="91"/>
      <c r="AU797" s="91"/>
      <c r="AV797" s="91"/>
      <c r="AW797" s="91"/>
      <c r="AX797" s="91"/>
      <c r="AY797" s="91"/>
      <c r="AZ797" s="91"/>
      <c r="BA797" s="91"/>
      <c r="BB797" s="91"/>
      <c r="BC797" s="91"/>
      <c r="BD797" s="91"/>
      <c r="BE797" s="91"/>
      <c r="BF797" s="91"/>
      <c r="BG797" s="91"/>
    </row>
    <row r="798" spans="1:59" s="34" customFormat="1" ht="33" customHeight="1">
      <c r="A798" s="65"/>
      <c r="B798" s="99"/>
      <c r="C798" s="100"/>
      <c r="D798" s="100"/>
      <c r="E798" s="100"/>
      <c r="F798" s="100"/>
      <c r="G798" s="100"/>
      <c r="H798" s="100"/>
      <c r="I798" s="100"/>
      <c r="J798" s="100"/>
      <c r="K798" s="99"/>
      <c r="L798" s="101"/>
      <c r="M798" s="102"/>
      <c r="N798" s="101"/>
      <c r="O798" s="63" t="str">
        <f>IF(B798="","Form Number Error",IF(C798="","Payment Type Error",IF(H798="","Purchase Description Error",IF(I798="","Store or Vedor Error",IF(K798="","Card or Ckeck # Error",IF(L798="","Date Error",IF(J798="","Enter Correct Sub-Account",IF(M798="","Amount Error",IF(J798='Start-Up Information'!$B$13,"Complete",IF(J798='Start-Up Information'!$B$14,"Complete",IF(J798='Start-Up Information'!$B$15,"Complete",IF(J798='Start-Up Information'!$B$16,"Complete",IF(J798='Start-Up Information'!$B$17,"Complete",IF(J798='Start-Up Information'!$B$18,"Complete",IF(J798='Start-Up Information'!$B$19,"Complete",IF(J798='Start-Up Information'!$B$20,"Complete",IF(J798='Start-Up Information'!$B$21,"complete",IF(J798='Start-Up Information'!$B$22,"Complete",IF(J798='Start-Up Information'!$B$23,"Complete",IF(J798='Start-Up Information'!$B$24,"Complete",IF(J798='Start-Up Information'!$B$25,"Complete",IF(J798='Start-Up Information'!$B$26,"Complete",IF(J798='Start-Up Information'!$B$27,"Complete",IF(J798='Start-Up Information'!$B$28,"Complete",IF(J798='Start-Up Information'!$B$29,"Complete",IF(J798='Start-Up Information'!$B$30,"Complete",IF(J798='Start-Up Information'!$B$31,"Complete",IF(J798='Start-Up Information'!$B$32,"Complete",IF(J798='Start-Up Information'!$B$33,"Complete",IF(J798='Start-Up Information'!$B$34,"Complete",IF(J798='Start-Up Information'!$B$35,"Complete",IF(J798='Start-Up Information'!$B$36,"Complete",IF(J798='Start-Up Information'!$B$37,"Complete",IF(J798='Start-Up Information'!$B$38,"Complete",IF(J798='Start-Up Information'!$B$39,"Complete",IF(J798='Start-Up Information'!$B$40,"Complete",IF(J798='Start-Up Information'!$B$41,"Complete",IF(J798='Start-Up Information'!$B$42,"Complete",IF(J798='Start-Up Information'!$B$43,"Complete",IF(J798='Start-Up Information'!$B$44,"Complete",IF(J798='Start-Up Information'!$B$45,"Complete",IF(J798='Start-Up Information'!$B$46,"Complete",IF(J798='Start-Up Information'!$B$47,"Complete",IF(J798='Start-Up Information'!$B$48,"Complete",IF(LEFT(J798,5)="Split","Complete",IF(J798='Start-Up Information'!$B$49,"Complete",IF(J798='Start-Up Information'!$B$50,"Complete",IF(J798='Start-Up Information'!$B$51,"Complete",IF(J798='Start-Up Information'!$B$52,"Complete","Enter a Correct Sub-Account")))))))))))))))))))))))))))))))))))))))))))))))))</f>
        <v>Form Number Error</v>
      </c>
      <c r="P798" s="63" t="str">
        <f t="shared" si="26"/>
        <v>Pending</v>
      </c>
      <c r="Q798" s="62"/>
      <c r="R798" s="70">
        <f t="shared" si="27"/>
        <v>0</v>
      </c>
      <c r="S798" s="65"/>
      <c r="T798" s="91"/>
      <c r="U798" s="91"/>
      <c r="V798" s="91"/>
      <c r="W798" s="91"/>
      <c r="X798" s="91"/>
      <c r="Y798" s="91"/>
      <c r="Z798" s="91"/>
      <c r="AA798" s="91"/>
      <c r="AB798" s="91"/>
      <c r="AC798" s="91"/>
      <c r="AD798" s="91"/>
      <c r="AE798" s="91"/>
      <c r="AF798" s="91"/>
      <c r="AG798" s="91"/>
      <c r="AH798" s="91"/>
      <c r="AI798" s="91"/>
      <c r="AJ798" s="91"/>
      <c r="AK798" s="91"/>
      <c r="AL798" s="91"/>
      <c r="AM798" s="91"/>
      <c r="AN798" s="91"/>
      <c r="AO798" s="91"/>
      <c r="AP798" s="91"/>
      <c r="AQ798" s="91"/>
      <c r="AR798" s="91"/>
      <c r="AS798" s="91"/>
      <c r="AT798" s="91"/>
      <c r="AU798" s="91"/>
      <c r="AV798" s="91"/>
      <c r="AW798" s="91"/>
      <c r="AX798" s="91"/>
      <c r="AY798" s="91"/>
      <c r="AZ798" s="91"/>
      <c r="BA798" s="91"/>
      <c r="BB798" s="91"/>
      <c r="BC798" s="91"/>
      <c r="BD798" s="91"/>
      <c r="BE798" s="91"/>
      <c r="BF798" s="91"/>
      <c r="BG798" s="91"/>
    </row>
    <row r="799" spans="1:59" s="34" customFormat="1" ht="33" customHeight="1">
      <c r="A799" s="65"/>
      <c r="B799" s="99"/>
      <c r="C799" s="100"/>
      <c r="D799" s="100"/>
      <c r="E799" s="100"/>
      <c r="F799" s="100"/>
      <c r="G799" s="100"/>
      <c r="H799" s="100"/>
      <c r="I799" s="100"/>
      <c r="J799" s="100"/>
      <c r="K799" s="99"/>
      <c r="L799" s="101"/>
      <c r="M799" s="102"/>
      <c r="N799" s="101"/>
      <c r="O799" s="63" t="str">
        <f>IF(B799="","Form Number Error",IF(C799="","Payment Type Error",IF(H799="","Purchase Description Error",IF(I799="","Store or Vedor Error",IF(K799="","Card or Ckeck # Error",IF(L799="","Date Error",IF(J799="","Enter Correct Sub-Account",IF(M799="","Amount Error",IF(J799='Start-Up Information'!$B$13,"Complete",IF(J799='Start-Up Information'!$B$14,"Complete",IF(J799='Start-Up Information'!$B$15,"Complete",IF(J799='Start-Up Information'!$B$16,"Complete",IF(J799='Start-Up Information'!$B$17,"Complete",IF(J799='Start-Up Information'!$B$18,"Complete",IF(J799='Start-Up Information'!$B$19,"Complete",IF(J799='Start-Up Information'!$B$20,"Complete",IF(J799='Start-Up Information'!$B$21,"complete",IF(J799='Start-Up Information'!$B$22,"Complete",IF(J799='Start-Up Information'!$B$23,"Complete",IF(J799='Start-Up Information'!$B$24,"Complete",IF(J799='Start-Up Information'!$B$25,"Complete",IF(J799='Start-Up Information'!$B$26,"Complete",IF(J799='Start-Up Information'!$B$27,"Complete",IF(J799='Start-Up Information'!$B$28,"Complete",IF(J799='Start-Up Information'!$B$29,"Complete",IF(J799='Start-Up Information'!$B$30,"Complete",IF(J799='Start-Up Information'!$B$31,"Complete",IF(J799='Start-Up Information'!$B$32,"Complete",IF(J799='Start-Up Information'!$B$33,"Complete",IF(J799='Start-Up Information'!$B$34,"Complete",IF(J799='Start-Up Information'!$B$35,"Complete",IF(J799='Start-Up Information'!$B$36,"Complete",IF(J799='Start-Up Information'!$B$37,"Complete",IF(J799='Start-Up Information'!$B$38,"Complete",IF(J799='Start-Up Information'!$B$39,"Complete",IF(J799='Start-Up Information'!$B$40,"Complete",IF(J799='Start-Up Information'!$B$41,"Complete",IF(J799='Start-Up Information'!$B$42,"Complete",IF(J799='Start-Up Information'!$B$43,"Complete",IF(J799='Start-Up Information'!$B$44,"Complete",IF(J799='Start-Up Information'!$B$45,"Complete",IF(J799='Start-Up Information'!$B$46,"Complete",IF(J799='Start-Up Information'!$B$47,"Complete",IF(J799='Start-Up Information'!$B$48,"Complete",IF(LEFT(J799,5)="Split","Complete",IF(J799='Start-Up Information'!$B$49,"Complete",IF(J799='Start-Up Information'!$B$50,"Complete",IF(J799='Start-Up Information'!$B$51,"Complete",IF(J799='Start-Up Information'!$B$52,"Complete","Enter a Correct Sub-Account")))))))))))))))))))))))))))))))))))))))))))))))))</f>
        <v>Form Number Error</v>
      </c>
      <c r="P799" s="63" t="str">
        <f t="shared" si="26"/>
        <v>Pending</v>
      </c>
      <c r="Q799" s="62"/>
      <c r="R799" s="70">
        <f t="shared" si="27"/>
        <v>0</v>
      </c>
      <c r="S799" s="65"/>
      <c r="T799" s="91"/>
      <c r="U799" s="91"/>
      <c r="V799" s="91"/>
      <c r="W799" s="91"/>
      <c r="X799" s="91"/>
      <c r="Y799" s="91"/>
      <c r="Z799" s="91"/>
      <c r="AA799" s="91"/>
      <c r="AB799" s="91"/>
      <c r="AC799" s="91"/>
      <c r="AD799" s="91"/>
      <c r="AE799" s="91"/>
      <c r="AF799" s="91"/>
      <c r="AG799" s="91"/>
      <c r="AH799" s="91"/>
      <c r="AI799" s="91"/>
      <c r="AJ799" s="91"/>
      <c r="AK799" s="91"/>
      <c r="AL799" s="91"/>
      <c r="AM799" s="91"/>
      <c r="AN799" s="91"/>
      <c r="AO799" s="91"/>
      <c r="AP799" s="91"/>
      <c r="AQ799" s="91"/>
      <c r="AR799" s="91"/>
      <c r="AS799" s="91"/>
      <c r="AT799" s="91"/>
      <c r="AU799" s="91"/>
      <c r="AV799" s="91"/>
      <c r="AW799" s="91"/>
      <c r="AX799" s="91"/>
      <c r="AY799" s="91"/>
      <c r="AZ799" s="91"/>
      <c r="BA799" s="91"/>
      <c r="BB799" s="91"/>
      <c r="BC799" s="91"/>
      <c r="BD799" s="91"/>
      <c r="BE799" s="91"/>
      <c r="BF799" s="91"/>
      <c r="BG799" s="91"/>
    </row>
    <row r="800" spans="1:59" s="34" customFormat="1" ht="33" customHeight="1">
      <c r="A800" s="65"/>
      <c r="B800" s="99"/>
      <c r="C800" s="100"/>
      <c r="D800" s="100"/>
      <c r="E800" s="100"/>
      <c r="F800" s="100"/>
      <c r="G800" s="100"/>
      <c r="H800" s="100"/>
      <c r="I800" s="100"/>
      <c r="J800" s="100"/>
      <c r="K800" s="99"/>
      <c r="L800" s="101"/>
      <c r="M800" s="102"/>
      <c r="N800" s="101"/>
      <c r="O800" s="63" t="str">
        <f>IF(B800="","Form Number Error",IF(C800="","Payment Type Error",IF(H800="","Purchase Description Error",IF(I800="","Store or Vedor Error",IF(K800="","Card or Ckeck # Error",IF(L800="","Date Error",IF(J800="","Enter Correct Sub-Account",IF(M800="","Amount Error",IF(J800='Start-Up Information'!$B$13,"Complete",IF(J800='Start-Up Information'!$B$14,"Complete",IF(J800='Start-Up Information'!$B$15,"Complete",IF(J800='Start-Up Information'!$B$16,"Complete",IF(J800='Start-Up Information'!$B$17,"Complete",IF(J800='Start-Up Information'!$B$18,"Complete",IF(J800='Start-Up Information'!$B$19,"Complete",IF(J800='Start-Up Information'!$B$20,"Complete",IF(J800='Start-Up Information'!$B$21,"complete",IF(J800='Start-Up Information'!$B$22,"Complete",IF(J800='Start-Up Information'!$B$23,"Complete",IF(J800='Start-Up Information'!$B$24,"Complete",IF(J800='Start-Up Information'!$B$25,"Complete",IF(J800='Start-Up Information'!$B$26,"Complete",IF(J800='Start-Up Information'!$B$27,"Complete",IF(J800='Start-Up Information'!$B$28,"Complete",IF(J800='Start-Up Information'!$B$29,"Complete",IF(J800='Start-Up Information'!$B$30,"Complete",IF(J800='Start-Up Information'!$B$31,"Complete",IF(J800='Start-Up Information'!$B$32,"Complete",IF(J800='Start-Up Information'!$B$33,"Complete",IF(J800='Start-Up Information'!$B$34,"Complete",IF(J800='Start-Up Information'!$B$35,"Complete",IF(J800='Start-Up Information'!$B$36,"Complete",IF(J800='Start-Up Information'!$B$37,"Complete",IF(J800='Start-Up Information'!$B$38,"Complete",IF(J800='Start-Up Information'!$B$39,"Complete",IF(J800='Start-Up Information'!$B$40,"Complete",IF(J800='Start-Up Information'!$B$41,"Complete",IF(J800='Start-Up Information'!$B$42,"Complete",IF(J800='Start-Up Information'!$B$43,"Complete",IF(J800='Start-Up Information'!$B$44,"Complete",IF(J800='Start-Up Information'!$B$45,"Complete",IF(J800='Start-Up Information'!$B$46,"Complete",IF(J800='Start-Up Information'!$B$47,"Complete",IF(J800='Start-Up Information'!$B$48,"Complete",IF(LEFT(J800,5)="Split","Complete",IF(J800='Start-Up Information'!$B$49,"Complete",IF(J800='Start-Up Information'!$B$50,"Complete",IF(J800='Start-Up Information'!$B$51,"Complete",IF(J800='Start-Up Information'!$B$52,"Complete","Enter a Correct Sub-Account")))))))))))))))))))))))))))))))))))))))))))))))))</f>
        <v>Form Number Error</v>
      </c>
      <c r="P800" s="63" t="str">
        <f t="shared" si="26"/>
        <v>Pending</v>
      </c>
      <c r="Q800" s="62"/>
      <c r="R800" s="70">
        <f t="shared" si="27"/>
        <v>0</v>
      </c>
      <c r="S800" s="65"/>
      <c r="T800" s="91"/>
      <c r="U800" s="91"/>
      <c r="V800" s="91"/>
      <c r="W800" s="91"/>
      <c r="X800" s="91"/>
      <c r="Y800" s="91"/>
      <c r="Z800" s="91"/>
      <c r="AA800" s="91"/>
      <c r="AB800" s="91"/>
      <c r="AC800" s="91"/>
      <c r="AD800" s="91"/>
      <c r="AE800" s="91"/>
      <c r="AF800" s="91"/>
      <c r="AG800" s="91"/>
      <c r="AH800" s="91"/>
      <c r="AI800" s="91"/>
      <c r="AJ800" s="91"/>
      <c r="AK800" s="91"/>
      <c r="AL800" s="91"/>
      <c r="AM800" s="91"/>
      <c r="AN800" s="91"/>
      <c r="AO800" s="91"/>
      <c r="AP800" s="91"/>
      <c r="AQ800" s="91"/>
      <c r="AR800" s="91"/>
      <c r="AS800" s="91"/>
      <c r="AT800" s="91"/>
      <c r="AU800" s="91"/>
      <c r="AV800" s="91"/>
      <c r="AW800" s="91"/>
      <c r="AX800" s="91"/>
      <c r="AY800" s="91"/>
      <c r="AZ800" s="91"/>
      <c r="BA800" s="91"/>
      <c r="BB800" s="91"/>
      <c r="BC800" s="91"/>
      <c r="BD800" s="91"/>
      <c r="BE800" s="91"/>
      <c r="BF800" s="91"/>
      <c r="BG800" s="91"/>
    </row>
    <row r="801" spans="1:59" s="34" customFormat="1" ht="33" customHeight="1">
      <c r="A801" s="65"/>
      <c r="B801" s="99"/>
      <c r="C801" s="100"/>
      <c r="D801" s="100"/>
      <c r="E801" s="100"/>
      <c r="F801" s="100"/>
      <c r="G801" s="100"/>
      <c r="H801" s="100"/>
      <c r="I801" s="100"/>
      <c r="J801" s="100"/>
      <c r="K801" s="99"/>
      <c r="L801" s="101"/>
      <c r="M801" s="102"/>
      <c r="N801" s="101"/>
      <c r="O801" s="63" t="str">
        <f>IF(B801="","Form Number Error",IF(C801="","Payment Type Error",IF(H801="","Purchase Description Error",IF(I801="","Store or Vedor Error",IF(K801="","Card or Ckeck # Error",IF(L801="","Date Error",IF(J801="","Enter Correct Sub-Account",IF(M801="","Amount Error",IF(J801='Start-Up Information'!$B$13,"Complete",IF(J801='Start-Up Information'!$B$14,"Complete",IF(J801='Start-Up Information'!$B$15,"Complete",IF(J801='Start-Up Information'!$B$16,"Complete",IF(J801='Start-Up Information'!$B$17,"Complete",IF(J801='Start-Up Information'!$B$18,"Complete",IF(J801='Start-Up Information'!$B$19,"Complete",IF(J801='Start-Up Information'!$B$20,"Complete",IF(J801='Start-Up Information'!$B$21,"complete",IF(J801='Start-Up Information'!$B$22,"Complete",IF(J801='Start-Up Information'!$B$23,"Complete",IF(J801='Start-Up Information'!$B$24,"Complete",IF(J801='Start-Up Information'!$B$25,"Complete",IF(J801='Start-Up Information'!$B$26,"Complete",IF(J801='Start-Up Information'!$B$27,"Complete",IF(J801='Start-Up Information'!$B$28,"Complete",IF(J801='Start-Up Information'!$B$29,"Complete",IF(J801='Start-Up Information'!$B$30,"Complete",IF(J801='Start-Up Information'!$B$31,"Complete",IF(J801='Start-Up Information'!$B$32,"Complete",IF(J801='Start-Up Information'!$B$33,"Complete",IF(J801='Start-Up Information'!$B$34,"Complete",IF(J801='Start-Up Information'!$B$35,"Complete",IF(J801='Start-Up Information'!$B$36,"Complete",IF(J801='Start-Up Information'!$B$37,"Complete",IF(J801='Start-Up Information'!$B$38,"Complete",IF(J801='Start-Up Information'!$B$39,"Complete",IF(J801='Start-Up Information'!$B$40,"Complete",IF(J801='Start-Up Information'!$B$41,"Complete",IF(J801='Start-Up Information'!$B$42,"Complete",IF(J801='Start-Up Information'!$B$43,"Complete",IF(J801='Start-Up Information'!$B$44,"Complete",IF(J801='Start-Up Information'!$B$45,"Complete",IF(J801='Start-Up Information'!$B$46,"Complete",IF(J801='Start-Up Information'!$B$47,"Complete",IF(J801='Start-Up Information'!$B$48,"Complete",IF(LEFT(J801,5)="Split","Complete",IF(J801='Start-Up Information'!$B$49,"Complete",IF(J801='Start-Up Information'!$B$50,"Complete",IF(J801='Start-Up Information'!$B$51,"Complete",IF(J801='Start-Up Information'!$B$52,"Complete","Enter a Correct Sub-Account")))))))))))))))))))))))))))))))))))))))))))))))))</f>
        <v>Form Number Error</v>
      </c>
      <c r="P801" s="63" t="str">
        <f t="shared" si="26"/>
        <v>Pending</v>
      </c>
      <c r="Q801" s="62"/>
      <c r="R801" s="70">
        <f t="shared" si="27"/>
        <v>0</v>
      </c>
      <c r="S801" s="65"/>
      <c r="T801" s="91"/>
      <c r="U801" s="91"/>
      <c r="V801" s="91"/>
      <c r="W801" s="91"/>
      <c r="X801" s="91"/>
      <c r="Y801" s="91"/>
      <c r="Z801" s="91"/>
      <c r="AA801" s="91"/>
      <c r="AB801" s="91"/>
      <c r="AC801" s="91"/>
      <c r="AD801" s="91"/>
      <c r="AE801" s="91"/>
      <c r="AF801" s="91"/>
      <c r="AG801" s="91"/>
      <c r="AH801" s="91"/>
      <c r="AI801" s="91"/>
      <c r="AJ801" s="91"/>
      <c r="AK801" s="91"/>
      <c r="AL801" s="91"/>
      <c r="AM801" s="91"/>
      <c r="AN801" s="91"/>
      <c r="AO801" s="91"/>
      <c r="AP801" s="91"/>
      <c r="AQ801" s="91"/>
      <c r="AR801" s="91"/>
      <c r="AS801" s="91"/>
      <c r="AT801" s="91"/>
      <c r="AU801" s="91"/>
      <c r="AV801" s="91"/>
      <c r="AW801" s="91"/>
      <c r="AX801" s="91"/>
      <c r="AY801" s="91"/>
      <c r="AZ801" s="91"/>
      <c r="BA801" s="91"/>
      <c r="BB801" s="91"/>
      <c r="BC801" s="91"/>
      <c r="BD801" s="91"/>
      <c r="BE801" s="91"/>
      <c r="BF801" s="91"/>
      <c r="BG801" s="91"/>
    </row>
    <row r="802" spans="1:59" s="34" customFormat="1" ht="33" customHeight="1">
      <c r="A802" s="65"/>
      <c r="B802" s="99"/>
      <c r="C802" s="100"/>
      <c r="D802" s="100"/>
      <c r="E802" s="100"/>
      <c r="F802" s="100"/>
      <c r="G802" s="100"/>
      <c r="H802" s="100"/>
      <c r="I802" s="100"/>
      <c r="J802" s="100"/>
      <c r="K802" s="99"/>
      <c r="L802" s="101"/>
      <c r="M802" s="102"/>
      <c r="N802" s="101"/>
      <c r="O802" s="63" t="str">
        <f>IF(B802="","Form Number Error",IF(C802="","Payment Type Error",IF(H802="","Purchase Description Error",IF(I802="","Store or Vedor Error",IF(K802="","Card or Ckeck # Error",IF(L802="","Date Error",IF(J802="","Enter Correct Sub-Account",IF(M802="","Amount Error",IF(J802='Start-Up Information'!$B$13,"Complete",IF(J802='Start-Up Information'!$B$14,"Complete",IF(J802='Start-Up Information'!$B$15,"Complete",IF(J802='Start-Up Information'!$B$16,"Complete",IF(J802='Start-Up Information'!$B$17,"Complete",IF(J802='Start-Up Information'!$B$18,"Complete",IF(J802='Start-Up Information'!$B$19,"Complete",IF(J802='Start-Up Information'!$B$20,"Complete",IF(J802='Start-Up Information'!$B$21,"complete",IF(J802='Start-Up Information'!$B$22,"Complete",IF(J802='Start-Up Information'!$B$23,"Complete",IF(J802='Start-Up Information'!$B$24,"Complete",IF(J802='Start-Up Information'!$B$25,"Complete",IF(J802='Start-Up Information'!$B$26,"Complete",IF(J802='Start-Up Information'!$B$27,"Complete",IF(J802='Start-Up Information'!$B$28,"Complete",IF(J802='Start-Up Information'!$B$29,"Complete",IF(J802='Start-Up Information'!$B$30,"Complete",IF(J802='Start-Up Information'!$B$31,"Complete",IF(J802='Start-Up Information'!$B$32,"Complete",IF(J802='Start-Up Information'!$B$33,"Complete",IF(J802='Start-Up Information'!$B$34,"Complete",IF(J802='Start-Up Information'!$B$35,"Complete",IF(J802='Start-Up Information'!$B$36,"Complete",IF(J802='Start-Up Information'!$B$37,"Complete",IF(J802='Start-Up Information'!$B$38,"Complete",IF(J802='Start-Up Information'!$B$39,"Complete",IF(J802='Start-Up Information'!$B$40,"Complete",IF(J802='Start-Up Information'!$B$41,"Complete",IF(J802='Start-Up Information'!$B$42,"Complete",IF(J802='Start-Up Information'!$B$43,"Complete",IF(J802='Start-Up Information'!$B$44,"Complete",IF(J802='Start-Up Information'!$B$45,"Complete",IF(J802='Start-Up Information'!$B$46,"Complete",IF(J802='Start-Up Information'!$B$47,"Complete",IF(J802='Start-Up Information'!$B$48,"Complete",IF(LEFT(J802,5)="Split","Complete",IF(J802='Start-Up Information'!$B$49,"Complete",IF(J802='Start-Up Information'!$B$50,"Complete",IF(J802='Start-Up Information'!$B$51,"Complete",IF(J802='Start-Up Information'!$B$52,"Complete","Enter a Correct Sub-Account")))))))))))))))))))))))))))))))))))))))))))))))))</f>
        <v>Form Number Error</v>
      </c>
      <c r="P802" s="63" t="str">
        <f t="shared" si="26"/>
        <v>Pending</v>
      </c>
      <c r="Q802" s="62"/>
      <c r="R802" s="70">
        <f t="shared" si="27"/>
        <v>0</v>
      </c>
      <c r="S802" s="65"/>
      <c r="T802" s="91"/>
      <c r="U802" s="91"/>
      <c r="V802" s="91"/>
      <c r="W802" s="91"/>
      <c r="X802" s="91"/>
      <c r="Y802" s="91"/>
      <c r="Z802" s="91"/>
      <c r="AA802" s="91"/>
      <c r="AB802" s="91"/>
      <c r="AC802" s="91"/>
      <c r="AD802" s="91"/>
      <c r="AE802" s="91"/>
      <c r="AF802" s="91"/>
      <c r="AG802" s="91"/>
      <c r="AH802" s="91"/>
      <c r="AI802" s="91"/>
      <c r="AJ802" s="91"/>
      <c r="AK802" s="91"/>
      <c r="AL802" s="91"/>
      <c r="AM802" s="91"/>
      <c r="AN802" s="91"/>
      <c r="AO802" s="91"/>
      <c r="AP802" s="91"/>
      <c r="AQ802" s="91"/>
      <c r="AR802" s="91"/>
      <c r="AS802" s="91"/>
      <c r="AT802" s="91"/>
      <c r="AU802" s="91"/>
      <c r="AV802" s="91"/>
      <c r="AW802" s="91"/>
      <c r="AX802" s="91"/>
      <c r="AY802" s="91"/>
      <c r="AZ802" s="91"/>
      <c r="BA802" s="91"/>
      <c r="BB802" s="91"/>
      <c r="BC802" s="91"/>
      <c r="BD802" s="91"/>
      <c r="BE802" s="91"/>
      <c r="BF802" s="91"/>
      <c r="BG802" s="91"/>
    </row>
    <row r="803" spans="1:59" s="34" customFormat="1" ht="33" customHeight="1">
      <c r="A803" s="65"/>
      <c r="B803" s="99"/>
      <c r="C803" s="100"/>
      <c r="D803" s="100"/>
      <c r="E803" s="100"/>
      <c r="F803" s="100"/>
      <c r="G803" s="100"/>
      <c r="H803" s="100"/>
      <c r="I803" s="100"/>
      <c r="J803" s="100"/>
      <c r="K803" s="99"/>
      <c r="L803" s="101"/>
      <c r="M803" s="102"/>
      <c r="N803" s="101"/>
      <c r="O803" s="63" t="str">
        <f>IF(B803="","Form Number Error",IF(C803="","Payment Type Error",IF(H803="","Purchase Description Error",IF(I803="","Store or Vedor Error",IF(K803="","Card or Ckeck # Error",IF(L803="","Date Error",IF(J803="","Enter Correct Sub-Account",IF(M803="","Amount Error",IF(J803='Start-Up Information'!$B$13,"Complete",IF(J803='Start-Up Information'!$B$14,"Complete",IF(J803='Start-Up Information'!$B$15,"Complete",IF(J803='Start-Up Information'!$B$16,"Complete",IF(J803='Start-Up Information'!$B$17,"Complete",IF(J803='Start-Up Information'!$B$18,"Complete",IF(J803='Start-Up Information'!$B$19,"Complete",IF(J803='Start-Up Information'!$B$20,"Complete",IF(J803='Start-Up Information'!$B$21,"complete",IF(J803='Start-Up Information'!$B$22,"Complete",IF(J803='Start-Up Information'!$B$23,"Complete",IF(J803='Start-Up Information'!$B$24,"Complete",IF(J803='Start-Up Information'!$B$25,"Complete",IF(J803='Start-Up Information'!$B$26,"Complete",IF(J803='Start-Up Information'!$B$27,"Complete",IF(J803='Start-Up Information'!$B$28,"Complete",IF(J803='Start-Up Information'!$B$29,"Complete",IF(J803='Start-Up Information'!$B$30,"Complete",IF(J803='Start-Up Information'!$B$31,"Complete",IF(J803='Start-Up Information'!$B$32,"Complete",IF(J803='Start-Up Information'!$B$33,"Complete",IF(J803='Start-Up Information'!$B$34,"Complete",IF(J803='Start-Up Information'!$B$35,"Complete",IF(J803='Start-Up Information'!$B$36,"Complete",IF(J803='Start-Up Information'!$B$37,"Complete",IF(J803='Start-Up Information'!$B$38,"Complete",IF(J803='Start-Up Information'!$B$39,"Complete",IF(J803='Start-Up Information'!$B$40,"Complete",IF(J803='Start-Up Information'!$B$41,"Complete",IF(J803='Start-Up Information'!$B$42,"Complete",IF(J803='Start-Up Information'!$B$43,"Complete",IF(J803='Start-Up Information'!$B$44,"Complete",IF(J803='Start-Up Information'!$B$45,"Complete",IF(J803='Start-Up Information'!$B$46,"Complete",IF(J803='Start-Up Information'!$B$47,"Complete",IF(J803='Start-Up Information'!$B$48,"Complete",IF(LEFT(J803,5)="Split","Complete",IF(J803='Start-Up Information'!$B$49,"Complete",IF(J803='Start-Up Information'!$B$50,"Complete",IF(J803='Start-Up Information'!$B$51,"Complete",IF(J803='Start-Up Information'!$B$52,"Complete","Enter a Correct Sub-Account")))))))))))))))))))))))))))))))))))))))))))))))))</f>
        <v>Form Number Error</v>
      </c>
      <c r="P803" s="63" t="str">
        <f t="shared" si="26"/>
        <v>Pending</v>
      </c>
      <c r="Q803" s="62"/>
      <c r="R803" s="70">
        <f t="shared" si="27"/>
        <v>0</v>
      </c>
      <c r="S803" s="65"/>
      <c r="T803" s="91"/>
      <c r="U803" s="91"/>
      <c r="V803" s="91"/>
      <c r="W803" s="91"/>
      <c r="X803" s="91"/>
      <c r="Y803" s="91"/>
      <c r="Z803" s="91"/>
      <c r="AA803" s="91"/>
      <c r="AB803" s="91"/>
      <c r="AC803" s="91"/>
      <c r="AD803" s="91"/>
      <c r="AE803" s="91"/>
      <c r="AF803" s="91"/>
      <c r="AG803" s="91"/>
      <c r="AH803" s="91"/>
      <c r="AI803" s="91"/>
      <c r="AJ803" s="91"/>
      <c r="AK803" s="91"/>
      <c r="AL803" s="91"/>
      <c r="AM803" s="91"/>
      <c r="AN803" s="91"/>
      <c r="AO803" s="91"/>
      <c r="AP803" s="91"/>
      <c r="AQ803" s="91"/>
      <c r="AR803" s="91"/>
      <c r="AS803" s="91"/>
      <c r="AT803" s="91"/>
      <c r="AU803" s="91"/>
      <c r="AV803" s="91"/>
      <c r="AW803" s="91"/>
      <c r="AX803" s="91"/>
      <c r="AY803" s="91"/>
      <c r="AZ803" s="91"/>
      <c r="BA803" s="91"/>
      <c r="BB803" s="91"/>
      <c r="BC803" s="91"/>
      <c r="BD803" s="91"/>
      <c r="BE803" s="91"/>
      <c r="BF803" s="91"/>
      <c r="BG803" s="91"/>
    </row>
    <row r="804" spans="1:59" s="34" customFormat="1" ht="33" customHeight="1">
      <c r="A804" s="65"/>
      <c r="B804" s="99"/>
      <c r="C804" s="100"/>
      <c r="D804" s="100"/>
      <c r="E804" s="100"/>
      <c r="F804" s="100"/>
      <c r="G804" s="100"/>
      <c r="H804" s="100"/>
      <c r="I804" s="100"/>
      <c r="J804" s="100"/>
      <c r="K804" s="99"/>
      <c r="L804" s="101"/>
      <c r="M804" s="102"/>
      <c r="N804" s="101"/>
      <c r="O804" s="63" t="str">
        <f>IF(B804="","Form Number Error",IF(C804="","Payment Type Error",IF(H804="","Purchase Description Error",IF(I804="","Store or Vedor Error",IF(K804="","Card or Ckeck # Error",IF(L804="","Date Error",IF(J804="","Enter Correct Sub-Account",IF(M804="","Amount Error",IF(J804='Start-Up Information'!$B$13,"Complete",IF(J804='Start-Up Information'!$B$14,"Complete",IF(J804='Start-Up Information'!$B$15,"Complete",IF(J804='Start-Up Information'!$B$16,"Complete",IF(J804='Start-Up Information'!$B$17,"Complete",IF(J804='Start-Up Information'!$B$18,"Complete",IF(J804='Start-Up Information'!$B$19,"Complete",IF(J804='Start-Up Information'!$B$20,"Complete",IF(J804='Start-Up Information'!$B$21,"complete",IF(J804='Start-Up Information'!$B$22,"Complete",IF(J804='Start-Up Information'!$B$23,"Complete",IF(J804='Start-Up Information'!$B$24,"Complete",IF(J804='Start-Up Information'!$B$25,"Complete",IF(J804='Start-Up Information'!$B$26,"Complete",IF(J804='Start-Up Information'!$B$27,"Complete",IF(J804='Start-Up Information'!$B$28,"Complete",IF(J804='Start-Up Information'!$B$29,"Complete",IF(J804='Start-Up Information'!$B$30,"Complete",IF(J804='Start-Up Information'!$B$31,"Complete",IF(J804='Start-Up Information'!$B$32,"Complete",IF(J804='Start-Up Information'!$B$33,"Complete",IF(J804='Start-Up Information'!$B$34,"Complete",IF(J804='Start-Up Information'!$B$35,"Complete",IF(J804='Start-Up Information'!$B$36,"Complete",IF(J804='Start-Up Information'!$B$37,"Complete",IF(J804='Start-Up Information'!$B$38,"Complete",IF(J804='Start-Up Information'!$B$39,"Complete",IF(J804='Start-Up Information'!$B$40,"Complete",IF(J804='Start-Up Information'!$B$41,"Complete",IF(J804='Start-Up Information'!$B$42,"Complete",IF(J804='Start-Up Information'!$B$43,"Complete",IF(J804='Start-Up Information'!$B$44,"Complete",IF(J804='Start-Up Information'!$B$45,"Complete",IF(J804='Start-Up Information'!$B$46,"Complete",IF(J804='Start-Up Information'!$B$47,"Complete",IF(J804='Start-Up Information'!$B$48,"Complete",IF(LEFT(J804,5)="Split","Complete",IF(J804='Start-Up Information'!$B$49,"Complete",IF(J804='Start-Up Information'!$B$50,"Complete",IF(J804='Start-Up Information'!$B$51,"Complete",IF(J804='Start-Up Information'!$B$52,"Complete","Enter a Correct Sub-Account")))))))))))))))))))))))))))))))))))))))))))))))))</f>
        <v>Form Number Error</v>
      </c>
      <c r="P804" s="63" t="str">
        <f t="shared" si="26"/>
        <v>Pending</v>
      </c>
      <c r="Q804" s="62"/>
      <c r="R804" s="70">
        <f t="shared" si="27"/>
        <v>0</v>
      </c>
      <c r="S804" s="65"/>
      <c r="T804" s="91"/>
      <c r="U804" s="91"/>
      <c r="V804" s="91"/>
      <c r="W804" s="91"/>
      <c r="X804" s="91"/>
      <c r="Y804" s="91"/>
      <c r="Z804" s="91"/>
      <c r="AA804" s="91"/>
      <c r="AB804" s="91"/>
      <c r="AC804" s="91"/>
      <c r="AD804" s="91"/>
      <c r="AE804" s="91"/>
      <c r="AF804" s="91"/>
      <c r="AG804" s="91"/>
      <c r="AH804" s="91"/>
      <c r="AI804" s="91"/>
      <c r="AJ804" s="91"/>
      <c r="AK804" s="91"/>
      <c r="AL804" s="91"/>
      <c r="AM804" s="91"/>
      <c r="AN804" s="91"/>
      <c r="AO804" s="91"/>
      <c r="AP804" s="91"/>
      <c r="AQ804" s="91"/>
      <c r="AR804" s="91"/>
      <c r="AS804" s="91"/>
      <c r="AT804" s="91"/>
      <c r="AU804" s="91"/>
      <c r="AV804" s="91"/>
      <c r="AW804" s="91"/>
      <c r="AX804" s="91"/>
      <c r="AY804" s="91"/>
      <c r="AZ804" s="91"/>
      <c r="BA804" s="91"/>
      <c r="BB804" s="91"/>
      <c r="BC804" s="91"/>
      <c r="BD804" s="91"/>
      <c r="BE804" s="91"/>
      <c r="BF804" s="91"/>
      <c r="BG804" s="91"/>
    </row>
    <row r="805" spans="1:59" s="34" customFormat="1" ht="33" customHeight="1">
      <c r="A805" s="65"/>
      <c r="B805" s="99"/>
      <c r="C805" s="100"/>
      <c r="D805" s="100"/>
      <c r="E805" s="100"/>
      <c r="F805" s="100"/>
      <c r="G805" s="100"/>
      <c r="H805" s="100"/>
      <c r="I805" s="100"/>
      <c r="J805" s="100"/>
      <c r="K805" s="99"/>
      <c r="L805" s="101"/>
      <c r="M805" s="102"/>
      <c r="N805" s="101"/>
      <c r="O805" s="63" t="str">
        <f>IF(B805="","Form Number Error",IF(C805="","Payment Type Error",IF(H805="","Purchase Description Error",IF(I805="","Store or Vedor Error",IF(K805="","Card or Ckeck # Error",IF(L805="","Date Error",IF(J805="","Enter Correct Sub-Account",IF(M805="","Amount Error",IF(J805='Start-Up Information'!$B$13,"Complete",IF(J805='Start-Up Information'!$B$14,"Complete",IF(J805='Start-Up Information'!$B$15,"Complete",IF(J805='Start-Up Information'!$B$16,"Complete",IF(J805='Start-Up Information'!$B$17,"Complete",IF(J805='Start-Up Information'!$B$18,"Complete",IF(J805='Start-Up Information'!$B$19,"Complete",IF(J805='Start-Up Information'!$B$20,"Complete",IF(J805='Start-Up Information'!$B$21,"complete",IF(J805='Start-Up Information'!$B$22,"Complete",IF(J805='Start-Up Information'!$B$23,"Complete",IF(J805='Start-Up Information'!$B$24,"Complete",IF(J805='Start-Up Information'!$B$25,"Complete",IF(J805='Start-Up Information'!$B$26,"Complete",IF(J805='Start-Up Information'!$B$27,"Complete",IF(J805='Start-Up Information'!$B$28,"Complete",IF(J805='Start-Up Information'!$B$29,"Complete",IF(J805='Start-Up Information'!$B$30,"Complete",IF(J805='Start-Up Information'!$B$31,"Complete",IF(J805='Start-Up Information'!$B$32,"Complete",IF(J805='Start-Up Information'!$B$33,"Complete",IF(J805='Start-Up Information'!$B$34,"Complete",IF(J805='Start-Up Information'!$B$35,"Complete",IF(J805='Start-Up Information'!$B$36,"Complete",IF(J805='Start-Up Information'!$B$37,"Complete",IF(J805='Start-Up Information'!$B$38,"Complete",IF(J805='Start-Up Information'!$B$39,"Complete",IF(J805='Start-Up Information'!$B$40,"Complete",IF(J805='Start-Up Information'!$B$41,"Complete",IF(J805='Start-Up Information'!$B$42,"Complete",IF(J805='Start-Up Information'!$B$43,"Complete",IF(J805='Start-Up Information'!$B$44,"Complete",IF(J805='Start-Up Information'!$B$45,"Complete",IF(J805='Start-Up Information'!$B$46,"Complete",IF(J805='Start-Up Information'!$B$47,"Complete",IF(J805='Start-Up Information'!$B$48,"Complete",IF(LEFT(J805,5)="Split","Complete",IF(J805='Start-Up Information'!$B$49,"Complete",IF(J805='Start-Up Information'!$B$50,"Complete",IF(J805='Start-Up Information'!$B$51,"Complete",IF(J805='Start-Up Information'!$B$52,"Complete","Enter a Correct Sub-Account")))))))))))))))))))))))))))))))))))))))))))))))))</f>
        <v>Form Number Error</v>
      </c>
      <c r="P805" s="63" t="str">
        <f t="shared" si="26"/>
        <v>Pending</v>
      </c>
      <c r="Q805" s="62"/>
      <c r="R805" s="70">
        <f t="shared" si="27"/>
        <v>0</v>
      </c>
      <c r="S805" s="65"/>
      <c r="T805" s="91"/>
      <c r="U805" s="91"/>
      <c r="V805" s="91"/>
      <c r="W805" s="91"/>
      <c r="X805" s="91"/>
      <c r="Y805" s="91"/>
      <c r="Z805" s="91"/>
      <c r="AA805" s="91"/>
      <c r="AB805" s="91"/>
      <c r="AC805" s="91"/>
      <c r="AD805" s="91"/>
      <c r="AE805" s="91"/>
      <c r="AF805" s="91"/>
      <c r="AG805" s="91"/>
      <c r="AH805" s="91"/>
      <c r="AI805" s="91"/>
      <c r="AJ805" s="91"/>
      <c r="AK805" s="91"/>
      <c r="AL805" s="91"/>
      <c r="AM805" s="91"/>
      <c r="AN805" s="91"/>
      <c r="AO805" s="91"/>
      <c r="AP805" s="91"/>
      <c r="AQ805" s="91"/>
      <c r="AR805" s="91"/>
      <c r="AS805" s="91"/>
      <c r="AT805" s="91"/>
      <c r="AU805" s="91"/>
      <c r="AV805" s="91"/>
      <c r="AW805" s="91"/>
      <c r="AX805" s="91"/>
      <c r="AY805" s="91"/>
      <c r="AZ805" s="91"/>
      <c r="BA805" s="91"/>
      <c r="BB805" s="91"/>
      <c r="BC805" s="91"/>
      <c r="BD805" s="91"/>
      <c r="BE805" s="91"/>
      <c r="BF805" s="91"/>
      <c r="BG805" s="91"/>
    </row>
    <row r="806" spans="1:59" s="34" customFormat="1" ht="33" customHeight="1">
      <c r="A806" s="65"/>
      <c r="B806" s="99"/>
      <c r="C806" s="100"/>
      <c r="D806" s="100"/>
      <c r="E806" s="100"/>
      <c r="F806" s="100"/>
      <c r="G806" s="100"/>
      <c r="H806" s="100"/>
      <c r="I806" s="100"/>
      <c r="J806" s="100"/>
      <c r="K806" s="99"/>
      <c r="L806" s="101"/>
      <c r="M806" s="102"/>
      <c r="N806" s="101"/>
      <c r="O806" s="63" t="str">
        <f>IF(B806="","Form Number Error",IF(C806="","Payment Type Error",IF(H806="","Purchase Description Error",IF(I806="","Store or Vedor Error",IF(K806="","Card or Ckeck # Error",IF(L806="","Date Error",IF(J806="","Enter Correct Sub-Account",IF(M806="","Amount Error",IF(J806='Start-Up Information'!$B$13,"Complete",IF(J806='Start-Up Information'!$B$14,"Complete",IF(J806='Start-Up Information'!$B$15,"Complete",IF(J806='Start-Up Information'!$B$16,"Complete",IF(J806='Start-Up Information'!$B$17,"Complete",IF(J806='Start-Up Information'!$B$18,"Complete",IF(J806='Start-Up Information'!$B$19,"Complete",IF(J806='Start-Up Information'!$B$20,"Complete",IF(J806='Start-Up Information'!$B$21,"complete",IF(J806='Start-Up Information'!$B$22,"Complete",IF(J806='Start-Up Information'!$B$23,"Complete",IF(J806='Start-Up Information'!$B$24,"Complete",IF(J806='Start-Up Information'!$B$25,"Complete",IF(J806='Start-Up Information'!$B$26,"Complete",IF(J806='Start-Up Information'!$B$27,"Complete",IF(J806='Start-Up Information'!$B$28,"Complete",IF(J806='Start-Up Information'!$B$29,"Complete",IF(J806='Start-Up Information'!$B$30,"Complete",IF(J806='Start-Up Information'!$B$31,"Complete",IF(J806='Start-Up Information'!$B$32,"Complete",IF(J806='Start-Up Information'!$B$33,"Complete",IF(J806='Start-Up Information'!$B$34,"Complete",IF(J806='Start-Up Information'!$B$35,"Complete",IF(J806='Start-Up Information'!$B$36,"Complete",IF(J806='Start-Up Information'!$B$37,"Complete",IF(J806='Start-Up Information'!$B$38,"Complete",IF(J806='Start-Up Information'!$B$39,"Complete",IF(J806='Start-Up Information'!$B$40,"Complete",IF(J806='Start-Up Information'!$B$41,"Complete",IF(J806='Start-Up Information'!$B$42,"Complete",IF(J806='Start-Up Information'!$B$43,"Complete",IF(J806='Start-Up Information'!$B$44,"Complete",IF(J806='Start-Up Information'!$B$45,"Complete",IF(J806='Start-Up Information'!$B$46,"Complete",IF(J806='Start-Up Information'!$B$47,"Complete",IF(J806='Start-Up Information'!$B$48,"Complete",IF(LEFT(J806,5)="Split","Complete",IF(J806='Start-Up Information'!$B$49,"Complete",IF(J806='Start-Up Information'!$B$50,"Complete",IF(J806='Start-Up Information'!$B$51,"Complete",IF(J806='Start-Up Information'!$B$52,"Complete","Enter a Correct Sub-Account")))))))))))))))))))))))))))))))))))))))))))))))))</f>
        <v>Form Number Error</v>
      </c>
      <c r="P806" s="63" t="str">
        <f t="shared" si="26"/>
        <v>Pending</v>
      </c>
      <c r="Q806" s="62"/>
      <c r="R806" s="70">
        <f t="shared" si="27"/>
        <v>0</v>
      </c>
      <c r="S806" s="65"/>
      <c r="T806" s="91"/>
      <c r="U806" s="91"/>
      <c r="V806" s="91"/>
      <c r="W806" s="91"/>
      <c r="X806" s="91"/>
      <c r="Y806" s="91"/>
      <c r="Z806" s="91"/>
      <c r="AA806" s="91"/>
      <c r="AB806" s="91"/>
      <c r="AC806" s="91"/>
      <c r="AD806" s="91"/>
      <c r="AE806" s="91"/>
      <c r="AF806" s="91"/>
      <c r="AG806" s="91"/>
      <c r="AH806" s="91"/>
      <c r="AI806" s="91"/>
      <c r="AJ806" s="91"/>
      <c r="AK806" s="91"/>
      <c r="AL806" s="91"/>
      <c r="AM806" s="91"/>
      <c r="AN806" s="91"/>
      <c r="AO806" s="91"/>
      <c r="AP806" s="91"/>
      <c r="AQ806" s="91"/>
      <c r="AR806" s="91"/>
      <c r="AS806" s="91"/>
      <c r="AT806" s="91"/>
      <c r="AU806" s="91"/>
      <c r="AV806" s="91"/>
      <c r="AW806" s="91"/>
      <c r="AX806" s="91"/>
      <c r="AY806" s="91"/>
      <c r="AZ806" s="91"/>
      <c r="BA806" s="91"/>
      <c r="BB806" s="91"/>
      <c r="BC806" s="91"/>
      <c r="BD806" s="91"/>
      <c r="BE806" s="91"/>
      <c r="BF806" s="91"/>
      <c r="BG806" s="91"/>
    </row>
    <row r="807" spans="1:59" s="34" customFormat="1" ht="33" customHeight="1">
      <c r="A807" s="65"/>
      <c r="B807" s="99"/>
      <c r="C807" s="100"/>
      <c r="D807" s="100"/>
      <c r="E807" s="100"/>
      <c r="F807" s="100"/>
      <c r="G807" s="100"/>
      <c r="H807" s="100"/>
      <c r="I807" s="100"/>
      <c r="J807" s="100"/>
      <c r="K807" s="99"/>
      <c r="L807" s="101"/>
      <c r="M807" s="102"/>
      <c r="N807" s="101"/>
      <c r="O807" s="63" t="str">
        <f>IF(B807="","Form Number Error",IF(C807="","Payment Type Error",IF(H807="","Purchase Description Error",IF(I807="","Store or Vedor Error",IF(K807="","Card or Ckeck # Error",IF(L807="","Date Error",IF(J807="","Enter Correct Sub-Account",IF(M807="","Amount Error",IF(J807='Start-Up Information'!$B$13,"Complete",IF(J807='Start-Up Information'!$B$14,"Complete",IF(J807='Start-Up Information'!$B$15,"Complete",IF(J807='Start-Up Information'!$B$16,"Complete",IF(J807='Start-Up Information'!$B$17,"Complete",IF(J807='Start-Up Information'!$B$18,"Complete",IF(J807='Start-Up Information'!$B$19,"Complete",IF(J807='Start-Up Information'!$B$20,"Complete",IF(J807='Start-Up Information'!$B$21,"complete",IF(J807='Start-Up Information'!$B$22,"Complete",IF(J807='Start-Up Information'!$B$23,"Complete",IF(J807='Start-Up Information'!$B$24,"Complete",IF(J807='Start-Up Information'!$B$25,"Complete",IF(J807='Start-Up Information'!$B$26,"Complete",IF(J807='Start-Up Information'!$B$27,"Complete",IF(J807='Start-Up Information'!$B$28,"Complete",IF(J807='Start-Up Information'!$B$29,"Complete",IF(J807='Start-Up Information'!$B$30,"Complete",IF(J807='Start-Up Information'!$B$31,"Complete",IF(J807='Start-Up Information'!$B$32,"Complete",IF(J807='Start-Up Information'!$B$33,"Complete",IF(J807='Start-Up Information'!$B$34,"Complete",IF(J807='Start-Up Information'!$B$35,"Complete",IF(J807='Start-Up Information'!$B$36,"Complete",IF(J807='Start-Up Information'!$B$37,"Complete",IF(J807='Start-Up Information'!$B$38,"Complete",IF(J807='Start-Up Information'!$B$39,"Complete",IF(J807='Start-Up Information'!$B$40,"Complete",IF(J807='Start-Up Information'!$B$41,"Complete",IF(J807='Start-Up Information'!$B$42,"Complete",IF(J807='Start-Up Information'!$B$43,"Complete",IF(J807='Start-Up Information'!$B$44,"Complete",IF(J807='Start-Up Information'!$B$45,"Complete",IF(J807='Start-Up Information'!$B$46,"Complete",IF(J807='Start-Up Information'!$B$47,"Complete",IF(J807='Start-Up Information'!$B$48,"Complete",IF(LEFT(J807,5)="Split","Complete",IF(J807='Start-Up Information'!$B$49,"Complete",IF(J807='Start-Up Information'!$B$50,"Complete",IF(J807='Start-Up Information'!$B$51,"Complete",IF(J807='Start-Up Information'!$B$52,"Complete","Enter a Correct Sub-Account")))))))))))))))))))))))))))))))))))))))))))))))))</f>
        <v>Form Number Error</v>
      </c>
      <c r="P807" s="63" t="str">
        <f t="shared" si="26"/>
        <v>Pending</v>
      </c>
      <c r="Q807" s="62"/>
      <c r="R807" s="70">
        <f t="shared" si="27"/>
        <v>0</v>
      </c>
      <c r="S807" s="65"/>
      <c r="T807" s="91"/>
      <c r="U807" s="91"/>
      <c r="V807" s="91"/>
      <c r="W807" s="91"/>
      <c r="X807" s="91"/>
      <c r="Y807" s="91"/>
      <c r="Z807" s="91"/>
      <c r="AA807" s="91"/>
      <c r="AB807" s="91"/>
      <c r="AC807" s="91"/>
      <c r="AD807" s="91"/>
      <c r="AE807" s="91"/>
      <c r="AF807" s="91"/>
      <c r="AG807" s="91"/>
      <c r="AH807" s="91"/>
      <c r="AI807" s="91"/>
      <c r="AJ807" s="91"/>
      <c r="AK807" s="91"/>
      <c r="AL807" s="91"/>
      <c r="AM807" s="91"/>
      <c r="AN807" s="91"/>
      <c r="AO807" s="91"/>
      <c r="AP807" s="91"/>
      <c r="AQ807" s="91"/>
      <c r="AR807" s="91"/>
      <c r="AS807" s="91"/>
      <c r="AT807" s="91"/>
      <c r="AU807" s="91"/>
      <c r="AV807" s="91"/>
      <c r="AW807" s="91"/>
      <c r="AX807" s="91"/>
      <c r="AY807" s="91"/>
      <c r="AZ807" s="91"/>
      <c r="BA807" s="91"/>
      <c r="BB807" s="91"/>
      <c r="BC807" s="91"/>
      <c r="BD807" s="91"/>
      <c r="BE807" s="91"/>
      <c r="BF807" s="91"/>
      <c r="BG807" s="91"/>
    </row>
    <row r="808" spans="1:59" s="34" customFormat="1" ht="33" customHeight="1">
      <c r="A808" s="65"/>
      <c r="B808" s="99"/>
      <c r="C808" s="100"/>
      <c r="D808" s="100"/>
      <c r="E808" s="100"/>
      <c r="F808" s="100"/>
      <c r="G808" s="100"/>
      <c r="H808" s="100"/>
      <c r="I808" s="100"/>
      <c r="J808" s="100"/>
      <c r="K808" s="99"/>
      <c r="L808" s="101"/>
      <c r="M808" s="102"/>
      <c r="N808" s="101"/>
      <c r="O808" s="63" t="str">
        <f>IF(B808="","Form Number Error",IF(C808="","Payment Type Error",IF(H808="","Purchase Description Error",IF(I808="","Store or Vedor Error",IF(K808="","Card or Ckeck # Error",IF(L808="","Date Error",IF(J808="","Enter Correct Sub-Account",IF(M808="","Amount Error",IF(J808='Start-Up Information'!$B$13,"Complete",IF(J808='Start-Up Information'!$B$14,"Complete",IF(J808='Start-Up Information'!$B$15,"Complete",IF(J808='Start-Up Information'!$B$16,"Complete",IF(J808='Start-Up Information'!$B$17,"Complete",IF(J808='Start-Up Information'!$B$18,"Complete",IF(J808='Start-Up Information'!$B$19,"Complete",IF(J808='Start-Up Information'!$B$20,"Complete",IF(J808='Start-Up Information'!$B$21,"complete",IF(J808='Start-Up Information'!$B$22,"Complete",IF(J808='Start-Up Information'!$B$23,"Complete",IF(J808='Start-Up Information'!$B$24,"Complete",IF(J808='Start-Up Information'!$B$25,"Complete",IF(J808='Start-Up Information'!$B$26,"Complete",IF(J808='Start-Up Information'!$B$27,"Complete",IF(J808='Start-Up Information'!$B$28,"Complete",IF(J808='Start-Up Information'!$B$29,"Complete",IF(J808='Start-Up Information'!$B$30,"Complete",IF(J808='Start-Up Information'!$B$31,"Complete",IF(J808='Start-Up Information'!$B$32,"Complete",IF(J808='Start-Up Information'!$B$33,"Complete",IF(J808='Start-Up Information'!$B$34,"Complete",IF(J808='Start-Up Information'!$B$35,"Complete",IF(J808='Start-Up Information'!$B$36,"Complete",IF(J808='Start-Up Information'!$B$37,"Complete",IF(J808='Start-Up Information'!$B$38,"Complete",IF(J808='Start-Up Information'!$B$39,"Complete",IF(J808='Start-Up Information'!$B$40,"Complete",IF(J808='Start-Up Information'!$B$41,"Complete",IF(J808='Start-Up Information'!$B$42,"Complete",IF(J808='Start-Up Information'!$B$43,"Complete",IF(J808='Start-Up Information'!$B$44,"Complete",IF(J808='Start-Up Information'!$B$45,"Complete",IF(J808='Start-Up Information'!$B$46,"Complete",IF(J808='Start-Up Information'!$B$47,"Complete",IF(J808='Start-Up Information'!$B$48,"Complete",IF(LEFT(J808,5)="Split","Complete",IF(J808='Start-Up Information'!$B$49,"Complete",IF(J808='Start-Up Information'!$B$50,"Complete",IF(J808='Start-Up Information'!$B$51,"Complete",IF(J808='Start-Up Information'!$B$52,"Complete","Enter a Correct Sub-Account")))))))))))))))))))))))))))))))))))))))))))))))))</f>
        <v>Form Number Error</v>
      </c>
      <c r="P808" s="63" t="str">
        <f t="shared" si="26"/>
        <v>Pending</v>
      </c>
      <c r="Q808" s="62"/>
      <c r="R808" s="70">
        <f t="shared" si="27"/>
        <v>0</v>
      </c>
      <c r="S808" s="65"/>
      <c r="T808" s="91"/>
      <c r="U808" s="91"/>
      <c r="V808" s="91"/>
      <c r="W808" s="91"/>
      <c r="X808" s="91"/>
      <c r="Y808" s="91"/>
      <c r="Z808" s="91"/>
      <c r="AA808" s="91"/>
      <c r="AB808" s="91"/>
      <c r="AC808" s="91"/>
      <c r="AD808" s="91"/>
      <c r="AE808" s="91"/>
      <c r="AF808" s="91"/>
      <c r="AG808" s="91"/>
      <c r="AH808" s="91"/>
      <c r="AI808" s="91"/>
      <c r="AJ808" s="91"/>
      <c r="AK808" s="91"/>
      <c r="AL808" s="91"/>
      <c r="AM808" s="91"/>
      <c r="AN808" s="91"/>
      <c r="AO808" s="91"/>
      <c r="AP808" s="91"/>
      <c r="AQ808" s="91"/>
      <c r="AR808" s="91"/>
      <c r="AS808" s="91"/>
      <c r="AT808" s="91"/>
      <c r="AU808" s="91"/>
      <c r="AV808" s="91"/>
      <c r="AW808" s="91"/>
      <c r="AX808" s="91"/>
      <c r="AY808" s="91"/>
      <c r="AZ808" s="91"/>
      <c r="BA808" s="91"/>
      <c r="BB808" s="91"/>
      <c r="BC808" s="91"/>
      <c r="BD808" s="91"/>
      <c r="BE808" s="91"/>
      <c r="BF808" s="91"/>
      <c r="BG808" s="91"/>
    </row>
    <row r="809" spans="1:59" s="34" customFormat="1" ht="33" customHeight="1">
      <c r="A809" s="65"/>
      <c r="B809" s="99"/>
      <c r="C809" s="100"/>
      <c r="D809" s="100"/>
      <c r="E809" s="100"/>
      <c r="F809" s="100"/>
      <c r="G809" s="100"/>
      <c r="H809" s="100"/>
      <c r="I809" s="100"/>
      <c r="J809" s="100"/>
      <c r="K809" s="99"/>
      <c r="L809" s="101"/>
      <c r="M809" s="102"/>
      <c r="N809" s="101"/>
      <c r="O809" s="63" t="str">
        <f>IF(B809="","Form Number Error",IF(C809="","Payment Type Error",IF(H809="","Purchase Description Error",IF(I809="","Store or Vedor Error",IF(K809="","Card or Ckeck # Error",IF(L809="","Date Error",IF(J809="","Enter Correct Sub-Account",IF(M809="","Amount Error",IF(J809='Start-Up Information'!$B$13,"Complete",IF(J809='Start-Up Information'!$B$14,"Complete",IF(J809='Start-Up Information'!$B$15,"Complete",IF(J809='Start-Up Information'!$B$16,"Complete",IF(J809='Start-Up Information'!$B$17,"Complete",IF(J809='Start-Up Information'!$B$18,"Complete",IF(J809='Start-Up Information'!$B$19,"Complete",IF(J809='Start-Up Information'!$B$20,"Complete",IF(J809='Start-Up Information'!$B$21,"complete",IF(J809='Start-Up Information'!$B$22,"Complete",IF(J809='Start-Up Information'!$B$23,"Complete",IF(J809='Start-Up Information'!$B$24,"Complete",IF(J809='Start-Up Information'!$B$25,"Complete",IF(J809='Start-Up Information'!$B$26,"Complete",IF(J809='Start-Up Information'!$B$27,"Complete",IF(J809='Start-Up Information'!$B$28,"Complete",IF(J809='Start-Up Information'!$B$29,"Complete",IF(J809='Start-Up Information'!$B$30,"Complete",IF(J809='Start-Up Information'!$B$31,"Complete",IF(J809='Start-Up Information'!$B$32,"Complete",IF(J809='Start-Up Information'!$B$33,"Complete",IF(J809='Start-Up Information'!$B$34,"Complete",IF(J809='Start-Up Information'!$B$35,"Complete",IF(J809='Start-Up Information'!$B$36,"Complete",IF(J809='Start-Up Information'!$B$37,"Complete",IF(J809='Start-Up Information'!$B$38,"Complete",IF(J809='Start-Up Information'!$B$39,"Complete",IF(J809='Start-Up Information'!$B$40,"Complete",IF(J809='Start-Up Information'!$B$41,"Complete",IF(J809='Start-Up Information'!$B$42,"Complete",IF(J809='Start-Up Information'!$B$43,"Complete",IF(J809='Start-Up Information'!$B$44,"Complete",IF(J809='Start-Up Information'!$B$45,"Complete",IF(J809='Start-Up Information'!$B$46,"Complete",IF(J809='Start-Up Information'!$B$47,"Complete",IF(J809='Start-Up Information'!$B$48,"Complete",IF(LEFT(J809,5)="Split","Complete",IF(J809='Start-Up Information'!$B$49,"Complete",IF(J809='Start-Up Information'!$B$50,"Complete",IF(J809='Start-Up Information'!$B$51,"Complete",IF(J809='Start-Up Information'!$B$52,"Complete","Enter a Correct Sub-Account")))))))))))))))))))))))))))))))))))))))))))))))))</f>
        <v>Form Number Error</v>
      </c>
      <c r="P809" s="63" t="str">
        <f t="shared" si="26"/>
        <v>Pending</v>
      </c>
      <c r="Q809" s="62"/>
      <c r="R809" s="70">
        <f t="shared" si="27"/>
        <v>0</v>
      </c>
      <c r="S809" s="65"/>
      <c r="T809" s="91"/>
      <c r="U809" s="91"/>
      <c r="V809" s="91"/>
      <c r="W809" s="91"/>
      <c r="X809" s="91"/>
      <c r="Y809" s="91"/>
      <c r="Z809" s="91"/>
      <c r="AA809" s="91"/>
      <c r="AB809" s="91"/>
      <c r="AC809" s="91"/>
      <c r="AD809" s="91"/>
      <c r="AE809" s="91"/>
      <c r="AF809" s="91"/>
      <c r="AG809" s="91"/>
      <c r="AH809" s="91"/>
      <c r="AI809" s="91"/>
      <c r="AJ809" s="91"/>
      <c r="AK809" s="91"/>
      <c r="AL809" s="91"/>
      <c r="AM809" s="91"/>
      <c r="AN809" s="91"/>
      <c r="AO809" s="91"/>
      <c r="AP809" s="91"/>
      <c r="AQ809" s="91"/>
      <c r="AR809" s="91"/>
      <c r="AS809" s="91"/>
      <c r="AT809" s="91"/>
      <c r="AU809" s="91"/>
      <c r="AV809" s="91"/>
      <c r="AW809" s="91"/>
      <c r="AX809" s="91"/>
      <c r="AY809" s="91"/>
      <c r="AZ809" s="91"/>
      <c r="BA809" s="91"/>
      <c r="BB809" s="91"/>
      <c r="BC809" s="91"/>
      <c r="BD809" s="91"/>
      <c r="BE809" s="91"/>
      <c r="BF809" s="91"/>
      <c r="BG809" s="91"/>
    </row>
    <row r="810" spans="1:59" s="34" customFormat="1" ht="33" customHeight="1">
      <c r="A810" s="65"/>
      <c r="B810" s="99"/>
      <c r="C810" s="100"/>
      <c r="D810" s="100"/>
      <c r="E810" s="100"/>
      <c r="F810" s="100"/>
      <c r="G810" s="100"/>
      <c r="H810" s="100"/>
      <c r="I810" s="100"/>
      <c r="J810" s="100"/>
      <c r="K810" s="99"/>
      <c r="L810" s="101"/>
      <c r="M810" s="102"/>
      <c r="N810" s="101"/>
      <c r="O810" s="63" t="str">
        <f>IF(B810="","Form Number Error",IF(C810="","Payment Type Error",IF(H810="","Purchase Description Error",IF(I810="","Store or Vedor Error",IF(K810="","Card or Ckeck # Error",IF(L810="","Date Error",IF(J810="","Enter Correct Sub-Account",IF(M810="","Amount Error",IF(J810='Start-Up Information'!$B$13,"Complete",IF(J810='Start-Up Information'!$B$14,"Complete",IF(J810='Start-Up Information'!$B$15,"Complete",IF(J810='Start-Up Information'!$B$16,"Complete",IF(J810='Start-Up Information'!$B$17,"Complete",IF(J810='Start-Up Information'!$B$18,"Complete",IF(J810='Start-Up Information'!$B$19,"Complete",IF(J810='Start-Up Information'!$B$20,"Complete",IF(J810='Start-Up Information'!$B$21,"complete",IF(J810='Start-Up Information'!$B$22,"Complete",IF(J810='Start-Up Information'!$B$23,"Complete",IF(J810='Start-Up Information'!$B$24,"Complete",IF(J810='Start-Up Information'!$B$25,"Complete",IF(J810='Start-Up Information'!$B$26,"Complete",IF(J810='Start-Up Information'!$B$27,"Complete",IF(J810='Start-Up Information'!$B$28,"Complete",IF(J810='Start-Up Information'!$B$29,"Complete",IF(J810='Start-Up Information'!$B$30,"Complete",IF(J810='Start-Up Information'!$B$31,"Complete",IF(J810='Start-Up Information'!$B$32,"Complete",IF(J810='Start-Up Information'!$B$33,"Complete",IF(J810='Start-Up Information'!$B$34,"Complete",IF(J810='Start-Up Information'!$B$35,"Complete",IF(J810='Start-Up Information'!$B$36,"Complete",IF(J810='Start-Up Information'!$B$37,"Complete",IF(J810='Start-Up Information'!$B$38,"Complete",IF(J810='Start-Up Information'!$B$39,"Complete",IF(J810='Start-Up Information'!$B$40,"Complete",IF(J810='Start-Up Information'!$B$41,"Complete",IF(J810='Start-Up Information'!$B$42,"Complete",IF(J810='Start-Up Information'!$B$43,"Complete",IF(J810='Start-Up Information'!$B$44,"Complete",IF(J810='Start-Up Information'!$B$45,"Complete",IF(J810='Start-Up Information'!$B$46,"Complete",IF(J810='Start-Up Information'!$B$47,"Complete",IF(J810='Start-Up Information'!$B$48,"Complete",IF(LEFT(J810,5)="Split","Complete",IF(J810='Start-Up Information'!$B$49,"Complete",IF(J810='Start-Up Information'!$B$50,"Complete",IF(J810='Start-Up Information'!$B$51,"Complete",IF(J810='Start-Up Information'!$B$52,"Complete","Enter a Correct Sub-Account")))))))))))))))))))))))))))))))))))))))))))))))))</f>
        <v>Form Number Error</v>
      </c>
      <c r="P810" s="63" t="str">
        <f t="shared" si="26"/>
        <v>Pending</v>
      </c>
      <c r="Q810" s="62"/>
      <c r="R810" s="70">
        <f t="shared" si="27"/>
        <v>0</v>
      </c>
      <c r="S810" s="65"/>
      <c r="T810" s="91"/>
      <c r="U810" s="91"/>
      <c r="V810" s="91"/>
      <c r="W810" s="91"/>
      <c r="X810" s="91"/>
      <c r="Y810" s="91"/>
      <c r="Z810" s="91"/>
      <c r="AA810" s="91"/>
      <c r="AB810" s="91"/>
      <c r="AC810" s="91"/>
      <c r="AD810" s="91"/>
      <c r="AE810" s="91"/>
      <c r="AF810" s="91"/>
      <c r="AG810" s="91"/>
      <c r="AH810" s="91"/>
      <c r="AI810" s="91"/>
      <c r="AJ810" s="91"/>
      <c r="AK810" s="91"/>
      <c r="AL810" s="91"/>
      <c r="AM810" s="91"/>
      <c r="AN810" s="91"/>
      <c r="AO810" s="91"/>
      <c r="AP810" s="91"/>
      <c r="AQ810" s="91"/>
      <c r="AR810" s="91"/>
      <c r="AS810" s="91"/>
      <c r="AT810" s="91"/>
      <c r="AU810" s="91"/>
      <c r="AV810" s="91"/>
      <c r="AW810" s="91"/>
      <c r="AX810" s="91"/>
      <c r="AY810" s="91"/>
      <c r="AZ810" s="91"/>
      <c r="BA810" s="91"/>
      <c r="BB810" s="91"/>
      <c r="BC810" s="91"/>
      <c r="BD810" s="91"/>
      <c r="BE810" s="91"/>
      <c r="BF810" s="91"/>
      <c r="BG810" s="91"/>
    </row>
    <row r="811" spans="1:59" s="34" customFormat="1" ht="33" customHeight="1">
      <c r="A811" s="65"/>
      <c r="B811" s="99"/>
      <c r="C811" s="100"/>
      <c r="D811" s="100"/>
      <c r="E811" s="100"/>
      <c r="F811" s="100"/>
      <c r="G811" s="100"/>
      <c r="H811" s="100"/>
      <c r="I811" s="100"/>
      <c r="J811" s="100"/>
      <c r="K811" s="99"/>
      <c r="L811" s="101"/>
      <c r="M811" s="102"/>
      <c r="N811" s="101"/>
      <c r="O811" s="63" t="str">
        <f>IF(B811="","Form Number Error",IF(C811="","Payment Type Error",IF(H811="","Purchase Description Error",IF(I811="","Store or Vedor Error",IF(K811="","Card or Ckeck # Error",IF(L811="","Date Error",IF(J811="","Enter Correct Sub-Account",IF(M811="","Amount Error",IF(J811='Start-Up Information'!$B$13,"Complete",IF(J811='Start-Up Information'!$B$14,"Complete",IF(J811='Start-Up Information'!$B$15,"Complete",IF(J811='Start-Up Information'!$B$16,"Complete",IF(J811='Start-Up Information'!$B$17,"Complete",IF(J811='Start-Up Information'!$B$18,"Complete",IF(J811='Start-Up Information'!$B$19,"Complete",IF(J811='Start-Up Information'!$B$20,"Complete",IF(J811='Start-Up Information'!$B$21,"complete",IF(J811='Start-Up Information'!$B$22,"Complete",IF(J811='Start-Up Information'!$B$23,"Complete",IF(J811='Start-Up Information'!$B$24,"Complete",IF(J811='Start-Up Information'!$B$25,"Complete",IF(J811='Start-Up Information'!$B$26,"Complete",IF(J811='Start-Up Information'!$B$27,"Complete",IF(J811='Start-Up Information'!$B$28,"Complete",IF(J811='Start-Up Information'!$B$29,"Complete",IF(J811='Start-Up Information'!$B$30,"Complete",IF(J811='Start-Up Information'!$B$31,"Complete",IF(J811='Start-Up Information'!$B$32,"Complete",IF(J811='Start-Up Information'!$B$33,"Complete",IF(J811='Start-Up Information'!$B$34,"Complete",IF(J811='Start-Up Information'!$B$35,"Complete",IF(J811='Start-Up Information'!$B$36,"Complete",IF(J811='Start-Up Information'!$B$37,"Complete",IF(J811='Start-Up Information'!$B$38,"Complete",IF(J811='Start-Up Information'!$B$39,"Complete",IF(J811='Start-Up Information'!$B$40,"Complete",IF(J811='Start-Up Information'!$B$41,"Complete",IF(J811='Start-Up Information'!$B$42,"Complete",IF(J811='Start-Up Information'!$B$43,"Complete",IF(J811='Start-Up Information'!$B$44,"Complete",IF(J811='Start-Up Information'!$B$45,"Complete",IF(J811='Start-Up Information'!$B$46,"Complete",IF(J811='Start-Up Information'!$B$47,"Complete",IF(J811='Start-Up Information'!$B$48,"Complete",IF(LEFT(J811,5)="Split","Complete",IF(J811='Start-Up Information'!$B$49,"Complete",IF(J811='Start-Up Information'!$B$50,"Complete",IF(J811='Start-Up Information'!$B$51,"Complete",IF(J811='Start-Up Information'!$B$52,"Complete","Enter a Correct Sub-Account")))))))))))))))))))))))))))))))))))))))))))))))))</f>
        <v>Form Number Error</v>
      </c>
      <c r="P811" s="63" t="str">
        <f t="shared" si="26"/>
        <v>Pending</v>
      </c>
      <c r="Q811" s="62"/>
      <c r="R811" s="70">
        <f t="shared" si="27"/>
        <v>0</v>
      </c>
      <c r="S811" s="65"/>
      <c r="T811" s="91"/>
      <c r="U811" s="91"/>
      <c r="V811" s="91"/>
      <c r="W811" s="91"/>
      <c r="X811" s="91"/>
      <c r="Y811" s="91"/>
      <c r="Z811" s="91"/>
      <c r="AA811" s="91"/>
      <c r="AB811" s="91"/>
      <c r="AC811" s="91"/>
      <c r="AD811" s="91"/>
      <c r="AE811" s="91"/>
      <c r="AF811" s="91"/>
      <c r="AG811" s="91"/>
      <c r="AH811" s="91"/>
      <c r="AI811" s="91"/>
      <c r="AJ811" s="91"/>
      <c r="AK811" s="91"/>
      <c r="AL811" s="91"/>
      <c r="AM811" s="91"/>
      <c r="AN811" s="91"/>
      <c r="AO811" s="91"/>
      <c r="AP811" s="91"/>
      <c r="AQ811" s="91"/>
      <c r="AR811" s="91"/>
      <c r="AS811" s="91"/>
      <c r="AT811" s="91"/>
      <c r="AU811" s="91"/>
      <c r="AV811" s="91"/>
      <c r="AW811" s="91"/>
      <c r="AX811" s="91"/>
      <c r="AY811" s="91"/>
      <c r="AZ811" s="91"/>
      <c r="BA811" s="91"/>
      <c r="BB811" s="91"/>
      <c r="BC811" s="91"/>
      <c r="BD811" s="91"/>
      <c r="BE811" s="91"/>
      <c r="BF811" s="91"/>
      <c r="BG811" s="91"/>
    </row>
    <row r="812" spans="1:59" s="34" customFormat="1" ht="33" customHeight="1">
      <c r="A812" s="65"/>
      <c r="B812" s="99"/>
      <c r="C812" s="100"/>
      <c r="D812" s="100"/>
      <c r="E812" s="100"/>
      <c r="F812" s="100"/>
      <c r="G812" s="100"/>
      <c r="H812" s="100"/>
      <c r="I812" s="100"/>
      <c r="J812" s="100"/>
      <c r="K812" s="99"/>
      <c r="L812" s="101"/>
      <c r="M812" s="102"/>
      <c r="N812" s="101"/>
      <c r="O812" s="63" t="str">
        <f>IF(B812="","Form Number Error",IF(C812="","Payment Type Error",IF(H812="","Purchase Description Error",IF(I812="","Store or Vedor Error",IF(K812="","Card or Ckeck # Error",IF(L812="","Date Error",IF(J812="","Enter Correct Sub-Account",IF(M812="","Amount Error",IF(J812='Start-Up Information'!$B$13,"Complete",IF(J812='Start-Up Information'!$B$14,"Complete",IF(J812='Start-Up Information'!$B$15,"Complete",IF(J812='Start-Up Information'!$B$16,"Complete",IF(J812='Start-Up Information'!$B$17,"Complete",IF(J812='Start-Up Information'!$B$18,"Complete",IF(J812='Start-Up Information'!$B$19,"Complete",IF(J812='Start-Up Information'!$B$20,"Complete",IF(J812='Start-Up Information'!$B$21,"complete",IF(J812='Start-Up Information'!$B$22,"Complete",IF(J812='Start-Up Information'!$B$23,"Complete",IF(J812='Start-Up Information'!$B$24,"Complete",IF(J812='Start-Up Information'!$B$25,"Complete",IF(J812='Start-Up Information'!$B$26,"Complete",IF(J812='Start-Up Information'!$B$27,"Complete",IF(J812='Start-Up Information'!$B$28,"Complete",IF(J812='Start-Up Information'!$B$29,"Complete",IF(J812='Start-Up Information'!$B$30,"Complete",IF(J812='Start-Up Information'!$B$31,"Complete",IF(J812='Start-Up Information'!$B$32,"Complete",IF(J812='Start-Up Information'!$B$33,"Complete",IF(J812='Start-Up Information'!$B$34,"Complete",IF(J812='Start-Up Information'!$B$35,"Complete",IF(J812='Start-Up Information'!$B$36,"Complete",IF(J812='Start-Up Information'!$B$37,"Complete",IF(J812='Start-Up Information'!$B$38,"Complete",IF(J812='Start-Up Information'!$B$39,"Complete",IF(J812='Start-Up Information'!$B$40,"Complete",IF(J812='Start-Up Information'!$B$41,"Complete",IF(J812='Start-Up Information'!$B$42,"Complete",IF(J812='Start-Up Information'!$B$43,"Complete",IF(J812='Start-Up Information'!$B$44,"Complete",IF(J812='Start-Up Information'!$B$45,"Complete",IF(J812='Start-Up Information'!$B$46,"Complete",IF(J812='Start-Up Information'!$B$47,"Complete",IF(J812='Start-Up Information'!$B$48,"Complete",IF(LEFT(J812,5)="Split","Complete",IF(J812='Start-Up Information'!$B$49,"Complete",IF(J812='Start-Up Information'!$B$50,"Complete",IF(J812='Start-Up Information'!$B$51,"Complete",IF(J812='Start-Up Information'!$B$52,"Complete","Enter a Correct Sub-Account")))))))))))))))))))))))))))))))))))))))))))))))))</f>
        <v>Form Number Error</v>
      </c>
      <c r="P812" s="63" t="str">
        <f t="shared" si="26"/>
        <v>Pending</v>
      </c>
      <c r="Q812" s="62"/>
      <c r="R812" s="70">
        <f t="shared" si="27"/>
        <v>0</v>
      </c>
      <c r="S812" s="65"/>
      <c r="T812" s="91"/>
      <c r="U812" s="91"/>
      <c r="V812" s="91"/>
      <c r="W812" s="91"/>
      <c r="X812" s="91"/>
      <c r="Y812" s="91"/>
      <c r="Z812" s="91"/>
      <c r="AA812" s="91"/>
      <c r="AB812" s="91"/>
      <c r="AC812" s="91"/>
      <c r="AD812" s="91"/>
      <c r="AE812" s="91"/>
      <c r="AF812" s="91"/>
      <c r="AG812" s="91"/>
      <c r="AH812" s="91"/>
      <c r="AI812" s="91"/>
      <c r="AJ812" s="91"/>
      <c r="AK812" s="91"/>
      <c r="AL812" s="91"/>
      <c r="AM812" s="91"/>
      <c r="AN812" s="91"/>
      <c r="AO812" s="91"/>
      <c r="AP812" s="91"/>
      <c r="AQ812" s="91"/>
      <c r="AR812" s="91"/>
      <c r="AS812" s="91"/>
      <c r="AT812" s="91"/>
      <c r="AU812" s="91"/>
      <c r="AV812" s="91"/>
      <c r="AW812" s="91"/>
      <c r="AX812" s="91"/>
      <c r="AY812" s="91"/>
      <c r="AZ812" s="91"/>
      <c r="BA812" s="91"/>
      <c r="BB812" s="91"/>
      <c r="BC812" s="91"/>
      <c r="BD812" s="91"/>
      <c r="BE812" s="91"/>
      <c r="BF812" s="91"/>
      <c r="BG812" s="91"/>
    </row>
    <row r="813" spans="1:59" s="34" customFormat="1" ht="33" customHeight="1">
      <c r="A813" s="65"/>
      <c r="B813" s="99"/>
      <c r="C813" s="100"/>
      <c r="D813" s="100"/>
      <c r="E813" s="100"/>
      <c r="F813" s="100"/>
      <c r="G813" s="100"/>
      <c r="H813" s="100"/>
      <c r="I813" s="100"/>
      <c r="J813" s="100"/>
      <c r="K813" s="99"/>
      <c r="L813" s="101"/>
      <c r="M813" s="102"/>
      <c r="N813" s="101"/>
      <c r="O813" s="63" t="str">
        <f>IF(B813="","Form Number Error",IF(C813="","Payment Type Error",IF(H813="","Purchase Description Error",IF(I813="","Store or Vedor Error",IF(K813="","Card or Ckeck # Error",IF(L813="","Date Error",IF(J813="","Enter Correct Sub-Account",IF(M813="","Amount Error",IF(J813='Start-Up Information'!$B$13,"Complete",IF(J813='Start-Up Information'!$B$14,"Complete",IF(J813='Start-Up Information'!$B$15,"Complete",IF(J813='Start-Up Information'!$B$16,"Complete",IF(J813='Start-Up Information'!$B$17,"Complete",IF(J813='Start-Up Information'!$B$18,"Complete",IF(J813='Start-Up Information'!$B$19,"Complete",IF(J813='Start-Up Information'!$B$20,"Complete",IF(J813='Start-Up Information'!$B$21,"complete",IF(J813='Start-Up Information'!$B$22,"Complete",IF(J813='Start-Up Information'!$B$23,"Complete",IF(J813='Start-Up Information'!$B$24,"Complete",IF(J813='Start-Up Information'!$B$25,"Complete",IF(J813='Start-Up Information'!$B$26,"Complete",IF(J813='Start-Up Information'!$B$27,"Complete",IF(J813='Start-Up Information'!$B$28,"Complete",IF(J813='Start-Up Information'!$B$29,"Complete",IF(J813='Start-Up Information'!$B$30,"Complete",IF(J813='Start-Up Information'!$B$31,"Complete",IF(J813='Start-Up Information'!$B$32,"Complete",IF(J813='Start-Up Information'!$B$33,"Complete",IF(J813='Start-Up Information'!$B$34,"Complete",IF(J813='Start-Up Information'!$B$35,"Complete",IF(J813='Start-Up Information'!$B$36,"Complete",IF(J813='Start-Up Information'!$B$37,"Complete",IF(J813='Start-Up Information'!$B$38,"Complete",IF(J813='Start-Up Information'!$B$39,"Complete",IF(J813='Start-Up Information'!$B$40,"Complete",IF(J813='Start-Up Information'!$B$41,"Complete",IF(J813='Start-Up Information'!$B$42,"Complete",IF(J813='Start-Up Information'!$B$43,"Complete",IF(J813='Start-Up Information'!$B$44,"Complete",IF(J813='Start-Up Information'!$B$45,"Complete",IF(J813='Start-Up Information'!$B$46,"Complete",IF(J813='Start-Up Information'!$B$47,"Complete",IF(J813='Start-Up Information'!$B$48,"Complete",IF(LEFT(J813,5)="Split","Complete",IF(J813='Start-Up Information'!$B$49,"Complete",IF(J813='Start-Up Information'!$B$50,"Complete",IF(J813='Start-Up Information'!$B$51,"Complete",IF(J813='Start-Up Information'!$B$52,"Complete","Enter a Correct Sub-Account")))))))))))))))))))))))))))))))))))))))))))))))))</f>
        <v>Form Number Error</v>
      </c>
      <c r="P813" s="63" t="str">
        <f t="shared" si="26"/>
        <v>Pending</v>
      </c>
      <c r="Q813" s="62"/>
      <c r="R813" s="70">
        <f t="shared" si="27"/>
        <v>0</v>
      </c>
      <c r="S813" s="65"/>
      <c r="T813" s="91"/>
      <c r="U813" s="91"/>
      <c r="V813" s="91"/>
      <c r="W813" s="91"/>
      <c r="X813" s="91"/>
      <c r="Y813" s="91"/>
      <c r="Z813" s="91"/>
      <c r="AA813" s="91"/>
      <c r="AB813" s="91"/>
      <c r="AC813" s="91"/>
      <c r="AD813" s="91"/>
      <c r="AE813" s="91"/>
      <c r="AF813" s="91"/>
      <c r="AG813" s="91"/>
      <c r="AH813" s="91"/>
      <c r="AI813" s="91"/>
      <c r="AJ813" s="91"/>
      <c r="AK813" s="91"/>
      <c r="AL813" s="91"/>
      <c r="AM813" s="91"/>
      <c r="AN813" s="91"/>
      <c r="AO813" s="91"/>
      <c r="AP813" s="91"/>
      <c r="AQ813" s="91"/>
      <c r="AR813" s="91"/>
      <c r="AS813" s="91"/>
      <c r="AT813" s="91"/>
      <c r="AU813" s="91"/>
      <c r="AV813" s="91"/>
      <c r="AW813" s="91"/>
      <c r="AX813" s="91"/>
      <c r="AY813" s="91"/>
      <c r="AZ813" s="91"/>
      <c r="BA813" s="91"/>
      <c r="BB813" s="91"/>
      <c r="BC813" s="91"/>
      <c r="BD813" s="91"/>
      <c r="BE813" s="91"/>
      <c r="BF813" s="91"/>
      <c r="BG813" s="91"/>
    </row>
    <row r="814" spans="1:59" s="34" customFormat="1" ht="33" customHeight="1">
      <c r="A814" s="65"/>
      <c r="B814" s="99"/>
      <c r="C814" s="100"/>
      <c r="D814" s="100"/>
      <c r="E814" s="100"/>
      <c r="F814" s="100"/>
      <c r="G814" s="100"/>
      <c r="H814" s="100"/>
      <c r="I814" s="100"/>
      <c r="J814" s="100"/>
      <c r="K814" s="99"/>
      <c r="L814" s="101"/>
      <c r="M814" s="102"/>
      <c r="N814" s="101"/>
      <c r="O814" s="63" t="str">
        <f>IF(B814="","Form Number Error",IF(C814="","Payment Type Error",IF(H814="","Purchase Description Error",IF(I814="","Store or Vedor Error",IF(K814="","Card or Ckeck # Error",IF(L814="","Date Error",IF(J814="","Enter Correct Sub-Account",IF(M814="","Amount Error",IF(J814='Start-Up Information'!$B$13,"Complete",IF(J814='Start-Up Information'!$B$14,"Complete",IF(J814='Start-Up Information'!$B$15,"Complete",IF(J814='Start-Up Information'!$B$16,"Complete",IF(J814='Start-Up Information'!$B$17,"Complete",IF(J814='Start-Up Information'!$B$18,"Complete",IF(J814='Start-Up Information'!$B$19,"Complete",IF(J814='Start-Up Information'!$B$20,"Complete",IF(J814='Start-Up Information'!$B$21,"complete",IF(J814='Start-Up Information'!$B$22,"Complete",IF(J814='Start-Up Information'!$B$23,"Complete",IF(J814='Start-Up Information'!$B$24,"Complete",IF(J814='Start-Up Information'!$B$25,"Complete",IF(J814='Start-Up Information'!$B$26,"Complete",IF(J814='Start-Up Information'!$B$27,"Complete",IF(J814='Start-Up Information'!$B$28,"Complete",IF(J814='Start-Up Information'!$B$29,"Complete",IF(J814='Start-Up Information'!$B$30,"Complete",IF(J814='Start-Up Information'!$B$31,"Complete",IF(J814='Start-Up Information'!$B$32,"Complete",IF(J814='Start-Up Information'!$B$33,"Complete",IF(J814='Start-Up Information'!$B$34,"Complete",IF(J814='Start-Up Information'!$B$35,"Complete",IF(J814='Start-Up Information'!$B$36,"Complete",IF(J814='Start-Up Information'!$B$37,"Complete",IF(J814='Start-Up Information'!$B$38,"Complete",IF(J814='Start-Up Information'!$B$39,"Complete",IF(J814='Start-Up Information'!$B$40,"Complete",IF(J814='Start-Up Information'!$B$41,"Complete",IF(J814='Start-Up Information'!$B$42,"Complete",IF(J814='Start-Up Information'!$B$43,"Complete",IF(J814='Start-Up Information'!$B$44,"Complete",IF(J814='Start-Up Information'!$B$45,"Complete",IF(J814='Start-Up Information'!$B$46,"Complete",IF(J814='Start-Up Information'!$B$47,"Complete",IF(J814='Start-Up Information'!$B$48,"Complete",IF(LEFT(J814,5)="Split","Complete",IF(J814='Start-Up Information'!$B$49,"Complete",IF(J814='Start-Up Information'!$B$50,"Complete",IF(J814='Start-Up Information'!$B$51,"Complete",IF(J814='Start-Up Information'!$B$52,"Complete","Enter a Correct Sub-Account")))))))))))))))))))))))))))))))))))))))))))))))))</f>
        <v>Form Number Error</v>
      </c>
      <c r="P814" s="63" t="str">
        <f t="shared" si="26"/>
        <v>Pending</v>
      </c>
      <c r="Q814" s="62"/>
      <c r="R814" s="70">
        <f t="shared" si="27"/>
        <v>0</v>
      </c>
      <c r="S814" s="65"/>
      <c r="T814" s="91"/>
      <c r="U814" s="91"/>
      <c r="V814" s="91"/>
      <c r="W814" s="91"/>
      <c r="X814" s="91"/>
      <c r="Y814" s="91"/>
      <c r="Z814" s="91"/>
      <c r="AA814" s="91"/>
      <c r="AB814" s="91"/>
      <c r="AC814" s="91"/>
      <c r="AD814" s="91"/>
      <c r="AE814" s="91"/>
      <c r="AF814" s="91"/>
      <c r="AG814" s="91"/>
      <c r="AH814" s="91"/>
      <c r="AI814" s="91"/>
      <c r="AJ814" s="91"/>
      <c r="AK814" s="91"/>
      <c r="AL814" s="91"/>
      <c r="AM814" s="91"/>
      <c r="AN814" s="91"/>
      <c r="AO814" s="91"/>
      <c r="AP814" s="91"/>
      <c r="AQ814" s="91"/>
      <c r="AR814" s="91"/>
      <c r="AS814" s="91"/>
      <c r="AT814" s="91"/>
      <c r="AU814" s="91"/>
      <c r="AV814" s="91"/>
      <c r="AW814" s="91"/>
      <c r="AX814" s="91"/>
      <c r="AY814" s="91"/>
      <c r="AZ814" s="91"/>
      <c r="BA814" s="91"/>
      <c r="BB814" s="91"/>
      <c r="BC814" s="91"/>
      <c r="BD814" s="91"/>
      <c r="BE814" s="91"/>
      <c r="BF814" s="91"/>
      <c r="BG814" s="91"/>
    </row>
    <row r="815" spans="1:59" s="34" customFormat="1" ht="33" customHeight="1">
      <c r="A815" s="65"/>
      <c r="B815" s="99"/>
      <c r="C815" s="100"/>
      <c r="D815" s="100"/>
      <c r="E815" s="100"/>
      <c r="F815" s="100"/>
      <c r="G815" s="100"/>
      <c r="H815" s="100"/>
      <c r="I815" s="100"/>
      <c r="J815" s="100"/>
      <c r="K815" s="99"/>
      <c r="L815" s="101"/>
      <c r="M815" s="102"/>
      <c r="N815" s="101"/>
      <c r="O815" s="63" t="str">
        <f>IF(B815="","Form Number Error",IF(C815="","Payment Type Error",IF(H815="","Purchase Description Error",IF(I815="","Store or Vedor Error",IF(K815="","Card or Ckeck # Error",IF(L815="","Date Error",IF(J815="","Enter Correct Sub-Account",IF(M815="","Amount Error",IF(J815='Start-Up Information'!$B$13,"Complete",IF(J815='Start-Up Information'!$B$14,"Complete",IF(J815='Start-Up Information'!$B$15,"Complete",IF(J815='Start-Up Information'!$B$16,"Complete",IF(J815='Start-Up Information'!$B$17,"Complete",IF(J815='Start-Up Information'!$B$18,"Complete",IF(J815='Start-Up Information'!$B$19,"Complete",IF(J815='Start-Up Information'!$B$20,"Complete",IF(J815='Start-Up Information'!$B$21,"complete",IF(J815='Start-Up Information'!$B$22,"Complete",IF(J815='Start-Up Information'!$B$23,"Complete",IF(J815='Start-Up Information'!$B$24,"Complete",IF(J815='Start-Up Information'!$B$25,"Complete",IF(J815='Start-Up Information'!$B$26,"Complete",IF(J815='Start-Up Information'!$B$27,"Complete",IF(J815='Start-Up Information'!$B$28,"Complete",IF(J815='Start-Up Information'!$B$29,"Complete",IF(J815='Start-Up Information'!$B$30,"Complete",IF(J815='Start-Up Information'!$B$31,"Complete",IF(J815='Start-Up Information'!$B$32,"Complete",IF(J815='Start-Up Information'!$B$33,"Complete",IF(J815='Start-Up Information'!$B$34,"Complete",IF(J815='Start-Up Information'!$B$35,"Complete",IF(J815='Start-Up Information'!$B$36,"Complete",IF(J815='Start-Up Information'!$B$37,"Complete",IF(J815='Start-Up Information'!$B$38,"Complete",IF(J815='Start-Up Information'!$B$39,"Complete",IF(J815='Start-Up Information'!$B$40,"Complete",IF(J815='Start-Up Information'!$B$41,"Complete",IF(J815='Start-Up Information'!$B$42,"Complete",IF(J815='Start-Up Information'!$B$43,"Complete",IF(J815='Start-Up Information'!$B$44,"Complete",IF(J815='Start-Up Information'!$B$45,"Complete",IF(J815='Start-Up Information'!$B$46,"Complete",IF(J815='Start-Up Information'!$B$47,"Complete",IF(J815='Start-Up Information'!$B$48,"Complete",IF(LEFT(J815,5)="Split","Complete",IF(J815='Start-Up Information'!$B$49,"Complete",IF(J815='Start-Up Information'!$B$50,"Complete",IF(J815='Start-Up Information'!$B$51,"Complete",IF(J815='Start-Up Information'!$B$52,"Complete","Enter a Correct Sub-Account")))))))))))))))))))))))))))))))))))))))))))))))))</f>
        <v>Form Number Error</v>
      </c>
      <c r="P815" s="63" t="str">
        <f t="shared" si="26"/>
        <v>Pending</v>
      </c>
      <c r="Q815" s="62"/>
      <c r="R815" s="70">
        <f t="shared" si="27"/>
        <v>0</v>
      </c>
      <c r="S815" s="65"/>
      <c r="T815" s="91"/>
      <c r="U815" s="91"/>
      <c r="V815" s="91"/>
      <c r="W815" s="91"/>
      <c r="X815" s="91"/>
      <c r="Y815" s="91"/>
      <c r="Z815" s="91"/>
      <c r="AA815" s="91"/>
      <c r="AB815" s="91"/>
      <c r="AC815" s="91"/>
      <c r="AD815" s="91"/>
      <c r="AE815" s="91"/>
      <c r="AF815" s="91"/>
      <c r="AG815" s="91"/>
      <c r="AH815" s="91"/>
      <c r="AI815" s="91"/>
      <c r="AJ815" s="91"/>
      <c r="AK815" s="91"/>
      <c r="AL815" s="91"/>
      <c r="AM815" s="91"/>
      <c r="AN815" s="91"/>
      <c r="AO815" s="91"/>
      <c r="AP815" s="91"/>
      <c r="AQ815" s="91"/>
      <c r="AR815" s="91"/>
      <c r="AS815" s="91"/>
      <c r="AT815" s="91"/>
      <c r="AU815" s="91"/>
      <c r="AV815" s="91"/>
      <c r="AW815" s="91"/>
      <c r="AX815" s="91"/>
      <c r="AY815" s="91"/>
      <c r="AZ815" s="91"/>
      <c r="BA815" s="91"/>
      <c r="BB815" s="91"/>
      <c r="BC815" s="91"/>
      <c r="BD815" s="91"/>
      <c r="BE815" s="91"/>
      <c r="BF815" s="91"/>
      <c r="BG815" s="91"/>
    </row>
    <row r="816" spans="1:59" s="34" customFormat="1" ht="33" customHeight="1">
      <c r="A816" s="65"/>
      <c r="B816" s="99"/>
      <c r="C816" s="100"/>
      <c r="D816" s="100"/>
      <c r="E816" s="100"/>
      <c r="F816" s="100"/>
      <c r="G816" s="100"/>
      <c r="H816" s="100"/>
      <c r="I816" s="100"/>
      <c r="J816" s="100"/>
      <c r="K816" s="99"/>
      <c r="L816" s="101"/>
      <c r="M816" s="102"/>
      <c r="N816" s="101"/>
      <c r="O816" s="63" t="str">
        <f>IF(B816="","Form Number Error",IF(C816="","Payment Type Error",IF(H816="","Purchase Description Error",IF(I816="","Store or Vedor Error",IF(K816="","Card or Ckeck # Error",IF(L816="","Date Error",IF(J816="","Enter Correct Sub-Account",IF(M816="","Amount Error",IF(J816='Start-Up Information'!$B$13,"Complete",IF(J816='Start-Up Information'!$B$14,"Complete",IF(J816='Start-Up Information'!$B$15,"Complete",IF(J816='Start-Up Information'!$B$16,"Complete",IF(J816='Start-Up Information'!$B$17,"Complete",IF(J816='Start-Up Information'!$B$18,"Complete",IF(J816='Start-Up Information'!$B$19,"Complete",IF(J816='Start-Up Information'!$B$20,"Complete",IF(J816='Start-Up Information'!$B$21,"complete",IF(J816='Start-Up Information'!$B$22,"Complete",IF(J816='Start-Up Information'!$B$23,"Complete",IF(J816='Start-Up Information'!$B$24,"Complete",IF(J816='Start-Up Information'!$B$25,"Complete",IF(J816='Start-Up Information'!$B$26,"Complete",IF(J816='Start-Up Information'!$B$27,"Complete",IF(J816='Start-Up Information'!$B$28,"Complete",IF(J816='Start-Up Information'!$B$29,"Complete",IF(J816='Start-Up Information'!$B$30,"Complete",IF(J816='Start-Up Information'!$B$31,"Complete",IF(J816='Start-Up Information'!$B$32,"Complete",IF(J816='Start-Up Information'!$B$33,"Complete",IF(J816='Start-Up Information'!$B$34,"Complete",IF(J816='Start-Up Information'!$B$35,"Complete",IF(J816='Start-Up Information'!$B$36,"Complete",IF(J816='Start-Up Information'!$B$37,"Complete",IF(J816='Start-Up Information'!$B$38,"Complete",IF(J816='Start-Up Information'!$B$39,"Complete",IF(J816='Start-Up Information'!$B$40,"Complete",IF(J816='Start-Up Information'!$B$41,"Complete",IF(J816='Start-Up Information'!$B$42,"Complete",IF(J816='Start-Up Information'!$B$43,"Complete",IF(J816='Start-Up Information'!$B$44,"Complete",IF(J816='Start-Up Information'!$B$45,"Complete",IF(J816='Start-Up Information'!$B$46,"Complete",IF(J816='Start-Up Information'!$B$47,"Complete",IF(J816='Start-Up Information'!$B$48,"Complete",IF(LEFT(J816,5)="Split","Complete",IF(J816='Start-Up Information'!$B$49,"Complete",IF(J816='Start-Up Information'!$B$50,"Complete",IF(J816='Start-Up Information'!$B$51,"Complete",IF(J816='Start-Up Information'!$B$52,"Complete","Enter a Correct Sub-Account")))))))))))))))))))))))))))))))))))))))))))))))))</f>
        <v>Form Number Error</v>
      </c>
      <c r="P816" s="63" t="str">
        <f t="shared" si="26"/>
        <v>Pending</v>
      </c>
      <c r="Q816" s="62"/>
      <c r="R816" s="70">
        <f t="shared" si="27"/>
        <v>0</v>
      </c>
      <c r="S816" s="65"/>
      <c r="T816" s="91"/>
      <c r="U816" s="91"/>
      <c r="V816" s="91"/>
      <c r="W816" s="91"/>
      <c r="X816" s="91"/>
      <c r="Y816" s="91"/>
      <c r="Z816" s="91"/>
      <c r="AA816" s="91"/>
      <c r="AB816" s="91"/>
      <c r="AC816" s="91"/>
      <c r="AD816" s="91"/>
      <c r="AE816" s="91"/>
      <c r="AF816" s="91"/>
      <c r="AG816" s="91"/>
      <c r="AH816" s="91"/>
      <c r="AI816" s="91"/>
      <c r="AJ816" s="91"/>
      <c r="AK816" s="91"/>
      <c r="AL816" s="91"/>
      <c r="AM816" s="91"/>
      <c r="AN816" s="91"/>
      <c r="AO816" s="91"/>
      <c r="AP816" s="91"/>
      <c r="AQ816" s="91"/>
      <c r="AR816" s="91"/>
      <c r="AS816" s="91"/>
      <c r="AT816" s="91"/>
      <c r="AU816" s="91"/>
      <c r="AV816" s="91"/>
      <c r="AW816" s="91"/>
      <c r="AX816" s="91"/>
      <c r="AY816" s="91"/>
      <c r="AZ816" s="91"/>
      <c r="BA816" s="91"/>
      <c r="BB816" s="91"/>
      <c r="BC816" s="91"/>
      <c r="BD816" s="91"/>
      <c r="BE816" s="91"/>
      <c r="BF816" s="91"/>
      <c r="BG816" s="91"/>
    </row>
    <row r="817" spans="1:59" s="34" customFormat="1" ht="33" customHeight="1">
      <c r="A817" s="65"/>
      <c r="B817" s="99"/>
      <c r="C817" s="100"/>
      <c r="D817" s="100"/>
      <c r="E817" s="100"/>
      <c r="F817" s="100"/>
      <c r="G817" s="100"/>
      <c r="H817" s="100"/>
      <c r="I817" s="100"/>
      <c r="J817" s="100"/>
      <c r="K817" s="99"/>
      <c r="L817" s="101"/>
      <c r="M817" s="102"/>
      <c r="N817" s="101"/>
      <c r="O817" s="63" t="str">
        <f>IF(B817="","Form Number Error",IF(C817="","Payment Type Error",IF(H817="","Purchase Description Error",IF(I817="","Store or Vedor Error",IF(K817="","Card or Ckeck # Error",IF(L817="","Date Error",IF(J817="","Enter Correct Sub-Account",IF(M817="","Amount Error",IF(J817='Start-Up Information'!$B$13,"Complete",IF(J817='Start-Up Information'!$B$14,"Complete",IF(J817='Start-Up Information'!$B$15,"Complete",IF(J817='Start-Up Information'!$B$16,"Complete",IF(J817='Start-Up Information'!$B$17,"Complete",IF(J817='Start-Up Information'!$B$18,"Complete",IF(J817='Start-Up Information'!$B$19,"Complete",IF(J817='Start-Up Information'!$B$20,"Complete",IF(J817='Start-Up Information'!$B$21,"complete",IF(J817='Start-Up Information'!$B$22,"Complete",IF(J817='Start-Up Information'!$B$23,"Complete",IF(J817='Start-Up Information'!$B$24,"Complete",IF(J817='Start-Up Information'!$B$25,"Complete",IF(J817='Start-Up Information'!$B$26,"Complete",IF(J817='Start-Up Information'!$B$27,"Complete",IF(J817='Start-Up Information'!$B$28,"Complete",IF(J817='Start-Up Information'!$B$29,"Complete",IF(J817='Start-Up Information'!$B$30,"Complete",IF(J817='Start-Up Information'!$B$31,"Complete",IF(J817='Start-Up Information'!$B$32,"Complete",IF(J817='Start-Up Information'!$B$33,"Complete",IF(J817='Start-Up Information'!$B$34,"Complete",IF(J817='Start-Up Information'!$B$35,"Complete",IF(J817='Start-Up Information'!$B$36,"Complete",IF(J817='Start-Up Information'!$B$37,"Complete",IF(J817='Start-Up Information'!$B$38,"Complete",IF(J817='Start-Up Information'!$B$39,"Complete",IF(J817='Start-Up Information'!$B$40,"Complete",IF(J817='Start-Up Information'!$B$41,"Complete",IF(J817='Start-Up Information'!$B$42,"Complete",IF(J817='Start-Up Information'!$B$43,"Complete",IF(J817='Start-Up Information'!$B$44,"Complete",IF(J817='Start-Up Information'!$B$45,"Complete",IF(J817='Start-Up Information'!$B$46,"Complete",IF(J817='Start-Up Information'!$B$47,"Complete",IF(J817='Start-Up Information'!$B$48,"Complete",IF(LEFT(J817,5)="Split","Complete",IF(J817='Start-Up Information'!$B$49,"Complete",IF(J817='Start-Up Information'!$B$50,"Complete",IF(J817='Start-Up Information'!$B$51,"Complete",IF(J817='Start-Up Information'!$B$52,"Complete","Enter a Correct Sub-Account")))))))))))))))))))))))))))))))))))))))))))))))))</f>
        <v>Form Number Error</v>
      </c>
      <c r="P817" s="63" t="str">
        <f t="shared" si="26"/>
        <v>Pending</v>
      </c>
      <c r="Q817" s="62"/>
      <c r="R817" s="70">
        <f t="shared" si="27"/>
        <v>0</v>
      </c>
      <c r="S817" s="65"/>
      <c r="T817" s="91"/>
      <c r="U817" s="91"/>
      <c r="V817" s="91"/>
      <c r="W817" s="91"/>
      <c r="X817" s="91"/>
      <c r="Y817" s="91"/>
      <c r="Z817" s="91"/>
      <c r="AA817" s="91"/>
      <c r="AB817" s="91"/>
      <c r="AC817" s="91"/>
      <c r="AD817" s="91"/>
      <c r="AE817" s="91"/>
      <c r="AF817" s="91"/>
      <c r="AG817" s="91"/>
      <c r="AH817" s="91"/>
      <c r="AI817" s="91"/>
      <c r="AJ817" s="91"/>
      <c r="AK817" s="91"/>
      <c r="AL817" s="91"/>
      <c r="AM817" s="91"/>
      <c r="AN817" s="91"/>
      <c r="AO817" s="91"/>
      <c r="AP817" s="91"/>
      <c r="AQ817" s="91"/>
      <c r="AR817" s="91"/>
      <c r="AS817" s="91"/>
      <c r="AT817" s="91"/>
      <c r="AU817" s="91"/>
      <c r="AV817" s="91"/>
      <c r="AW817" s="91"/>
      <c r="AX817" s="91"/>
      <c r="AY817" s="91"/>
      <c r="AZ817" s="91"/>
      <c r="BA817" s="91"/>
      <c r="BB817" s="91"/>
      <c r="BC817" s="91"/>
      <c r="BD817" s="91"/>
      <c r="BE817" s="91"/>
      <c r="BF817" s="91"/>
      <c r="BG817" s="91"/>
    </row>
    <row r="818" spans="1:59" s="34" customFormat="1" ht="33" customHeight="1">
      <c r="A818" s="65"/>
      <c r="B818" s="99"/>
      <c r="C818" s="100"/>
      <c r="D818" s="100"/>
      <c r="E818" s="100"/>
      <c r="F818" s="100"/>
      <c r="G818" s="100"/>
      <c r="H818" s="100"/>
      <c r="I818" s="100"/>
      <c r="J818" s="100"/>
      <c r="K818" s="99"/>
      <c r="L818" s="101"/>
      <c r="M818" s="102"/>
      <c r="N818" s="101"/>
      <c r="O818" s="63" t="str">
        <f>IF(B818="","Form Number Error",IF(C818="","Payment Type Error",IF(H818="","Purchase Description Error",IF(I818="","Store or Vedor Error",IF(K818="","Card or Ckeck # Error",IF(L818="","Date Error",IF(J818="","Enter Correct Sub-Account",IF(M818="","Amount Error",IF(J818='Start-Up Information'!$B$13,"Complete",IF(J818='Start-Up Information'!$B$14,"Complete",IF(J818='Start-Up Information'!$B$15,"Complete",IF(J818='Start-Up Information'!$B$16,"Complete",IF(J818='Start-Up Information'!$B$17,"Complete",IF(J818='Start-Up Information'!$B$18,"Complete",IF(J818='Start-Up Information'!$B$19,"Complete",IF(J818='Start-Up Information'!$B$20,"Complete",IF(J818='Start-Up Information'!$B$21,"complete",IF(J818='Start-Up Information'!$B$22,"Complete",IF(J818='Start-Up Information'!$B$23,"Complete",IF(J818='Start-Up Information'!$B$24,"Complete",IF(J818='Start-Up Information'!$B$25,"Complete",IF(J818='Start-Up Information'!$B$26,"Complete",IF(J818='Start-Up Information'!$B$27,"Complete",IF(J818='Start-Up Information'!$B$28,"Complete",IF(J818='Start-Up Information'!$B$29,"Complete",IF(J818='Start-Up Information'!$B$30,"Complete",IF(J818='Start-Up Information'!$B$31,"Complete",IF(J818='Start-Up Information'!$B$32,"Complete",IF(J818='Start-Up Information'!$B$33,"Complete",IF(J818='Start-Up Information'!$B$34,"Complete",IF(J818='Start-Up Information'!$B$35,"Complete",IF(J818='Start-Up Information'!$B$36,"Complete",IF(J818='Start-Up Information'!$B$37,"Complete",IF(J818='Start-Up Information'!$B$38,"Complete",IF(J818='Start-Up Information'!$B$39,"Complete",IF(J818='Start-Up Information'!$B$40,"Complete",IF(J818='Start-Up Information'!$B$41,"Complete",IF(J818='Start-Up Information'!$B$42,"Complete",IF(J818='Start-Up Information'!$B$43,"Complete",IF(J818='Start-Up Information'!$B$44,"Complete",IF(J818='Start-Up Information'!$B$45,"Complete",IF(J818='Start-Up Information'!$B$46,"Complete",IF(J818='Start-Up Information'!$B$47,"Complete",IF(J818='Start-Up Information'!$B$48,"Complete",IF(LEFT(J818,5)="Split","Complete",IF(J818='Start-Up Information'!$B$49,"Complete",IF(J818='Start-Up Information'!$B$50,"Complete",IF(J818='Start-Up Information'!$B$51,"Complete",IF(J818='Start-Up Information'!$B$52,"Complete","Enter a Correct Sub-Account")))))))))))))))))))))))))))))))))))))))))))))))))</f>
        <v>Form Number Error</v>
      </c>
      <c r="P818" s="63" t="str">
        <f t="shared" si="26"/>
        <v>Pending</v>
      </c>
      <c r="Q818" s="62"/>
      <c r="R818" s="70">
        <f t="shared" si="27"/>
        <v>0</v>
      </c>
      <c r="S818" s="65"/>
      <c r="T818" s="91"/>
      <c r="U818" s="91"/>
      <c r="V818" s="91"/>
      <c r="W818" s="91"/>
      <c r="X818" s="91"/>
      <c r="Y818" s="91"/>
      <c r="Z818" s="91"/>
      <c r="AA818" s="91"/>
      <c r="AB818" s="91"/>
      <c r="AC818" s="91"/>
      <c r="AD818" s="91"/>
      <c r="AE818" s="91"/>
      <c r="AF818" s="91"/>
      <c r="AG818" s="91"/>
      <c r="AH818" s="91"/>
      <c r="AI818" s="91"/>
      <c r="AJ818" s="91"/>
      <c r="AK818" s="91"/>
      <c r="AL818" s="91"/>
      <c r="AM818" s="91"/>
      <c r="AN818" s="91"/>
      <c r="AO818" s="91"/>
      <c r="AP818" s="91"/>
      <c r="AQ818" s="91"/>
      <c r="AR818" s="91"/>
      <c r="AS818" s="91"/>
      <c r="AT818" s="91"/>
      <c r="AU818" s="91"/>
      <c r="AV818" s="91"/>
      <c r="AW818" s="91"/>
      <c r="AX818" s="91"/>
      <c r="AY818" s="91"/>
      <c r="AZ818" s="91"/>
      <c r="BA818" s="91"/>
      <c r="BB818" s="91"/>
      <c r="BC818" s="91"/>
      <c r="BD818" s="91"/>
      <c r="BE818" s="91"/>
      <c r="BF818" s="91"/>
      <c r="BG818" s="91"/>
    </row>
    <row r="819" spans="1:59" s="34" customFormat="1" ht="33" customHeight="1">
      <c r="A819" s="65"/>
      <c r="B819" s="99"/>
      <c r="C819" s="100"/>
      <c r="D819" s="100"/>
      <c r="E819" s="100"/>
      <c r="F819" s="100"/>
      <c r="G819" s="100"/>
      <c r="H819" s="100"/>
      <c r="I819" s="100"/>
      <c r="J819" s="100"/>
      <c r="K819" s="99"/>
      <c r="L819" s="101"/>
      <c r="M819" s="102"/>
      <c r="N819" s="101"/>
      <c r="O819" s="63" t="str">
        <f>IF(B819="","Form Number Error",IF(C819="","Payment Type Error",IF(H819="","Purchase Description Error",IF(I819="","Store or Vedor Error",IF(K819="","Card or Ckeck # Error",IF(L819="","Date Error",IF(J819="","Enter Correct Sub-Account",IF(M819="","Amount Error",IF(J819='Start-Up Information'!$B$13,"Complete",IF(J819='Start-Up Information'!$B$14,"Complete",IF(J819='Start-Up Information'!$B$15,"Complete",IF(J819='Start-Up Information'!$B$16,"Complete",IF(J819='Start-Up Information'!$B$17,"Complete",IF(J819='Start-Up Information'!$B$18,"Complete",IF(J819='Start-Up Information'!$B$19,"Complete",IF(J819='Start-Up Information'!$B$20,"Complete",IF(J819='Start-Up Information'!$B$21,"complete",IF(J819='Start-Up Information'!$B$22,"Complete",IF(J819='Start-Up Information'!$B$23,"Complete",IF(J819='Start-Up Information'!$B$24,"Complete",IF(J819='Start-Up Information'!$B$25,"Complete",IF(J819='Start-Up Information'!$B$26,"Complete",IF(J819='Start-Up Information'!$B$27,"Complete",IF(J819='Start-Up Information'!$B$28,"Complete",IF(J819='Start-Up Information'!$B$29,"Complete",IF(J819='Start-Up Information'!$B$30,"Complete",IF(J819='Start-Up Information'!$B$31,"Complete",IF(J819='Start-Up Information'!$B$32,"Complete",IF(J819='Start-Up Information'!$B$33,"Complete",IF(J819='Start-Up Information'!$B$34,"Complete",IF(J819='Start-Up Information'!$B$35,"Complete",IF(J819='Start-Up Information'!$B$36,"Complete",IF(J819='Start-Up Information'!$B$37,"Complete",IF(J819='Start-Up Information'!$B$38,"Complete",IF(J819='Start-Up Information'!$B$39,"Complete",IF(J819='Start-Up Information'!$B$40,"Complete",IF(J819='Start-Up Information'!$B$41,"Complete",IF(J819='Start-Up Information'!$B$42,"Complete",IF(J819='Start-Up Information'!$B$43,"Complete",IF(J819='Start-Up Information'!$B$44,"Complete",IF(J819='Start-Up Information'!$B$45,"Complete",IF(J819='Start-Up Information'!$B$46,"Complete",IF(J819='Start-Up Information'!$B$47,"Complete",IF(J819='Start-Up Information'!$B$48,"Complete",IF(LEFT(J819,5)="Split","Complete",IF(J819='Start-Up Information'!$B$49,"Complete",IF(J819='Start-Up Information'!$B$50,"Complete",IF(J819='Start-Up Information'!$B$51,"Complete",IF(J819='Start-Up Information'!$B$52,"Complete","Enter a Correct Sub-Account")))))))))))))))))))))))))))))))))))))))))))))))))</f>
        <v>Form Number Error</v>
      </c>
      <c r="P819" s="63" t="str">
        <f t="shared" si="26"/>
        <v>Pending</v>
      </c>
      <c r="Q819" s="62"/>
      <c r="R819" s="70">
        <f t="shared" si="27"/>
        <v>0</v>
      </c>
      <c r="S819" s="65"/>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c r="AP819" s="91"/>
      <c r="AQ819" s="91"/>
      <c r="AR819" s="91"/>
      <c r="AS819" s="91"/>
      <c r="AT819" s="91"/>
      <c r="AU819" s="91"/>
      <c r="AV819" s="91"/>
      <c r="AW819" s="91"/>
      <c r="AX819" s="91"/>
      <c r="AY819" s="91"/>
      <c r="AZ819" s="91"/>
      <c r="BA819" s="91"/>
      <c r="BB819" s="91"/>
      <c r="BC819" s="91"/>
      <c r="BD819" s="91"/>
      <c r="BE819" s="91"/>
      <c r="BF819" s="91"/>
      <c r="BG819" s="91"/>
    </row>
    <row r="820" spans="1:59" s="34" customFormat="1" ht="33" customHeight="1">
      <c r="A820" s="65"/>
      <c r="B820" s="99"/>
      <c r="C820" s="100"/>
      <c r="D820" s="100"/>
      <c r="E820" s="100"/>
      <c r="F820" s="100"/>
      <c r="G820" s="100"/>
      <c r="H820" s="100"/>
      <c r="I820" s="100"/>
      <c r="J820" s="100"/>
      <c r="K820" s="99"/>
      <c r="L820" s="101"/>
      <c r="M820" s="102"/>
      <c r="N820" s="101"/>
      <c r="O820" s="63" t="str">
        <f>IF(B820="","Form Number Error",IF(C820="","Payment Type Error",IF(H820="","Purchase Description Error",IF(I820="","Store or Vedor Error",IF(K820="","Card or Ckeck # Error",IF(L820="","Date Error",IF(J820="","Enter Correct Sub-Account",IF(M820="","Amount Error",IF(J820='Start-Up Information'!$B$13,"Complete",IF(J820='Start-Up Information'!$B$14,"Complete",IF(J820='Start-Up Information'!$B$15,"Complete",IF(J820='Start-Up Information'!$B$16,"Complete",IF(J820='Start-Up Information'!$B$17,"Complete",IF(J820='Start-Up Information'!$B$18,"Complete",IF(J820='Start-Up Information'!$B$19,"Complete",IF(J820='Start-Up Information'!$B$20,"Complete",IF(J820='Start-Up Information'!$B$21,"complete",IF(J820='Start-Up Information'!$B$22,"Complete",IF(J820='Start-Up Information'!$B$23,"Complete",IF(J820='Start-Up Information'!$B$24,"Complete",IF(J820='Start-Up Information'!$B$25,"Complete",IF(J820='Start-Up Information'!$B$26,"Complete",IF(J820='Start-Up Information'!$B$27,"Complete",IF(J820='Start-Up Information'!$B$28,"Complete",IF(J820='Start-Up Information'!$B$29,"Complete",IF(J820='Start-Up Information'!$B$30,"Complete",IF(J820='Start-Up Information'!$B$31,"Complete",IF(J820='Start-Up Information'!$B$32,"Complete",IF(J820='Start-Up Information'!$B$33,"Complete",IF(J820='Start-Up Information'!$B$34,"Complete",IF(J820='Start-Up Information'!$B$35,"Complete",IF(J820='Start-Up Information'!$B$36,"Complete",IF(J820='Start-Up Information'!$B$37,"Complete",IF(J820='Start-Up Information'!$B$38,"Complete",IF(J820='Start-Up Information'!$B$39,"Complete",IF(J820='Start-Up Information'!$B$40,"Complete",IF(J820='Start-Up Information'!$B$41,"Complete",IF(J820='Start-Up Information'!$B$42,"Complete",IF(J820='Start-Up Information'!$B$43,"Complete",IF(J820='Start-Up Information'!$B$44,"Complete",IF(J820='Start-Up Information'!$B$45,"Complete",IF(J820='Start-Up Information'!$B$46,"Complete",IF(J820='Start-Up Information'!$B$47,"Complete",IF(J820='Start-Up Information'!$B$48,"Complete",IF(LEFT(J820,5)="Split","Complete",IF(J820='Start-Up Information'!$B$49,"Complete",IF(J820='Start-Up Information'!$B$50,"Complete",IF(J820='Start-Up Information'!$B$51,"Complete",IF(J820='Start-Up Information'!$B$52,"Complete","Enter a Correct Sub-Account")))))))))))))))))))))))))))))))))))))))))))))))))</f>
        <v>Form Number Error</v>
      </c>
      <c r="P820" s="63" t="str">
        <f t="shared" si="26"/>
        <v>Pending</v>
      </c>
      <c r="Q820" s="62"/>
      <c r="R820" s="70">
        <f t="shared" si="27"/>
        <v>0</v>
      </c>
      <c r="S820" s="65"/>
      <c r="T820" s="91"/>
      <c r="U820" s="91"/>
      <c r="V820" s="91"/>
      <c r="W820" s="91"/>
      <c r="X820" s="91"/>
      <c r="Y820" s="91"/>
      <c r="Z820" s="91"/>
      <c r="AA820" s="91"/>
      <c r="AB820" s="91"/>
      <c r="AC820" s="91"/>
      <c r="AD820" s="91"/>
      <c r="AE820" s="91"/>
      <c r="AF820" s="91"/>
      <c r="AG820" s="91"/>
      <c r="AH820" s="91"/>
      <c r="AI820" s="91"/>
      <c r="AJ820" s="91"/>
      <c r="AK820" s="91"/>
      <c r="AL820" s="91"/>
      <c r="AM820" s="91"/>
      <c r="AN820" s="91"/>
      <c r="AO820" s="91"/>
      <c r="AP820" s="91"/>
      <c r="AQ820" s="91"/>
      <c r="AR820" s="91"/>
      <c r="AS820" s="91"/>
      <c r="AT820" s="91"/>
      <c r="AU820" s="91"/>
      <c r="AV820" s="91"/>
      <c r="AW820" s="91"/>
      <c r="AX820" s="91"/>
      <c r="AY820" s="91"/>
      <c r="AZ820" s="91"/>
      <c r="BA820" s="91"/>
      <c r="BB820" s="91"/>
      <c r="BC820" s="91"/>
      <c r="BD820" s="91"/>
      <c r="BE820" s="91"/>
      <c r="BF820" s="91"/>
      <c r="BG820" s="91"/>
    </row>
    <row r="821" spans="1:59" s="34" customFormat="1" ht="33" customHeight="1">
      <c r="A821" s="65"/>
      <c r="B821" s="99"/>
      <c r="C821" s="100"/>
      <c r="D821" s="100"/>
      <c r="E821" s="100"/>
      <c r="F821" s="100"/>
      <c r="G821" s="100"/>
      <c r="H821" s="100"/>
      <c r="I821" s="100"/>
      <c r="J821" s="100"/>
      <c r="K821" s="99"/>
      <c r="L821" s="101"/>
      <c r="M821" s="102"/>
      <c r="N821" s="101"/>
      <c r="O821" s="63" t="str">
        <f>IF(B821="","Form Number Error",IF(C821="","Payment Type Error",IF(H821="","Purchase Description Error",IF(I821="","Store or Vedor Error",IF(K821="","Card or Ckeck # Error",IF(L821="","Date Error",IF(J821="","Enter Correct Sub-Account",IF(M821="","Amount Error",IF(J821='Start-Up Information'!$B$13,"Complete",IF(J821='Start-Up Information'!$B$14,"Complete",IF(J821='Start-Up Information'!$B$15,"Complete",IF(J821='Start-Up Information'!$B$16,"Complete",IF(J821='Start-Up Information'!$B$17,"Complete",IF(J821='Start-Up Information'!$B$18,"Complete",IF(J821='Start-Up Information'!$B$19,"Complete",IF(J821='Start-Up Information'!$B$20,"Complete",IF(J821='Start-Up Information'!$B$21,"complete",IF(J821='Start-Up Information'!$B$22,"Complete",IF(J821='Start-Up Information'!$B$23,"Complete",IF(J821='Start-Up Information'!$B$24,"Complete",IF(J821='Start-Up Information'!$B$25,"Complete",IF(J821='Start-Up Information'!$B$26,"Complete",IF(J821='Start-Up Information'!$B$27,"Complete",IF(J821='Start-Up Information'!$B$28,"Complete",IF(J821='Start-Up Information'!$B$29,"Complete",IF(J821='Start-Up Information'!$B$30,"Complete",IF(J821='Start-Up Information'!$B$31,"Complete",IF(J821='Start-Up Information'!$B$32,"Complete",IF(J821='Start-Up Information'!$B$33,"Complete",IF(J821='Start-Up Information'!$B$34,"Complete",IF(J821='Start-Up Information'!$B$35,"Complete",IF(J821='Start-Up Information'!$B$36,"Complete",IF(J821='Start-Up Information'!$B$37,"Complete",IF(J821='Start-Up Information'!$B$38,"Complete",IF(J821='Start-Up Information'!$B$39,"Complete",IF(J821='Start-Up Information'!$B$40,"Complete",IF(J821='Start-Up Information'!$B$41,"Complete",IF(J821='Start-Up Information'!$B$42,"Complete",IF(J821='Start-Up Information'!$B$43,"Complete",IF(J821='Start-Up Information'!$B$44,"Complete",IF(J821='Start-Up Information'!$B$45,"Complete",IF(J821='Start-Up Information'!$B$46,"Complete",IF(J821='Start-Up Information'!$B$47,"Complete",IF(J821='Start-Up Information'!$B$48,"Complete",IF(LEFT(J821,5)="Split","Complete",IF(J821='Start-Up Information'!$B$49,"Complete",IF(J821='Start-Up Information'!$B$50,"Complete",IF(J821='Start-Up Information'!$B$51,"Complete",IF(J821='Start-Up Information'!$B$52,"Complete","Enter a Correct Sub-Account")))))))))))))))))))))))))))))))))))))))))))))))))</f>
        <v>Form Number Error</v>
      </c>
      <c r="P821" s="63" t="str">
        <f t="shared" si="26"/>
        <v>Pending</v>
      </c>
      <c r="Q821" s="62"/>
      <c r="R821" s="70">
        <f t="shared" si="27"/>
        <v>0</v>
      </c>
      <c r="S821" s="65"/>
      <c r="T821" s="91"/>
      <c r="U821" s="91"/>
      <c r="V821" s="91"/>
      <c r="W821" s="91"/>
      <c r="X821" s="91"/>
      <c r="Y821" s="91"/>
      <c r="Z821" s="91"/>
      <c r="AA821" s="91"/>
      <c r="AB821" s="91"/>
      <c r="AC821" s="91"/>
      <c r="AD821" s="91"/>
      <c r="AE821" s="91"/>
      <c r="AF821" s="91"/>
      <c r="AG821" s="91"/>
      <c r="AH821" s="91"/>
      <c r="AI821" s="91"/>
      <c r="AJ821" s="91"/>
      <c r="AK821" s="91"/>
      <c r="AL821" s="91"/>
      <c r="AM821" s="91"/>
      <c r="AN821" s="91"/>
      <c r="AO821" s="91"/>
      <c r="AP821" s="91"/>
      <c r="AQ821" s="91"/>
      <c r="AR821" s="91"/>
      <c r="AS821" s="91"/>
      <c r="AT821" s="91"/>
      <c r="AU821" s="91"/>
      <c r="AV821" s="91"/>
      <c r="AW821" s="91"/>
      <c r="AX821" s="91"/>
      <c r="AY821" s="91"/>
      <c r="AZ821" s="91"/>
      <c r="BA821" s="91"/>
      <c r="BB821" s="91"/>
      <c r="BC821" s="91"/>
      <c r="BD821" s="91"/>
      <c r="BE821" s="91"/>
      <c r="BF821" s="91"/>
      <c r="BG821" s="91"/>
    </row>
    <row r="822" spans="1:59" s="34" customFormat="1" ht="33" customHeight="1">
      <c r="A822" s="65"/>
      <c r="B822" s="99"/>
      <c r="C822" s="100"/>
      <c r="D822" s="100"/>
      <c r="E822" s="100"/>
      <c r="F822" s="100"/>
      <c r="G822" s="100"/>
      <c r="H822" s="100"/>
      <c r="I822" s="100"/>
      <c r="J822" s="100"/>
      <c r="K822" s="99"/>
      <c r="L822" s="101"/>
      <c r="M822" s="102"/>
      <c r="N822" s="101"/>
      <c r="O822" s="63" t="str">
        <f>IF(B822="","Form Number Error",IF(C822="","Payment Type Error",IF(H822="","Purchase Description Error",IF(I822="","Store or Vedor Error",IF(K822="","Card or Ckeck # Error",IF(L822="","Date Error",IF(J822="","Enter Correct Sub-Account",IF(M822="","Amount Error",IF(J822='Start-Up Information'!$B$13,"Complete",IF(J822='Start-Up Information'!$B$14,"Complete",IF(J822='Start-Up Information'!$B$15,"Complete",IF(J822='Start-Up Information'!$B$16,"Complete",IF(J822='Start-Up Information'!$B$17,"Complete",IF(J822='Start-Up Information'!$B$18,"Complete",IF(J822='Start-Up Information'!$B$19,"Complete",IF(J822='Start-Up Information'!$B$20,"Complete",IF(J822='Start-Up Information'!$B$21,"complete",IF(J822='Start-Up Information'!$B$22,"Complete",IF(J822='Start-Up Information'!$B$23,"Complete",IF(J822='Start-Up Information'!$B$24,"Complete",IF(J822='Start-Up Information'!$B$25,"Complete",IF(J822='Start-Up Information'!$B$26,"Complete",IF(J822='Start-Up Information'!$B$27,"Complete",IF(J822='Start-Up Information'!$B$28,"Complete",IF(J822='Start-Up Information'!$B$29,"Complete",IF(J822='Start-Up Information'!$B$30,"Complete",IF(J822='Start-Up Information'!$B$31,"Complete",IF(J822='Start-Up Information'!$B$32,"Complete",IF(J822='Start-Up Information'!$B$33,"Complete",IF(J822='Start-Up Information'!$B$34,"Complete",IF(J822='Start-Up Information'!$B$35,"Complete",IF(J822='Start-Up Information'!$B$36,"Complete",IF(J822='Start-Up Information'!$B$37,"Complete",IF(J822='Start-Up Information'!$B$38,"Complete",IF(J822='Start-Up Information'!$B$39,"Complete",IF(J822='Start-Up Information'!$B$40,"Complete",IF(J822='Start-Up Information'!$B$41,"Complete",IF(J822='Start-Up Information'!$B$42,"Complete",IF(J822='Start-Up Information'!$B$43,"Complete",IF(J822='Start-Up Information'!$B$44,"Complete",IF(J822='Start-Up Information'!$B$45,"Complete",IF(J822='Start-Up Information'!$B$46,"Complete",IF(J822='Start-Up Information'!$B$47,"Complete",IF(J822='Start-Up Information'!$B$48,"Complete",IF(LEFT(J822,5)="Split","Complete",IF(J822='Start-Up Information'!$B$49,"Complete",IF(J822='Start-Up Information'!$B$50,"Complete",IF(J822='Start-Up Information'!$B$51,"Complete",IF(J822='Start-Up Information'!$B$52,"Complete","Enter a Correct Sub-Account")))))))))))))))))))))))))))))))))))))))))))))))))</f>
        <v>Form Number Error</v>
      </c>
      <c r="P822" s="63" t="str">
        <f t="shared" si="26"/>
        <v>Pending</v>
      </c>
      <c r="Q822" s="62"/>
      <c r="R822" s="70">
        <f t="shared" si="27"/>
        <v>0</v>
      </c>
      <c r="S822" s="65"/>
      <c r="T822" s="91"/>
      <c r="U822" s="91"/>
      <c r="V822" s="91"/>
      <c r="W822" s="91"/>
      <c r="X822" s="91"/>
      <c r="Y822" s="91"/>
      <c r="Z822" s="91"/>
      <c r="AA822" s="91"/>
      <c r="AB822" s="91"/>
      <c r="AC822" s="91"/>
      <c r="AD822" s="91"/>
      <c r="AE822" s="91"/>
      <c r="AF822" s="91"/>
      <c r="AG822" s="91"/>
      <c r="AH822" s="91"/>
      <c r="AI822" s="91"/>
      <c r="AJ822" s="91"/>
      <c r="AK822" s="91"/>
      <c r="AL822" s="91"/>
      <c r="AM822" s="91"/>
      <c r="AN822" s="91"/>
      <c r="AO822" s="91"/>
      <c r="AP822" s="91"/>
      <c r="AQ822" s="91"/>
      <c r="AR822" s="91"/>
      <c r="AS822" s="91"/>
      <c r="AT822" s="91"/>
      <c r="AU822" s="91"/>
      <c r="AV822" s="91"/>
      <c r="AW822" s="91"/>
      <c r="AX822" s="91"/>
      <c r="AY822" s="91"/>
      <c r="AZ822" s="91"/>
      <c r="BA822" s="91"/>
      <c r="BB822" s="91"/>
      <c r="BC822" s="91"/>
      <c r="BD822" s="91"/>
      <c r="BE822" s="91"/>
      <c r="BF822" s="91"/>
      <c r="BG822" s="91"/>
    </row>
    <row r="823" spans="1:59" s="34" customFormat="1" ht="33" customHeight="1">
      <c r="A823" s="65"/>
      <c r="B823" s="99"/>
      <c r="C823" s="100"/>
      <c r="D823" s="100"/>
      <c r="E823" s="100"/>
      <c r="F823" s="100"/>
      <c r="G823" s="100"/>
      <c r="H823" s="100"/>
      <c r="I823" s="100"/>
      <c r="J823" s="100"/>
      <c r="K823" s="99"/>
      <c r="L823" s="101"/>
      <c r="M823" s="102"/>
      <c r="N823" s="101"/>
      <c r="O823" s="63" t="str">
        <f>IF(B823="","Form Number Error",IF(C823="","Payment Type Error",IF(H823="","Purchase Description Error",IF(I823="","Store or Vedor Error",IF(K823="","Card or Ckeck # Error",IF(L823="","Date Error",IF(J823="","Enter Correct Sub-Account",IF(M823="","Amount Error",IF(J823='Start-Up Information'!$B$13,"Complete",IF(J823='Start-Up Information'!$B$14,"Complete",IF(J823='Start-Up Information'!$B$15,"Complete",IF(J823='Start-Up Information'!$B$16,"Complete",IF(J823='Start-Up Information'!$B$17,"Complete",IF(J823='Start-Up Information'!$B$18,"Complete",IF(J823='Start-Up Information'!$B$19,"Complete",IF(J823='Start-Up Information'!$B$20,"Complete",IF(J823='Start-Up Information'!$B$21,"complete",IF(J823='Start-Up Information'!$B$22,"Complete",IF(J823='Start-Up Information'!$B$23,"Complete",IF(J823='Start-Up Information'!$B$24,"Complete",IF(J823='Start-Up Information'!$B$25,"Complete",IF(J823='Start-Up Information'!$B$26,"Complete",IF(J823='Start-Up Information'!$B$27,"Complete",IF(J823='Start-Up Information'!$B$28,"Complete",IF(J823='Start-Up Information'!$B$29,"Complete",IF(J823='Start-Up Information'!$B$30,"Complete",IF(J823='Start-Up Information'!$B$31,"Complete",IF(J823='Start-Up Information'!$B$32,"Complete",IF(J823='Start-Up Information'!$B$33,"Complete",IF(J823='Start-Up Information'!$B$34,"Complete",IF(J823='Start-Up Information'!$B$35,"Complete",IF(J823='Start-Up Information'!$B$36,"Complete",IF(J823='Start-Up Information'!$B$37,"Complete",IF(J823='Start-Up Information'!$B$38,"Complete",IF(J823='Start-Up Information'!$B$39,"Complete",IF(J823='Start-Up Information'!$B$40,"Complete",IF(J823='Start-Up Information'!$B$41,"Complete",IF(J823='Start-Up Information'!$B$42,"Complete",IF(J823='Start-Up Information'!$B$43,"Complete",IF(J823='Start-Up Information'!$B$44,"Complete",IF(J823='Start-Up Information'!$B$45,"Complete",IF(J823='Start-Up Information'!$B$46,"Complete",IF(J823='Start-Up Information'!$B$47,"Complete",IF(J823='Start-Up Information'!$B$48,"Complete",IF(LEFT(J823,5)="Split","Complete",IF(J823='Start-Up Information'!$B$49,"Complete",IF(J823='Start-Up Information'!$B$50,"Complete",IF(J823='Start-Up Information'!$B$51,"Complete",IF(J823='Start-Up Information'!$B$52,"Complete","Enter a Correct Sub-Account")))))))))))))))))))))))))))))))))))))))))))))))))</f>
        <v>Form Number Error</v>
      </c>
      <c r="P823" s="63" t="str">
        <f t="shared" si="26"/>
        <v>Pending</v>
      </c>
      <c r="Q823" s="62"/>
      <c r="R823" s="70">
        <f t="shared" si="27"/>
        <v>0</v>
      </c>
      <c r="S823" s="65"/>
      <c r="T823" s="91"/>
      <c r="U823" s="91"/>
      <c r="V823" s="91"/>
      <c r="W823" s="91"/>
      <c r="X823" s="91"/>
      <c r="Y823" s="91"/>
      <c r="Z823" s="91"/>
      <c r="AA823" s="91"/>
      <c r="AB823" s="91"/>
      <c r="AC823" s="91"/>
      <c r="AD823" s="91"/>
      <c r="AE823" s="91"/>
      <c r="AF823" s="91"/>
      <c r="AG823" s="91"/>
      <c r="AH823" s="91"/>
      <c r="AI823" s="91"/>
      <c r="AJ823" s="91"/>
      <c r="AK823" s="91"/>
      <c r="AL823" s="91"/>
      <c r="AM823" s="91"/>
      <c r="AN823" s="91"/>
      <c r="AO823" s="91"/>
      <c r="AP823" s="91"/>
      <c r="AQ823" s="91"/>
      <c r="AR823" s="91"/>
      <c r="AS823" s="91"/>
      <c r="AT823" s="91"/>
      <c r="AU823" s="91"/>
      <c r="AV823" s="91"/>
      <c r="AW823" s="91"/>
      <c r="AX823" s="91"/>
      <c r="AY823" s="91"/>
      <c r="AZ823" s="91"/>
      <c r="BA823" s="91"/>
      <c r="BB823" s="91"/>
      <c r="BC823" s="91"/>
      <c r="BD823" s="91"/>
      <c r="BE823" s="91"/>
      <c r="BF823" s="91"/>
      <c r="BG823" s="91"/>
    </row>
    <row r="824" spans="1:59" s="34" customFormat="1" ht="33" customHeight="1">
      <c r="A824" s="65"/>
      <c r="B824" s="99"/>
      <c r="C824" s="100"/>
      <c r="D824" s="100"/>
      <c r="E824" s="100"/>
      <c r="F824" s="100"/>
      <c r="G824" s="100"/>
      <c r="H824" s="100"/>
      <c r="I824" s="100"/>
      <c r="J824" s="100"/>
      <c r="K824" s="99"/>
      <c r="L824" s="101"/>
      <c r="M824" s="102"/>
      <c r="N824" s="101"/>
      <c r="O824" s="63" t="str">
        <f>IF(B824="","Form Number Error",IF(C824="","Payment Type Error",IF(H824="","Purchase Description Error",IF(I824="","Store or Vedor Error",IF(K824="","Card or Ckeck # Error",IF(L824="","Date Error",IF(J824="","Enter Correct Sub-Account",IF(M824="","Amount Error",IF(J824='Start-Up Information'!$B$13,"Complete",IF(J824='Start-Up Information'!$B$14,"Complete",IF(J824='Start-Up Information'!$B$15,"Complete",IF(J824='Start-Up Information'!$B$16,"Complete",IF(J824='Start-Up Information'!$B$17,"Complete",IF(J824='Start-Up Information'!$B$18,"Complete",IF(J824='Start-Up Information'!$B$19,"Complete",IF(J824='Start-Up Information'!$B$20,"Complete",IF(J824='Start-Up Information'!$B$21,"complete",IF(J824='Start-Up Information'!$B$22,"Complete",IF(J824='Start-Up Information'!$B$23,"Complete",IF(J824='Start-Up Information'!$B$24,"Complete",IF(J824='Start-Up Information'!$B$25,"Complete",IF(J824='Start-Up Information'!$B$26,"Complete",IF(J824='Start-Up Information'!$B$27,"Complete",IF(J824='Start-Up Information'!$B$28,"Complete",IF(J824='Start-Up Information'!$B$29,"Complete",IF(J824='Start-Up Information'!$B$30,"Complete",IF(J824='Start-Up Information'!$B$31,"Complete",IF(J824='Start-Up Information'!$B$32,"Complete",IF(J824='Start-Up Information'!$B$33,"Complete",IF(J824='Start-Up Information'!$B$34,"Complete",IF(J824='Start-Up Information'!$B$35,"Complete",IF(J824='Start-Up Information'!$B$36,"Complete",IF(J824='Start-Up Information'!$B$37,"Complete",IF(J824='Start-Up Information'!$B$38,"Complete",IF(J824='Start-Up Information'!$B$39,"Complete",IF(J824='Start-Up Information'!$B$40,"Complete",IF(J824='Start-Up Information'!$B$41,"Complete",IF(J824='Start-Up Information'!$B$42,"Complete",IF(J824='Start-Up Information'!$B$43,"Complete",IF(J824='Start-Up Information'!$B$44,"Complete",IF(J824='Start-Up Information'!$B$45,"Complete",IF(J824='Start-Up Information'!$B$46,"Complete",IF(J824='Start-Up Information'!$B$47,"Complete",IF(J824='Start-Up Information'!$B$48,"Complete",IF(LEFT(J824,5)="Split","Complete",IF(J824='Start-Up Information'!$B$49,"Complete",IF(J824='Start-Up Information'!$B$50,"Complete",IF(J824='Start-Up Information'!$B$51,"Complete",IF(J824='Start-Up Information'!$B$52,"Complete","Enter a Correct Sub-Account")))))))))))))))))))))))))))))))))))))))))))))))))</f>
        <v>Form Number Error</v>
      </c>
      <c r="P824" s="63" t="str">
        <f t="shared" si="26"/>
        <v>Pending</v>
      </c>
      <c r="Q824" s="62"/>
      <c r="R824" s="70">
        <f t="shared" si="27"/>
        <v>0</v>
      </c>
      <c r="S824" s="65"/>
      <c r="T824" s="91"/>
      <c r="U824" s="91"/>
      <c r="V824" s="91"/>
      <c r="W824" s="91"/>
      <c r="X824" s="91"/>
      <c r="Y824" s="91"/>
      <c r="Z824" s="91"/>
      <c r="AA824" s="91"/>
      <c r="AB824" s="91"/>
      <c r="AC824" s="91"/>
      <c r="AD824" s="91"/>
      <c r="AE824" s="91"/>
      <c r="AF824" s="91"/>
      <c r="AG824" s="91"/>
      <c r="AH824" s="91"/>
      <c r="AI824" s="91"/>
      <c r="AJ824" s="91"/>
      <c r="AK824" s="91"/>
      <c r="AL824" s="91"/>
      <c r="AM824" s="91"/>
      <c r="AN824" s="91"/>
      <c r="AO824" s="91"/>
      <c r="AP824" s="91"/>
      <c r="AQ824" s="91"/>
      <c r="AR824" s="91"/>
      <c r="AS824" s="91"/>
      <c r="AT824" s="91"/>
      <c r="AU824" s="91"/>
      <c r="AV824" s="91"/>
      <c r="AW824" s="91"/>
      <c r="AX824" s="91"/>
      <c r="AY824" s="91"/>
      <c r="AZ824" s="91"/>
      <c r="BA824" s="91"/>
      <c r="BB824" s="91"/>
      <c r="BC824" s="91"/>
      <c r="BD824" s="91"/>
      <c r="BE824" s="91"/>
      <c r="BF824" s="91"/>
      <c r="BG824" s="91"/>
    </row>
    <row r="825" spans="1:59" s="34" customFormat="1" ht="33" customHeight="1">
      <c r="A825" s="65"/>
      <c r="B825" s="99"/>
      <c r="C825" s="100"/>
      <c r="D825" s="100"/>
      <c r="E825" s="100"/>
      <c r="F825" s="100"/>
      <c r="G825" s="100"/>
      <c r="H825" s="100"/>
      <c r="I825" s="100"/>
      <c r="J825" s="100"/>
      <c r="K825" s="99"/>
      <c r="L825" s="101"/>
      <c r="M825" s="102"/>
      <c r="N825" s="101"/>
      <c r="O825" s="63" t="str">
        <f>IF(B825="","Form Number Error",IF(C825="","Payment Type Error",IF(H825="","Purchase Description Error",IF(I825="","Store or Vedor Error",IF(K825="","Card or Ckeck # Error",IF(L825="","Date Error",IF(J825="","Enter Correct Sub-Account",IF(M825="","Amount Error",IF(J825='Start-Up Information'!$B$13,"Complete",IF(J825='Start-Up Information'!$B$14,"Complete",IF(J825='Start-Up Information'!$B$15,"Complete",IF(J825='Start-Up Information'!$B$16,"Complete",IF(J825='Start-Up Information'!$B$17,"Complete",IF(J825='Start-Up Information'!$B$18,"Complete",IF(J825='Start-Up Information'!$B$19,"Complete",IF(J825='Start-Up Information'!$B$20,"Complete",IF(J825='Start-Up Information'!$B$21,"complete",IF(J825='Start-Up Information'!$B$22,"Complete",IF(J825='Start-Up Information'!$B$23,"Complete",IF(J825='Start-Up Information'!$B$24,"Complete",IF(J825='Start-Up Information'!$B$25,"Complete",IF(J825='Start-Up Information'!$B$26,"Complete",IF(J825='Start-Up Information'!$B$27,"Complete",IF(J825='Start-Up Information'!$B$28,"Complete",IF(J825='Start-Up Information'!$B$29,"Complete",IF(J825='Start-Up Information'!$B$30,"Complete",IF(J825='Start-Up Information'!$B$31,"Complete",IF(J825='Start-Up Information'!$B$32,"Complete",IF(J825='Start-Up Information'!$B$33,"Complete",IF(J825='Start-Up Information'!$B$34,"Complete",IF(J825='Start-Up Information'!$B$35,"Complete",IF(J825='Start-Up Information'!$B$36,"Complete",IF(J825='Start-Up Information'!$B$37,"Complete",IF(J825='Start-Up Information'!$B$38,"Complete",IF(J825='Start-Up Information'!$B$39,"Complete",IF(J825='Start-Up Information'!$B$40,"Complete",IF(J825='Start-Up Information'!$B$41,"Complete",IF(J825='Start-Up Information'!$B$42,"Complete",IF(J825='Start-Up Information'!$B$43,"Complete",IF(J825='Start-Up Information'!$B$44,"Complete",IF(J825='Start-Up Information'!$B$45,"Complete",IF(J825='Start-Up Information'!$B$46,"Complete",IF(J825='Start-Up Information'!$B$47,"Complete",IF(J825='Start-Up Information'!$B$48,"Complete",IF(LEFT(J825,5)="Split","Complete",IF(J825='Start-Up Information'!$B$49,"Complete",IF(J825='Start-Up Information'!$B$50,"Complete",IF(J825='Start-Up Information'!$B$51,"Complete",IF(J825='Start-Up Information'!$B$52,"Complete","Enter a Correct Sub-Account")))))))))))))))))))))))))))))))))))))))))))))))))</f>
        <v>Form Number Error</v>
      </c>
      <c r="P825" s="63" t="str">
        <f t="shared" si="26"/>
        <v>Pending</v>
      </c>
      <c r="Q825" s="62"/>
      <c r="R825" s="70">
        <f t="shared" si="27"/>
        <v>0</v>
      </c>
      <c r="S825" s="65"/>
      <c r="T825" s="91"/>
      <c r="U825" s="91"/>
      <c r="V825" s="91"/>
      <c r="W825" s="91"/>
      <c r="X825" s="91"/>
      <c r="Y825" s="91"/>
      <c r="Z825" s="91"/>
      <c r="AA825" s="91"/>
      <c r="AB825" s="91"/>
      <c r="AC825" s="91"/>
      <c r="AD825" s="91"/>
      <c r="AE825" s="91"/>
      <c r="AF825" s="91"/>
      <c r="AG825" s="91"/>
      <c r="AH825" s="91"/>
      <c r="AI825" s="91"/>
      <c r="AJ825" s="91"/>
      <c r="AK825" s="91"/>
      <c r="AL825" s="91"/>
      <c r="AM825" s="91"/>
      <c r="AN825" s="91"/>
      <c r="AO825" s="91"/>
      <c r="AP825" s="91"/>
      <c r="AQ825" s="91"/>
      <c r="AR825" s="91"/>
      <c r="AS825" s="91"/>
      <c r="AT825" s="91"/>
      <c r="AU825" s="91"/>
      <c r="AV825" s="91"/>
      <c r="AW825" s="91"/>
      <c r="AX825" s="91"/>
      <c r="AY825" s="91"/>
      <c r="AZ825" s="91"/>
      <c r="BA825" s="91"/>
      <c r="BB825" s="91"/>
      <c r="BC825" s="91"/>
      <c r="BD825" s="91"/>
      <c r="BE825" s="91"/>
      <c r="BF825" s="91"/>
      <c r="BG825" s="91"/>
    </row>
    <row r="826" spans="1:59" s="34" customFormat="1" ht="33" customHeight="1">
      <c r="A826" s="65"/>
      <c r="B826" s="99"/>
      <c r="C826" s="100"/>
      <c r="D826" s="100"/>
      <c r="E826" s="100"/>
      <c r="F826" s="100"/>
      <c r="G826" s="100"/>
      <c r="H826" s="100"/>
      <c r="I826" s="100"/>
      <c r="J826" s="100"/>
      <c r="K826" s="99"/>
      <c r="L826" s="101"/>
      <c r="M826" s="102"/>
      <c r="N826" s="101"/>
      <c r="O826" s="63" t="str">
        <f>IF(B826="","Form Number Error",IF(C826="","Payment Type Error",IF(H826="","Purchase Description Error",IF(I826="","Store or Vedor Error",IF(K826="","Card or Ckeck # Error",IF(L826="","Date Error",IF(J826="","Enter Correct Sub-Account",IF(M826="","Amount Error",IF(J826='Start-Up Information'!$B$13,"Complete",IF(J826='Start-Up Information'!$B$14,"Complete",IF(J826='Start-Up Information'!$B$15,"Complete",IF(J826='Start-Up Information'!$B$16,"Complete",IF(J826='Start-Up Information'!$B$17,"Complete",IF(J826='Start-Up Information'!$B$18,"Complete",IF(J826='Start-Up Information'!$B$19,"Complete",IF(J826='Start-Up Information'!$B$20,"Complete",IF(J826='Start-Up Information'!$B$21,"complete",IF(J826='Start-Up Information'!$B$22,"Complete",IF(J826='Start-Up Information'!$B$23,"Complete",IF(J826='Start-Up Information'!$B$24,"Complete",IF(J826='Start-Up Information'!$B$25,"Complete",IF(J826='Start-Up Information'!$B$26,"Complete",IF(J826='Start-Up Information'!$B$27,"Complete",IF(J826='Start-Up Information'!$B$28,"Complete",IF(J826='Start-Up Information'!$B$29,"Complete",IF(J826='Start-Up Information'!$B$30,"Complete",IF(J826='Start-Up Information'!$B$31,"Complete",IF(J826='Start-Up Information'!$B$32,"Complete",IF(J826='Start-Up Information'!$B$33,"Complete",IF(J826='Start-Up Information'!$B$34,"Complete",IF(J826='Start-Up Information'!$B$35,"Complete",IF(J826='Start-Up Information'!$B$36,"Complete",IF(J826='Start-Up Information'!$B$37,"Complete",IF(J826='Start-Up Information'!$B$38,"Complete",IF(J826='Start-Up Information'!$B$39,"Complete",IF(J826='Start-Up Information'!$B$40,"Complete",IF(J826='Start-Up Information'!$B$41,"Complete",IF(J826='Start-Up Information'!$B$42,"Complete",IF(J826='Start-Up Information'!$B$43,"Complete",IF(J826='Start-Up Information'!$B$44,"Complete",IF(J826='Start-Up Information'!$B$45,"Complete",IF(J826='Start-Up Information'!$B$46,"Complete",IF(J826='Start-Up Information'!$B$47,"Complete",IF(J826='Start-Up Information'!$B$48,"Complete",IF(LEFT(J826,5)="Split","Complete",IF(J826='Start-Up Information'!$B$49,"Complete",IF(J826='Start-Up Information'!$B$50,"Complete",IF(J826='Start-Up Information'!$B$51,"Complete",IF(J826='Start-Up Information'!$B$52,"Complete","Enter a Correct Sub-Account")))))))))))))))))))))))))))))))))))))))))))))))))</f>
        <v>Form Number Error</v>
      </c>
      <c r="P826" s="63" t="str">
        <f t="shared" si="26"/>
        <v>Pending</v>
      </c>
      <c r="Q826" s="62"/>
      <c r="R826" s="70">
        <f t="shared" si="27"/>
        <v>0</v>
      </c>
      <c r="S826" s="65"/>
      <c r="T826" s="91"/>
      <c r="U826" s="91"/>
      <c r="V826" s="91"/>
      <c r="W826" s="91"/>
      <c r="X826" s="91"/>
      <c r="Y826" s="91"/>
      <c r="Z826" s="91"/>
      <c r="AA826" s="91"/>
      <c r="AB826" s="91"/>
      <c r="AC826" s="91"/>
      <c r="AD826" s="91"/>
      <c r="AE826" s="91"/>
      <c r="AF826" s="91"/>
      <c r="AG826" s="91"/>
      <c r="AH826" s="91"/>
      <c r="AI826" s="91"/>
      <c r="AJ826" s="91"/>
      <c r="AK826" s="91"/>
      <c r="AL826" s="91"/>
      <c r="AM826" s="91"/>
      <c r="AN826" s="91"/>
      <c r="AO826" s="91"/>
      <c r="AP826" s="91"/>
      <c r="AQ826" s="91"/>
      <c r="AR826" s="91"/>
      <c r="AS826" s="91"/>
      <c r="AT826" s="91"/>
      <c r="AU826" s="91"/>
      <c r="AV826" s="91"/>
      <c r="AW826" s="91"/>
      <c r="AX826" s="91"/>
      <c r="AY826" s="91"/>
      <c r="AZ826" s="91"/>
      <c r="BA826" s="91"/>
      <c r="BB826" s="91"/>
      <c r="BC826" s="91"/>
      <c r="BD826" s="91"/>
      <c r="BE826" s="91"/>
      <c r="BF826" s="91"/>
      <c r="BG826" s="91"/>
    </row>
    <row r="827" spans="1:59" s="34" customFormat="1" ht="33" customHeight="1">
      <c r="A827" s="65"/>
      <c r="B827" s="99"/>
      <c r="C827" s="100"/>
      <c r="D827" s="100"/>
      <c r="E827" s="100"/>
      <c r="F827" s="100"/>
      <c r="G827" s="100"/>
      <c r="H827" s="100"/>
      <c r="I827" s="100"/>
      <c r="J827" s="100"/>
      <c r="K827" s="99"/>
      <c r="L827" s="101"/>
      <c r="M827" s="102"/>
      <c r="N827" s="101"/>
      <c r="O827" s="63" t="str">
        <f>IF(B827="","Form Number Error",IF(C827="","Payment Type Error",IF(H827="","Purchase Description Error",IF(I827="","Store or Vedor Error",IF(K827="","Card or Ckeck # Error",IF(L827="","Date Error",IF(J827="","Enter Correct Sub-Account",IF(M827="","Amount Error",IF(J827='Start-Up Information'!$B$13,"Complete",IF(J827='Start-Up Information'!$B$14,"Complete",IF(J827='Start-Up Information'!$B$15,"Complete",IF(J827='Start-Up Information'!$B$16,"Complete",IF(J827='Start-Up Information'!$B$17,"Complete",IF(J827='Start-Up Information'!$B$18,"Complete",IF(J827='Start-Up Information'!$B$19,"Complete",IF(J827='Start-Up Information'!$B$20,"Complete",IF(J827='Start-Up Information'!$B$21,"complete",IF(J827='Start-Up Information'!$B$22,"Complete",IF(J827='Start-Up Information'!$B$23,"Complete",IF(J827='Start-Up Information'!$B$24,"Complete",IF(J827='Start-Up Information'!$B$25,"Complete",IF(J827='Start-Up Information'!$B$26,"Complete",IF(J827='Start-Up Information'!$B$27,"Complete",IF(J827='Start-Up Information'!$B$28,"Complete",IF(J827='Start-Up Information'!$B$29,"Complete",IF(J827='Start-Up Information'!$B$30,"Complete",IF(J827='Start-Up Information'!$B$31,"Complete",IF(J827='Start-Up Information'!$B$32,"Complete",IF(J827='Start-Up Information'!$B$33,"Complete",IF(J827='Start-Up Information'!$B$34,"Complete",IF(J827='Start-Up Information'!$B$35,"Complete",IF(J827='Start-Up Information'!$B$36,"Complete",IF(J827='Start-Up Information'!$B$37,"Complete",IF(J827='Start-Up Information'!$B$38,"Complete",IF(J827='Start-Up Information'!$B$39,"Complete",IF(J827='Start-Up Information'!$B$40,"Complete",IF(J827='Start-Up Information'!$B$41,"Complete",IF(J827='Start-Up Information'!$B$42,"Complete",IF(J827='Start-Up Information'!$B$43,"Complete",IF(J827='Start-Up Information'!$B$44,"Complete",IF(J827='Start-Up Information'!$B$45,"Complete",IF(J827='Start-Up Information'!$B$46,"Complete",IF(J827='Start-Up Information'!$B$47,"Complete",IF(J827='Start-Up Information'!$B$48,"Complete",IF(LEFT(J827,5)="Split","Complete",IF(J827='Start-Up Information'!$B$49,"Complete",IF(J827='Start-Up Information'!$B$50,"Complete",IF(J827='Start-Up Information'!$B$51,"Complete",IF(J827='Start-Up Information'!$B$52,"Complete","Enter a Correct Sub-Account")))))))))))))))))))))))))))))))))))))))))))))))))</f>
        <v>Form Number Error</v>
      </c>
      <c r="P827" s="63" t="str">
        <f t="shared" si="26"/>
        <v>Pending</v>
      </c>
      <c r="Q827" s="62"/>
      <c r="R827" s="70">
        <f t="shared" si="27"/>
        <v>0</v>
      </c>
      <c r="S827" s="65"/>
      <c r="T827" s="91"/>
      <c r="U827" s="91"/>
      <c r="V827" s="91"/>
      <c r="W827" s="91"/>
      <c r="X827" s="91"/>
      <c r="Y827" s="91"/>
      <c r="Z827" s="91"/>
      <c r="AA827" s="91"/>
      <c r="AB827" s="91"/>
      <c r="AC827" s="91"/>
      <c r="AD827" s="91"/>
      <c r="AE827" s="91"/>
      <c r="AF827" s="91"/>
      <c r="AG827" s="91"/>
      <c r="AH827" s="91"/>
      <c r="AI827" s="91"/>
      <c r="AJ827" s="91"/>
      <c r="AK827" s="91"/>
      <c r="AL827" s="91"/>
      <c r="AM827" s="91"/>
      <c r="AN827" s="91"/>
      <c r="AO827" s="91"/>
      <c r="AP827" s="91"/>
      <c r="AQ827" s="91"/>
      <c r="AR827" s="91"/>
      <c r="AS827" s="91"/>
      <c r="AT827" s="91"/>
      <c r="AU827" s="91"/>
      <c r="AV827" s="91"/>
      <c r="AW827" s="91"/>
      <c r="AX827" s="91"/>
      <c r="AY827" s="91"/>
      <c r="AZ827" s="91"/>
      <c r="BA827" s="91"/>
      <c r="BB827" s="91"/>
      <c r="BC827" s="91"/>
      <c r="BD827" s="91"/>
      <c r="BE827" s="91"/>
      <c r="BF827" s="91"/>
      <c r="BG827" s="91"/>
    </row>
    <row r="828" spans="1:59" s="34" customFormat="1" ht="33" customHeight="1">
      <c r="A828" s="65"/>
      <c r="B828" s="99"/>
      <c r="C828" s="100"/>
      <c r="D828" s="100"/>
      <c r="E828" s="100"/>
      <c r="F828" s="100"/>
      <c r="G828" s="100"/>
      <c r="H828" s="100"/>
      <c r="I828" s="100"/>
      <c r="J828" s="100"/>
      <c r="K828" s="99"/>
      <c r="L828" s="101"/>
      <c r="M828" s="102"/>
      <c r="N828" s="101"/>
      <c r="O828" s="63" t="str">
        <f>IF(B828="","Form Number Error",IF(C828="","Payment Type Error",IF(H828="","Purchase Description Error",IF(I828="","Store or Vedor Error",IF(K828="","Card or Ckeck # Error",IF(L828="","Date Error",IF(J828="","Enter Correct Sub-Account",IF(M828="","Amount Error",IF(J828='Start-Up Information'!$B$13,"Complete",IF(J828='Start-Up Information'!$B$14,"Complete",IF(J828='Start-Up Information'!$B$15,"Complete",IF(J828='Start-Up Information'!$B$16,"Complete",IF(J828='Start-Up Information'!$B$17,"Complete",IF(J828='Start-Up Information'!$B$18,"Complete",IF(J828='Start-Up Information'!$B$19,"Complete",IF(J828='Start-Up Information'!$B$20,"Complete",IF(J828='Start-Up Information'!$B$21,"complete",IF(J828='Start-Up Information'!$B$22,"Complete",IF(J828='Start-Up Information'!$B$23,"Complete",IF(J828='Start-Up Information'!$B$24,"Complete",IF(J828='Start-Up Information'!$B$25,"Complete",IF(J828='Start-Up Information'!$B$26,"Complete",IF(J828='Start-Up Information'!$B$27,"Complete",IF(J828='Start-Up Information'!$B$28,"Complete",IF(J828='Start-Up Information'!$B$29,"Complete",IF(J828='Start-Up Information'!$B$30,"Complete",IF(J828='Start-Up Information'!$B$31,"Complete",IF(J828='Start-Up Information'!$B$32,"Complete",IF(J828='Start-Up Information'!$B$33,"Complete",IF(J828='Start-Up Information'!$B$34,"Complete",IF(J828='Start-Up Information'!$B$35,"Complete",IF(J828='Start-Up Information'!$B$36,"Complete",IF(J828='Start-Up Information'!$B$37,"Complete",IF(J828='Start-Up Information'!$B$38,"Complete",IF(J828='Start-Up Information'!$B$39,"Complete",IF(J828='Start-Up Information'!$B$40,"Complete",IF(J828='Start-Up Information'!$B$41,"Complete",IF(J828='Start-Up Information'!$B$42,"Complete",IF(J828='Start-Up Information'!$B$43,"Complete",IF(J828='Start-Up Information'!$B$44,"Complete",IF(J828='Start-Up Information'!$B$45,"Complete",IF(J828='Start-Up Information'!$B$46,"Complete",IF(J828='Start-Up Information'!$B$47,"Complete",IF(J828='Start-Up Information'!$B$48,"Complete",IF(LEFT(J828,5)="Split","Complete",IF(J828='Start-Up Information'!$B$49,"Complete",IF(J828='Start-Up Information'!$B$50,"Complete",IF(J828='Start-Up Information'!$B$51,"Complete",IF(J828='Start-Up Information'!$B$52,"Complete","Enter a Correct Sub-Account")))))))))))))))))))))))))))))))))))))))))))))))))</f>
        <v>Form Number Error</v>
      </c>
      <c r="P828" s="63" t="str">
        <f t="shared" si="26"/>
        <v>Pending</v>
      </c>
      <c r="Q828" s="62"/>
      <c r="R828" s="70">
        <f t="shared" si="27"/>
        <v>0</v>
      </c>
      <c r="S828" s="65"/>
      <c r="T828" s="91"/>
      <c r="U828" s="91"/>
      <c r="V828" s="91"/>
      <c r="W828" s="91"/>
      <c r="X828" s="91"/>
      <c r="Y828" s="91"/>
      <c r="Z828" s="91"/>
      <c r="AA828" s="91"/>
      <c r="AB828" s="91"/>
      <c r="AC828" s="91"/>
      <c r="AD828" s="91"/>
      <c r="AE828" s="91"/>
      <c r="AF828" s="91"/>
      <c r="AG828" s="91"/>
      <c r="AH828" s="91"/>
      <c r="AI828" s="91"/>
      <c r="AJ828" s="91"/>
      <c r="AK828" s="91"/>
      <c r="AL828" s="91"/>
      <c r="AM828" s="91"/>
      <c r="AN828" s="91"/>
      <c r="AO828" s="91"/>
      <c r="AP828" s="91"/>
      <c r="AQ828" s="91"/>
      <c r="AR828" s="91"/>
      <c r="AS828" s="91"/>
      <c r="AT828" s="91"/>
      <c r="AU828" s="91"/>
      <c r="AV828" s="91"/>
      <c r="AW828" s="91"/>
      <c r="AX828" s="91"/>
      <c r="AY828" s="91"/>
      <c r="AZ828" s="91"/>
      <c r="BA828" s="91"/>
      <c r="BB828" s="91"/>
      <c r="BC828" s="91"/>
      <c r="BD828" s="91"/>
      <c r="BE828" s="91"/>
      <c r="BF828" s="91"/>
      <c r="BG828" s="91"/>
    </row>
    <row r="829" spans="1:59" s="34" customFormat="1" ht="33" customHeight="1">
      <c r="A829" s="65"/>
      <c r="B829" s="99"/>
      <c r="C829" s="100"/>
      <c r="D829" s="100"/>
      <c r="E829" s="100"/>
      <c r="F829" s="100"/>
      <c r="G829" s="100"/>
      <c r="H829" s="100"/>
      <c r="I829" s="100"/>
      <c r="J829" s="100"/>
      <c r="K829" s="99"/>
      <c r="L829" s="101"/>
      <c r="M829" s="102"/>
      <c r="N829" s="101"/>
      <c r="O829" s="63" t="str">
        <f>IF(B829="","Form Number Error",IF(C829="","Payment Type Error",IF(H829="","Purchase Description Error",IF(I829="","Store or Vedor Error",IF(K829="","Card or Ckeck # Error",IF(L829="","Date Error",IF(J829="","Enter Correct Sub-Account",IF(M829="","Amount Error",IF(J829='Start-Up Information'!$B$13,"Complete",IF(J829='Start-Up Information'!$B$14,"Complete",IF(J829='Start-Up Information'!$B$15,"Complete",IF(J829='Start-Up Information'!$B$16,"Complete",IF(J829='Start-Up Information'!$B$17,"Complete",IF(J829='Start-Up Information'!$B$18,"Complete",IF(J829='Start-Up Information'!$B$19,"Complete",IF(J829='Start-Up Information'!$B$20,"Complete",IF(J829='Start-Up Information'!$B$21,"complete",IF(J829='Start-Up Information'!$B$22,"Complete",IF(J829='Start-Up Information'!$B$23,"Complete",IF(J829='Start-Up Information'!$B$24,"Complete",IF(J829='Start-Up Information'!$B$25,"Complete",IF(J829='Start-Up Information'!$B$26,"Complete",IF(J829='Start-Up Information'!$B$27,"Complete",IF(J829='Start-Up Information'!$B$28,"Complete",IF(J829='Start-Up Information'!$B$29,"Complete",IF(J829='Start-Up Information'!$B$30,"Complete",IF(J829='Start-Up Information'!$B$31,"Complete",IF(J829='Start-Up Information'!$B$32,"Complete",IF(J829='Start-Up Information'!$B$33,"Complete",IF(J829='Start-Up Information'!$B$34,"Complete",IF(J829='Start-Up Information'!$B$35,"Complete",IF(J829='Start-Up Information'!$B$36,"Complete",IF(J829='Start-Up Information'!$B$37,"Complete",IF(J829='Start-Up Information'!$B$38,"Complete",IF(J829='Start-Up Information'!$B$39,"Complete",IF(J829='Start-Up Information'!$B$40,"Complete",IF(J829='Start-Up Information'!$B$41,"Complete",IF(J829='Start-Up Information'!$B$42,"Complete",IF(J829='Start-Up Information'!$B$43,"Complete",IF(J829='Start-Up Information'!$B$44,"Complete",IF(J829='Start-Up Information'!$B$45,"Complete",IF(J829='Start-Up Information'!$B$46,"Complete",IF(J829='Start-Up Information'!$B$47,"Complete",IF(J829='Start-Up Information'!$B$48,"Complete",IF(LEFT(J829,5)="Split","Complete",IF(J829='Start-Up Information'!$B$49,"Complete",IF(J829='Start-Up Information'!$B$50,"Complete",IF(J829='Start-Up Information'!$B$51,"Complete",IF(J829='Start-Up Information'!$B$52,"Complete","Enter a Correct Sub-Account")))))))))))))))))))))))))))))))))))))))))))))))))</f>
        <v>Form Number Error</v>
      </c>
      <c r="P829" s="63" t="str">
        <f t="shared" si="26"/>
        <v>Pending</v>
      </c>
      <c r="Q829" s="62"/>
      <c r="R829" s="70">
        <f t="shared" si="27"/>
        <v>0</v>
      </c>
      <c r="S829" s="65"/>
      <c r="T829" s="91"/>
      <c r="U829" s="91"/>
      <c r="V829" s="91"/>
      <c r="W829" s="91"/>
      <c r="X829" s="91"/>
      <c r="Y829" s="91"/>
      <c r="Z829" s="91"/>
      <c r="AA829" s="91"/>
      <c r="AB829" s="91"/>
      <c r="AC829" s="91"/>
      <c r="AD829" s="91"/>
      <c r="AE829" s="91"/>
      <c r="AF829" s="91"/>
      <c r="AG829" s="91"/>
      <c r="AH829" s="91"/>
      <c r="AI829" s="91"/>
      <c r="AJ829" s="91"/>
      <c r="AK829" s="91"/>
      <c r="AL829" s="91"/>
      <c r="AM829" s="91"/>
      <c r="AN829" s="91"/>
      <c r="AO829" s="91"/>
      <c r="AP829" s="91"/>
      <c r="AQ829" s="91"/>
      <c r="AR829" s="91"/>
      <c r="AS829" s="91"/>
      <c r="AT829" s="91"/>
      <c r="AU829" s="91"/>
      <c r="AV829" s="91"/>
      <c r="AW829" s="91"/>
      <c r="AX829" s="91"/>
      <c r="AY829" s="91"/>
      <c r="AZ829" s="91"/>
      <c r="BA829" s="91"/>
      <c r="BB829" s="91"/>
      <c r="BC829" s="91"/>
      <c r="BD829" s="91"/>
      <c r="BE829" s="91"/>
      <c r="BF829" s="91"/>
      <c r="BG829" s="91"/>
    </row>
    <row r="830" spans="1:59" s="34" customFormat="1" ht="33" customHeight="1">
      <c r="A830" s="65"/>
      <c r="B830" s="99"/>
      <c r="C830" s="100"/>
      <c r="D830" s="100"/>
      <c r="E830" s="100"/>
      <c r="F830" s="100"/>
      <c r="G830" s="100"/>
      <c r="H830" s="100"/>
      <c r="I830" s="100"/>
      <c r="J830" s="100"/>
      <c r="K830" s="99"/>
      <c r="L830" s="101"/>
      <c r="M830" s="102"/>
      <c r="N830" s="101"/>
      <c r="O830" s="63" t="str">
        <f>IF(B830="","Form Number Error",IF(C830="","Payment Type Error",IF(H830="","Purchase Description Error",IF(I830="","Store or Vedor Error",IF(K830="","Card or Ckeck # Error",IF(L830="","Date Error",IF(J830="","Enter Correct Sub-Account",IF(M830="","Amount Error",IF(J830='Start-Up Information'!$B$13,"Complete",IF(J830='Start-Up Information'!$B$14,"Complete",IF(J830='Start-Up Information'!$B$15,"Complete",IF(J830='Start-Up Information'!$B$16,"Complete",IF(J830='Start-Up Information'!$B$17,"Complete",IF(J830='Start-Up Information'!$B$18,"Complete",IF(J830='Start-Up Information'!$B$19,"Complete",IF(J830='Start-Up Information'!$B$20,"Complete",IF(J830='Start-Up Information'!$B$21,"complete",IF(J830='Start-Up Information'!$B$22,"Complete",IF(J830='Start-Up Information'!$B$23,"Complete",IF(J830='Start-Up Information'!$B$24,"Complete",IF(J830='Start-Up Information'!$B$25,"Complete",IF(J830='Start-Up Information'!$B$26,"Complete",IF(J830='Start-Up Information'!$B$27,"Complete",IF(J830='Start-Up Information'!$B$28,"Complete",IF(J830='Start-Up Information'!$B$29,"Complete",IF(J830='Start-Up Information'!$B$30,"Complete",IF(J830='Start-Up Information'!$B$31,"Complete",IF(J830='Start-Up Information'!$B$32,"Complete",IF(J830='Start-Up Information'!$B$33,"Complete",IF(J830='Start-Up Information'!$B$34,"Complete",IF(J830='Start-Up Information'!$B$35,"Complete",IF(J830='Start-Up Information'!$B$36,"Complete",IF(J830='Start-Up Information'!$B$37,"Complete",IF(J830='Start-Up Information'!$B$38,"Complete",IF(J830='Start-Up Information'!$B$39,"Complete",IF(J830='Start-Up Information'!$B$40,"Complete",IF(J830='Start-Up Information'!$B$41,"Complete",IF(J830='Start-Up Information'!$B$42,"Complete",IF(J830='Start-Up Information'!$B$43,"Complete",IF(J830='Start-Up Information'!$B$44,"Complete",IF(J830='Start-Up Information'!$B$45,"Complete",IF(J830='Start-Up Information'!$B$46,"Complete",IF(J830='Start-Up Information'!$B$47,"Complete",IF(J830='Start-Up Information'!$B$48,"Complete",IF(LEFT(J830,5)="Split","Complete",IF(J830='Start-Up Information'!$B$49,"Complete",IF(J830='Start-Up Information'!$B$50,"Complete",IF(J830='Start-Up Information'!$B$51,"Complete",IF(J830='Start-Up Information'!$B$52,"Complete","Enter a Correct Sub-Account")))))))))))))))))))))))))))))))))))))))))))))))))</f>
        <v>Form Number Error</v>
      </c>
      <c r="P830" s="63" t="str">
        <f t="shared" si="26"/>
        <v>Pending</v>
      </c>
      <c r="Q830" s="62"/>
      <c r="R830" s="70">
        <f t="shared" si="27"/>
        <v>0</v>
      </c>
      <c r="S830" s="65"/>
      <c r="T830" s="91"/>
      <c r="U830" s="91"/>
      <c r="V830" s="91"/>
      <c r="W830" s="91"/>
      <c r="X830" s="91"/>
      <c r="Y830" s="91"/>
      <c r="Z830" s="91"/>
      <c r="AA830" s="91"/>
      <c r="AB830" s="91"/>
      <c r="AC830" s="91"/>
      <c r="AD830" s="91"/>
      <c r="AE830" s="91"/>
      <c r="AF830" s="91"/>
      <c r="AG830" s="91"/>
      <c r="AH830" s="91"/>
      <c r="AI830" s="91"/>
      <c r="AJ830" s="91"/>
      <c r="AK830" s="91"/>
      <c r="AL830" s="91"/>
      <c r="AM830" s="91"/>
      <c r="AN830" s="91"/>
      <c r="AO830" s="91"/>
      <c r="AP830" s="91"/>
      <c r="AQ830" s="91"/>
      <c r="AR830" s="91"/>
      <c r="AS830" s="91"/>
      <c r="AT830" s="91"/>
      <c r="AU830" s="91"/>
      <c r="AV830" s="91"/>
      <c r="AW830" s="91"/>
      <c r="AX830" s="91"/>
      <c r="AY830" s="91"/>
      <c r="AZ830" s="91"/>
      <c r="BA830" s="91"/>
      <c r="BB830" s="91"/>
      <c r="BC830" s="91"/>
      <c r="BD830" s="91"/>
      <c r="BE830" s="91"/>
      <c r="BF830" s="91"/>
      <c r="BG830" s="91"/>
    </row>
    <row r="831" spans="1:59" s="34" customFormat="1" ht="33" customHeight="1">
      <c r="A831" s="65"/>
      <c r="B831" s="99"/>
      <c r="C831" s="100"/>
      <c r="D831" s="100"/>
      <c r="E831" s="100"/>
      <c r="F831" s="100"/>
      <c r="G831" s="100"/>
      <c r="H831" s="100"/>
      <c r="I831" s="100"/>
      <c r="J831" s="100"/>
      <c r="K831" s="99"/>
      <c r="L831" s="101"/>
      <c r="M831" s="102"/>
      <c r="N831" s="101"/>
      <c r="O831" s="63" t="str">
        <f>IF(B831="","Form Number Error",IF(C831="","Payment Type Error",IF(H831="","Purchase Description Error",IF(I831="","Store or Vedor Error",IF(K831="","Card or Ckeck # Error",IF(L831="","Date Error",IF(J831="","Enter Correct Sub-Account",IF(M831="","Amount Error",IF(J831='Start-Up Information'!$B$13,"Complete",IF(J831='Start-Up Information'!$B$14,"Complete",IF(J831='Start-Up Information'!$B$15,"Complete",IF(J831='Start-Up Information'!$B$16,"Complete",IF(J831='Start-Up Information'!$B$17,"Complete",IF(J831='Start-Up Information'!$B$18,"Complete",IF(J831='Start-Up Information'!$B$19,"Complete",IF(J831='Start-Up Information'!$B$20,"Complete",IF(J831='Start-Up Information'!$B$21,"complete",IF(J831='Start-Up Information'!$B$22,"Complete",IF(J831='Start-Up Information'!$B$23,"Complete",IF(J831='Start-Up Information'!$B$24,"Complete",IF(J831='Start-Up Information'!$B$25,"Complete",IF(J831='Start-Up Information'!$B$26,"Complete",IF(J831='Start-Up Information'!$B$27,"Complete",IF(J831='Start-Up Information'!$B$28,"Complete",IF(J831='Start-Up Information'!$B$29,"Complete",IF(J831='Start-Up Information'!$B$30,"Complete",IF(J831='Start-Up Information'!$B$31,"Complete",IF(J831='Start-Up Information'!$B$32,"Complete",IF(J831='Start-Up Information'!$B$33,"Complete",IF(J831='Start-Up Information'!$B$34,"Complete",IF(J831='Start-Up Information'!$B$35,"Complete",IF(J831='Start-Up Information'!$B$36,"Complete",IF(J831='Start-Up Information'!$B$37,"Complete",IF(J831='Start-Up Information'!$B$38,"Complete",IF(J831='Start-Up Information'!$B$39,"Complete",IF(J831='Start-Up Information'!$B$40,"Complete",IF(J831='Start-Up Information'!$B$41,"Complete",IF(J831='Start-Up Information'!$B$42,"Complete",IF(J831='Start-Up Information'!$B$43,"Complete",IF(J831='Start-Up Information'!$B$44,"Complete",IF(J831='Start-Up Information'!$B$45,"Complete",IF(J831='Start-Up Information'!$B$46,"Complete",IF(J831='Start-Up Information'!$B$47,"Complete",IF(J831='Start-Up Information'!$B$48,"Complete",IF(LEFT(J831,5)="Split","Complete",IF(J831='Start-Up Information'!$B$49,"Complete",IF(J831='Start-Up Information'!$B$50,"Complete",IF(J831='Start-Up Information'!$B$51,"Complete",IF(J831='Start-Up Information'!$B$52,"Complete","Enter a Correct Sub-Account")))))))))))))))))))))))))))))))))))))))))))))))))</f>
        <v>Form Number Error</v>
      </c>
      <c r="P831" s="63" t="str">
        <f t="shared" si="26"/>
        <v>Pending</v>
      </c>
      <c r="Q831" s="62"/>
      <c r="R831" s="70">
        <f t="shared" si="27"/>
        <v>0</v>
      </c>
      <c r="S831" s="65"/>
      <c r="T831" s="91"/>
      <c r="U831" s="91"/>
      <c r="V831" s="91"/>
      <c r="W831" s="91"/>
      <c r="X831" s="91"/>
      <c r="Y831" s="91"/>
      <c r="Z831" s="91"/>
      <c r="AA831" s="91"/>
      <c r="AB831" s="91"/>
      <c r="AC831" s="91"/>
      <c r="AD831" s="91"/>
      <c r="AE831" s="91"/>
      <c r="AF831" s="91"/>
      <c r="AG831" s="91"/>
      <c r="AH831" s="91"/>
      <c r="AI831" s="91"/>
      <c r="AJ831" s="91"/>
      <c r="AK831" s="91"/>
      <c r="AL831" s="91"/>
      <c r="AM831" s="91"/>
      <c r="AN831" s="91"/>
      <c r="AO831" s="91"/>
      <c r="AP831" s="91"/>
      <c r="AQ831" s="91"/>
      <c r="AR831" s="91"/>
      <c r="AS831" s="91"/>
      <c r="AT831" s="91"/>
      <c r="AU831" s="91"/>
      <c r="AV831" s="91"/>
      <c r="AW831" s="91"/>
      <c r="AX831" s="91"/>
      <c r="AY831" s="91"/>
      <c r="AZ831" s="91"/>
      <c r="BA831" s="91"/>
      <c r="BB831" s="91"/>
      <c r="BC831" s="91"/>
      <c r="BD831" s="91"/>
      <c r="BE831" s="91"/>
      <c r="BF831" s="91"/>
      <c r="BG831" s="91"/>
    </row>
    <row r="832" spans="1:59" s="34" customFormat="1" ht="33" customHeight="1">
      <c r="A832" s="65"/>
      <c r="B832" s="99"/>
      <c r="C832" s="100"/>
      <c r="D832" s="100"/>
      <c r="E832" s="100"/>
      <c r="F832" s="100"/>
      <c r="G832" s="100"/>
      <c r="H832" s="100"/>
      <c r="I832" s="100"/>
      <c r="J832" s="100"/>
      <c r="K832" s="99"/>
      <c r="L832" s="101"/>
      <c r="M832" s="102"/>
      <c r="N832" s="101"/>
      <c r="O832" s="63" t="str">
        <f>IF(B832="","Form Number Error",IF(C832="","Payment Type Error",IF(H832="","Purchase Description Error",IF(I832="","Store or Vedor Error",IF(K832="","Card or Ckeck # Error",IF(L832="","Date Error",IF(J832="","Enter Correct Sub-Account",IF(M832="","Amount Error",IF(J832='Start-Up Information'!$B$13,"Complete",IF(J832='Start-Up Information'!$B$14,"Complete",IF(J832='Start-Up Information'!$B$15,"Complete",IF(J832='Start-Up Information'!$B$16,"Complete",IF(J832='Start-Up Information'!$B$17,"Complete",IF(J832='Start-Up Information'!$B$18,"Complete",IF(J832='Start-Up Information'!$B$19,"Complete",IF(J832='Start-Up Information'!$B$20,"Complete",IF(J832='Start-Up Information'!$B$21,"complete",IF(J832='Start-Up Information'!$B$22,"Complete",IF(J832='Start-Up Information'!$B$23,"Complete",IF(J832='Start-Up Information'!$B$24,"Complete",IF(J832='Start-Up Information'!$B$25,"Complete",IF(J832='Start-Up Information'!$B$26,"Complete",IF(J832='Start-Up Information'!$B$27,"Complete",IF(J832='Start-Up Information'!$B$28,"Complete",IF(J832='Start-Up Information'!$B$29,"Complete",IF(J832='Start-Up Information'!$B$30,"Complete",IF(J832='Start-Up Information'!$B$31,"Complete",IF(J832='Start-Up Information'!$B$32,"Complete",IF(J832='Start-Up Information'!$B$33,"Complete",IF(J832='Start-Up Information'!$B$34,"Complete",IF(J832='Start-Up Information'!$B$35,"Complete",IF(J832='Start-Up Information'!$B$36,"Complete",IF(J832='Start-Up Information'!$B$37,"Complete",IF(J832='Start-Up Information'!$B$38,"Complete",IF(J832='Start-Up Information'!$B$39,"Complete",IF(J832='Start-Up Information'!$B$40,"Complete",IF(J832='Start-Up Information'!$B$41,"Complete",IF(J832='Start-Up Information'!$B$42,"Complete",IF(J832='Start-Up Information'!$B$43,"Complete",IF(J832='Start-Up Information'!$B$44,"Complete",IF(J832='Start-Up Information'!$B$45,"Complete",IF(J832='Start-Up Information'!$B$46,"Complete",IF(J832='Start-Up Information'!$B$47,"Complete",IF(J832='Start-Up Information'!$B$48,"Complete",IF(LEFT(J832,5)="Split","Complete",IF(J832='Start-Up Information'!$B$49,"Complete",IF(J832='Start-Up Information'!$B$50,"Complete",IF(J832='Start-Up Information'!$B$51,"Complete",IF(J832='Start-Up Information'!$B$52,"Complete","Enter a Correct Sub-Account")))))))))))))))))))))))))))))))))))))))))))))))))</f>
        <v>Form Number Error</v>
      </c>
      <c r="P832" s="63" t="str">
        <f t="shared" si="26"/>
        <v>Pending</v>
      </c>
      <c r="Q832" s="62"/>
      <c r="R832" s="70">
        <f t="shared" si="27"/>
        <v>0</v>
      </c>
      <c r="S832" s="65"/>
      <c r="T832" s="91"/>
      <c r="U832" s="91"/>
      <c r="V832" s="91"/>
      <c r="W832" s="91"/>
      <c r="X832" s="91"/>
      <c r="Y832" s="91"/>
      <c r="Z832" s="91"/>
      <c r="AA832" s="91"/>
      <c r="AB832" s="91"/>
      <c r="AC832" s="91"/>
      <c r="AD832" s="91"/>
      <c r="AE832" s="91"/>
      <c r="AF832" s="91"/>
      <c r="AG832" s="91"/>
      <c r="AH832" s="91"/>
      <c r="AI832" s="91"/>
      <c r="AJ832" s="91"/>
      <c r="AK832" s="91"/>
      <c r="AL832" s="91"/>
      <c r="AM832" s="91"/>
      <c r="AN832" s="91"/>
      <c r="AO832" s="91"/>
      <c r="AP832" s="91"/>
      <c r="AQ832" s="91"/>
      <c r="AR832" s="91"/>
      <c r="AS832" s="91"/>
      <c r="AT832" s="91"/>
      <c r="AU832" s="91"/>
      <c r="AV832" s="91"/>
      <c r="AW832" s="91"/>
      <c r="AX832" s="91"/>
      <c r="AY832" s="91"/>
      <c r="AZ832" s="91"/>
      <c r="BA832" s="91"/>
      <c r="BB832" s="91"/>
      <c r="BC832" s="91"/>
      <c r="BD832" s="91"/>
      <c r="BE832" s="91"/>
      <c r="BF832" s="91"/>
      <c r="BG832" s="91"/>
    </row>
    <row r="833" spans="1:59" s="34" customFormat="1" ht="33" customHeight="1">
      <c r="A833" s="65"/>
      <c r="B833" s="99"/>
      <c r="C833" s="100"/>
      <c r="D833" s="100"/>
      <c r="E833" s="100"/>
      <c r="F833" s="100"/>
      <c r="G833" s="100"/>
      <c r="H833" s="100"/>
      <c r="I833" s="100"/>
      <c r="J833" s="100"/>
      <c r="K833" s="99"/>
      <c r="L833" s="101"/>
      <c r="M833" s="102"/>
      <c r="N833" s="101"/>
      <c r="O833" s="63" t="str">
        <f>IF(B833="","Form Number Error",IF(C833="","Payment Type Error",IF(H833="","Purchase Description Error",IF(I833="","Store or Vedor Error",IF(K833="","Card or Ckeck # Error",IF(L833="","Date Error",IF(J833="","Enter Correct Sub-Account",IF(M833="","Amount Error",IF(J833='Start-Up Information'!$B$13,"Complete",IF(J833='Start-Up Information'!$B$14,"Complete",IF(J833='Start-Up Information'!$B$15,"Complete",IF(J833='Start-Up Information'!$B$16,"Complete",IF(J833='Start-Up Information'!$B$17,"Complete",IF(J833='Start-Up Information'!$B$18,"Complete",IF(J833='Start-Up Information'!$B$19,"Complete",IF(J833='Start-Up Information'!$B$20,"Complete",IF(J833='Start-Up Information'!$B$21,"complete",IF(J833='Start-Up Information'!$B$22,"Complete",IF(J833='Start-Up Information'!$B$23,"Complete",IF(J833='Start-Up Information'!$B$24,"Complete",IF(J833='Start-Up Information'!$B$25,"Complete",IF(J833='Start-Up Information'!$B$26,"Complete",IF(J833='Start-Up Information'!$B$27,"Complete",IF(J833='Start-Up Information'!$B$28,"Complete",IF(J833='Start-Up Information'!$B$29,"Complete",IF(J833='Start-Up Information'!$B$30,"Complete",IF(J833='Start-Up Information'!$B$31,"Complete",IF(J833='Start-Up Information'!$B$32,"Complete",IF(J833='Start-Up Information'!$B$33,"Complete",IF(J833='Start-Up Information'!$B$34,"Complete",IF(J833='Start-Up Information'!$B$35,"Complete",IF(J833='Start-Up Information'!$B$36,"Complete",IF(J833='Start-Up Information'!$B$37,"Complete",IF(J833='Start-Up Information'!$B$38,"Complete",IF(J833='Start-Up Information'!$B$39,"Complete",IF(J833='Start-Up Information'!$B$40,"Complete",IF(J833='Start-Up Information'!$B$41,"Complete",IF(J833='Start-Up Information'!$B$42,"Complete",IF(J833='Start-Up Information'!$B$43,"Complete",IF(J833='Start-Up Information'!$B$44,"Complete",IF(J833='Start-Up Information'!$B$45,"Complete",IF(J833='Start-Up Information'!$B$46,"Complete",IF(J833='Start-Up Information'!$B$47,"Complete",IF(J833='Start-Up Information'!$B$48,"Complete",IF(LEFT(J833,5)="Split","Complete",IF(J833='Start-Up Information'!$B$49,"Complete",IF(J833='Start-Up Information'!$B$50,"Complete",IF(J833='Start-Up Information'!$B$51,"Complete",IF(J833='Start-Up Information'!$B$52,"Complete","Enter a Correct Sub-Account")))))))))))))))))))))))))))))))))))))))))))))))))</f>
        <v>Form Number Error</v>
      </c>
      <c r="P833" s="63" t="str">
        <f t="shared" si="26"/>
        <v>Pending</v>
      </c>
      <c r="Q833" s="62"/>
      <c r="R833" s="70">
        <f t="shared" si="27"/>
        <v>0</v>
      </c>
      <c r="S833" s="65"/>
      <c r="T833" s="91"/>
      <c r="U833" s="91"/>
      <c r="V833" s="91"/>
      <c r="W833" s="91"/>
      <c r="X833" s="91"/>
      <c r="Y833" s="91"/>
      <c r="Z833" s="91"/>
      <c r="AA833" s="91"/>
      <c r="AB833" s="91"/>
      <c r="AC833" s="91"/>
      <c r="AD833" s="91"/>
      <c r="AE833" s="91"/>
      <c r="AF833" s="91"/>
      <c r="AG833" s="91"/>
      <c r="AH833" s="91"/>
      <c r="AI833" s="91"/>
      <c r="AJ833" s="91"/>
      <c r="AK833" s="91"/>
      <c r="AL833" s="91"/>
      <c r="AM833" s="91"/>
      <c r="AN833" s="91"/>
      <c r="AO833" s="91"/>
      <c r="AP833" s="91"/>
      <c r="AQ833" s="91"/>
      <c r="AR833" s="91"/>
      <c r="AS833" s="91"/>
      <c r="AT833" s="91"/>
      <c r="AU833" s="91"/>
      <c r="AV833" s="91"/>
      <c r="AW833" s="91"/>
      <c r="AX833" s="91"/>
      <c r="AY833" s="91"/>
      <c r="AZ833" s="91"/>
      <c r="BA833" s="91"/>
      <c r="BB833" s="91"/>
      <c r="BC833" s="91"/>
      <c r="BD833" s="91"/>
      <c r="BE833" s="91"/>
      <c r="BF833" s="91"/>
      <c r="BG833" s="91"/>
    </row>
    <row r="834" spans="1:59" s="34" customFormat="1" ht="33" customHeight="1">
      <c r="A834" s="65"/>
      <c r="B834" s="99"/>
      <c r="C834" s="100"/>
      <c r="D834" s="100"/>
      <c r="E834" s="100"/>
      <c r="F834" s="100"/>
      <c r="G834" s="100"/>
      <c r="H834" s="100"/>
      <c r="I834" s="100"/>
      <c r="J834" s="100"/>
      <c r="K834" s="99"/>
      <c r="L834" s="101"/>
      <c r="M834" s="102"/>
      <c r="N834" s="101"/>
      <c r="O834" s="63" t="str">
        <f>IF(B834="","Form Number Error",IF(C834="","Payment Type Error",IF(H834="","Purchase Description Error",IF(I834="","Store or Vedor Error",IF(K834="","Card or Ckeck # Error",IF(L834="","Date Error",IF(J834="","Enter Correct Sub-Account",IF(M834="","Amount Error",IF(J834='Start-Up Information'!$B$13,"Complete",IF(J834='Start-Up Information'!$B$14,"Complete",IF(J834='Start-Up Information'!$B$15,"Complete",IF(J834='Start-Up Information'!$B$16,"Complete",IF(J834='Start-Up Information'!$B$17,"Complete",IF(J834='Start-Up Information'!$B$18,"Complete",IF(J834='Start-Up Information'!$B$19,"Complete",IF(J834='Start-Up Information'!$B$20,"Complete",IF(J834='Start-Up Information'!$B$21,"complete",IF(J834='Start-Up Information'!$B$22,"Complete",IF(J834='Start-Up Information'!$B$23,"Complete",IF(J834='Start-Up Information'!$B$24,"Complete",IF(J834='Start-Up Information'!$B$25,"Complete",IF(J834='Start-Up Information'!$B$26,"Complete",IF(J834='Start-Up Information'!$B$27,"Complete",IF(J834='Start-Up Information'!$B$28,"Complete",IF(J834='Start-Up Information'!$B$29,"Complete",IF(J834='Start-Up Information'!$B$30,"Complete",IF(J834='Start-Up Information'!$B$31,"Complete",IF(J834='Start-Up Information'!$B$32,"Complete",IF(J834='Start-Up Information'!$B$33,"Complete",IF(J834='Start-Up Information'!$B$34,"Complete",IF(J834='Start-Up Information'!$B$35,"Complete",IF(J834='Start-Up Information'!$B$36,"Complete",IF(J834='Start-Up Information'!$B$37,"Complete",IF(J834='Start-Up Information'!$B$38,"Complete",IF(J834='Start-Up Information'!$B$39,"Complete",IF(J834='Start-Up Information'!$B$40,"Complete",IF(J834='Start-Up Information'!$B$41,"Complete",IF(J834='Start-Up Information'!$B$42,"Complete",IF(J834='Start-Up Information'!$B$43,"Complete",IF(J834='Start-Up Information'!$B$44,"Complete",IF(J834='Start-Up Information'!$B$45,"Complete",IF(J834='Start-Up Information'!$B$46,"Complete",IF(J834='Start-Up Information'!$B$47,"Complete",IF(J834='Start-Up Information'!$B$48,"Complete",IF(LEFT(J834,5)="Split","Complete",IF(J834='Start-Up Information'!$B$49,"Complete",IF(J834='Start-Up Information'!$B$50,"Complete",IF(J834='Start-Up Information'!$B$51,"Complete",IF(J834='Start-Up Information'!$B$52,"Complete","Enter a Correct Sub-Account")))))))))))))))))))))))))))))))))))))))))))))))))</f>
        <v>Form Number Error</v>
      </c>
      <c r="P834" s="63" t="str">
        <f t="shared" si="26"/>
        <v>Pending</v>
      </c>
      <c r="Q834" s="62"/>
      <c r="R834" s="70">
        <f t="shared" si="27"/>
        <v>0</v>
      </c>
      <c r="S834" s="65"/>
      <c r="T834" s="91"/>
      <c r="U834" s="91"/>
      <c r="V834" s="91"/>
      <c r="W834" s="91"/>
      <c r="X834" s="91"/>
      <c r="Y834" s="91"/>
      <c r="Z834" s="91"/>
      <c r="AA834" s="91"/>
      <c r="AB834" s="91"/>
      <c r="AC834" s="91"/>
      <c r="AD834" s="91"/>
      <c r="AE834" s="91"/>
      <c r="AF834" s="91"/>
      <c r="AG834" s="91"/>
      <c r="AH834" s="91"/>
      <c r="AI834" s="91"/>
      <c r="AJ834" s="91"/>
      <c r="AK834" s="91"/>
      <c r="AL834" s="91"/>
      <c r="AM834" s="91"/>
      <c r="AN834" s="91"/>
      <c r="AO834" s="91"/>
      <c r="AP834" s="91"/>
      <c r="AQ834" s="91"/>
      <c r="AR834" s="91"/>
      <c r="AS834" s="91"/>
      <c r="AT834" s="91"/>
      <c r="AU834" s="91"/>
      <c r="AV834" s="91"/>
      <c r="AW834" s="91"/>
      <c r="AX834" s="91"/>
      <c r="AY834" s="91"/>
      <c r="AZ834" s="91"/>
      <c r="BA834" s="91"/>
      <c r="BB834" s="91"/>
      <c r="BC834" s="91"/>
      <c r="BD834" s="91"/>
      <c r="BE834" s="91"/>
      <c r="BF834" s="91"/>
      <c r="BG834" s="91"/>
    </row>
    <row r="835" spans="1:59" s="34" customFormat="1" ht="33" customHeight="1">
      <c r="A835" s="65"/>
      <c r="B835" s="99"/>
      <c r="C835" s="100"/>
      <c r="D835" s="100"/>
      <c r="E835" s="100"/>
      <c r="F835" s="100"/>
      <c r="G835" s="100"/>
      <c r="H835" s="100"/>
      <c r="I835" s="100"/>
      <c r="J835" s="100"/>
      <c r="K835" s="99"/>
      <c r="L835" s="101"/>
      <c r="M835" s="102"/>
      <c r="N835" s="101"/>
      <c r="O835" s="63" t="str">
        <f>IF(B835="","Form Number Error",IF(C835="","Payment Type Error",IF(H835="","Purchase Description Error",IF(I835="","Store or Vedor Error",IF(K835="","Card or Ckeck # Error",IF(L835="","Date Error",IF(J835="","Enter Correct Sub-Account",IF(M835="","Amount Error",IF(J835='Start-Up Information'!$B$13,"Complete",IF(J835='Start-Up Information'!$B$14,"Complete",IF(J835='Start-Up Information'!$B$15,"Complete",IF(J835='Start-Up Information'!$B$16,"Complete",IF(J835='Start-Up Information'!$B$17,"Complete",IF(J835='Start-Up Information'!$B$18,"Complete",IF(J835='Start-Up Information'!$B$19,"Complete",IF(J835='Start-Up Information'!$B$20,"Complete",IF(J835='Start-Up Information'!$B$21,"complete",IF(J835='Start-Up Information'!$B$22,"Complete",IF(J835='Start-Up Information'!$B$23,"Complete",IF(J835='Start-Up Information'!$B$24,"Complete",IF(J835='Start-Up Information'!$B$25,"Complete",IF(J835='Start-Up Information'!$B$26,"Complete",IF(J835='Start-Up Information'!$B$27,"Complete",IF(J835='Start-Up Information'!$B$28,"Complete",IF(J835='Start-Up Information'!$B$29,"Complete",IF(J835='Start-Up Information'!$B$30,"Complete",IF(J835='Start-Up Information'!$B$31,"Complete",IF(J835='Start-Up Information'!$B$32,"Complete",IF(J835='Start-Up Information'!$B$33,"Complete",IF(J835='Start-Up Information'!$B$34,"Complete",IF(J835='Start-Up Information'!$B$35,"Complete",IF(J835='Start-Up Information'!$B$36,"Complete",IF(J835='Start-Up Information'!$B$37,"Complete",IF(J835='Start-Up Information'!$B$38,"Complete",IF(J835='Start-Up Information'!$B$39,"Complete",IF(J835='Start-Up Information'!$B$40,"Complete",IF(J835='Start-Up Information'!$B$41,"Complete",IF(J835='Start-Up Information'!$B$42,"Complete",IF(J835='Start-Up Information'!$B$43,"Complete",IF(J835='Start-Up Information'!$B$44,"Complete",IF(J835='Start-Up Information'!$B$45,"Complete",IF(J835='Start-Up Information'!$B$46,"Complete",IF(J835='Start-Up Information'!$B$47,"Complete",IF(J835='Start-Up Information'!$B$48,"Complete",IF(LEFT(J835,5)="Split","Complete",IF(J835='Start-Up Information'!$B$49,"Complete",IF(J835='Start-Up Information'!$B$50,"Complete",IF(J835='Start-Up Information'!$B$51,"Complete",IF(J835='Start-Up Information'!$B$52,"Complete","Enter a Correct Sub-Account")))))))))))))))))))))))))))))))))))))))))))))))))</f>
        <v>Form Number Error</v>
      </c>
      <c r="P835" s="63" t="str">
        <f t="shared" si="26"/>
        <v>Pending</v>
      </c>
      <c r="Q835" s="62"/>
      <c r="R835" s="70">
        <f t="shared" si="27"/>
        <v>0</v>
      </c>
      <c r="S835" s="65"/>
      <c r="T835" s="91"/>
      <c r="U835" s="91"/>
      <c r="V835" s="91"/>
      <c r="W835" s="91"/>
      <c r="X835" s="91"/>
      <c r="Y835" s="91"/>
      <c r="Z835" s="91"/>
      <c r="AA835" s="91"/>
      <c r="AB835" s="91"/>
      <c r="AC835" s="91"/>
      <c r="AD835" s="91"/>
      <c r="AE835" s="91"/>
      <c r="AF835" s="91"/>
      <c r="AG835" s="91"/>
      <c r="AH835" s="91"/>
      <c r="AI835" s="91"/>
      <c r="AJ835" s="91"/>
      <c r="AK835" s="91"/>
      <c r="AL835" s="91"/>
      <c r="AM835" s="91"/>
      <c r="AN835" s="91"/>
      <c r="AO835" s="91"/>
      <c r="AP835" s="91"/>
      <c r="AQ835" s="91"/>
      <c r="AR835" s="91"/>
      <c r="AS835" s="91"/>
      <c r="AT835" s="91"/>
      <c r="AU835" s="91"/>
      <c r="AV835" s="91"/>
      <c r="AW835" s="91"/>
      <c r="AX835" s="91"/>
      <c r="AY835" s="91"/>
      <c r="AZ835" s="91"/>
      <c r="BA835" s="91"/>
      <c r="BB835" s="91"/>
      <c r="BC835" s="91"/>
      <c r="BD835" s="91"/>
      <c r="BE835" s="91"/>
      <c r="BF835" s="91"/>
      <c r="BG835" s="91"/>
    </row>
    <row r="836" spans="1:59" s="34" customFormat="1" ht="33" customHeight="1">
      <c r="A836" s="65"/>
      <c r="B836" s="99"/>
      <c r="C836" s="100"/>
      <c r="D836" s="100"/>
      <c r="E836" s="100"/>
      <c r="F836" s="100"/>
      <c r="G836" s="100"/>
      <c r="H836" s="100"/>
      <c r="I836" s="100"/>
      <c r="J836" s="100"/>
      <c r="K836" s="99"/>
      <c r="L836" s="101"/>
      <c r="M836" s="102"/>
      <c r="N836" s="101"/>
      <c r="O836" s="63" t="str">
        <f>IF(B836="","Form Number Error",IF(C836="","Payment Type Error",IF(H836="","Purchase Description Error",IF(I836="","Store or Vedor Error",IF(K836="","Card or Ckeck # Error",IF(L836="","Date Error",IF(J836="","Enter Correct Sub-Account",IF(M836="","Amount Error",IF(J836='Start-Up Information'!$B$13,"Complete",IF(J836='Start-Up Information'!$B$14,"Complete",IF(J836='Start-Up Information'!$B$15,"Complete",IF(J836='Start-Up Information'!$B$16,"Complete",IF(J836='Start-Up Information'!$B$17,"Complete",IF(J836='Start-Up Information'!$B$18,"Complete",IF(J836='Start-Up Information'!$B$19,"Complete",IF(J836='Start-Up Information'!$B$20,"Complete",IF(J836='Start-Up Information'!$B$21,"complete",IF(J836='Start-Up Information'!$B$22,"Complete",IF(J836='Start-Up Information'!$B$23,"Complete",IF(J836='Start-Up Information'!$B$24,"Complete",IF(J836='Start-Up Information'!$B$25,"Complete",IF(J836='Start-Up Information'!$B$26,"Complete",IF(J836='Start-Up Information'!$B$27,"Complete",IF(J836='Start-Up Information'!$B$28,"Complete",IF(J836='Start-Up Information'!$B$29,"Complete",IF(J836='Start-Up Information'!$B$30,"Complete",IF(J836='Start-Up Information'!$B$31,"Complete",IF(J836='Start-Up Information'!$B$32,"Complete",IF(J836='Start-Up Information'!$B$33,"Complete",IF(J836='Start-Up Information'!$B$34,"Complete",IF(J836='Start-Up Information'!$B$35,"Complete",IF(J836='Start-Up Information'!$B$36,"Complete",IF(J836='Start-Up Information'!$B$37,"Complete",IF(J836='Start-Up Information'!$B$38,"Complete",IF(J836='Start-Up Information'!$B$39,"Complete",IF(J836='Start-Up Information'!$B$40,"Complete",IF(J836='Start-Up Information'!$B$41,"Complete",IF(J836='Start-Up Information'!$B$42,"Complete",IF(J836='Start-Up Information'!$B$43,"Complete",IF(J836='Start-Up Information'!$B$44,"Complete",IF(J836='Start-Up Information'!$B$45,"Complete",IF(J836='Start-Up Information'!$B$46,"Complete",IF(J836='Start-Up Information'!$B$47,"Complete",IF(J836='Start-Up Information'!$B$48,"Complete",IF(LEFT(J836,5)="Split","Complete",IF(J836='Start-Up Information'!$B$49,"Complete",IF(J836='Start-Up Information'!$B$50,"Complete",IF(J836='Start-Up Information'!$B$51,"Complete",IF(J836='Start-Up Information'!$B$52,"Complete","Enter a Correct Sub-Account")))))))))))))))))))))))))))))))))))))))))))))))))</f>
        <v>Form Number Error</v>
      </c>
      <c r="P836" s="63" t="str">
        <f t="shared" si="26"/>
        <v>Pending</v>
      </c>
      <c r="Q836" s="62"/>
      <c r="R836" s="70">
        <f t="shared" si="27"/>
        <v>0</v>
      </c>
      <c r="S836" s="65"/>
      <c r="T836" s="91"/>
      <c r="U836" s="91"/>
      <c r="V836" s="91"/>
      <c r="W836" s="91"/>
      <c r="X836" s="91"/>
      <c r="Y836" s="91"/>
      <c r="Z836" s="91"/>
      <c r="AA836" s="91"/>
      <c r="AB836" s="91"/>
      <c r="AC836" s="91"/>
      <c r="AD836" s="91"/>
      <c r="AE836" s="91"/>
      <c r="AF836" s="91"/>
      <c r="AG836" s="91"/>
      <c r="AH836" s="91"/>
      <c r="AI836" s="91"/>
      <c r="AJ836" s="91"/>
      <c r="AK836" s="91"/>
      <c r="AL836" s="91"/>
      <c r="AM836" s="91"/>
      <c r="AN836" s="91"/>
      <c r="AO836" s="91"/>
      <c r="AP836" s="91"/>
      <c r="AQ836" s="91"/>
      <c r="AR836" s="91"/>
      <c r="AS836" s="91"/>
      <c r="AT836" s="91"/>
      <c r="AU836" s="91"/>
      <c r="AV836" s="91"/>
      <c r="AW836" s="91"/>
      <c r="AX836" s="91"/>
      <c r="AY836" s="91"/>
      <c r="AZ836" s="91"/>
      <c r="BA836" s="91"/>
      <c r="BB836" s="91"/>
      <c r="BC836" s="91"/>
      <c r="BD836" s="91"/>
      <c r="BE836" s="91"/>
      <c r="BF836" s="91"/>
      <c r="BG836" s="91"/>
    </row>
    <row r="837" spans="1:59" s="34" customFormat="1" ht="33" customHeight="1">
      <c r="A837" s="65"/>
      <c r="B837" s="99"/>
      <c r="C837" s="100"/>
      <c r="D837" s="100"/>
      <c r="E837" s="100"/>
      <c r="F837" s="100"/>
      <c r="G837" s="100"/>
      <c r="H837" s="100"/>
      <c r="I837" s="100"/>
      <c r="J837" s="100"/>
      <c r="K837" s="99"/>
      <c r="L837" s="101"/>
      <c r="M837" s="102"/>
      <c r="N837" s="101"/>
      <c r="O837" s="63" t="str">
        <f>IF(B837="","Form Number Error",IF(C837="","Payment Type Error",IF(H837="","Purchase Description Error",IF(I837="","Store or Vedor Error",IF(K837="","Card or Ckeck # Error",IF(L837="","Date Error",IF(J837="","Enter Correct Sub-Account",IF(M837="","Amount Error",IF(J837='Start-Up Information'!$B$13,"Complete",IF(J837='Start-Up Information'!$B$14,"Complete",IF(J837='Start-Up Information'!$B$15,"Complete",IF(J837='Start-Up Information'!$B$16,"Complete",IF(J837='Start-Up Information'!$B$17,"Complete",IF(J837='Start-Up Information'!$B$18,"Complete",IF(J837='Start-Up Information'!$B$19,"Complete",IF(J837='Start-Up Information'!$B$20,"Complete",IF(J837='Start-Up Information'!$B$21,"complete",IF(J837='Start-Up Information'!$B$22,"Complete",IF(J837='Start-Up Information'!$B$23,"Complete",IF(J837='Start-Up Information'!$B$24,"Complete",IF(J837='Start-Up Information'!$B$25,"Complete",IF(J837='Start-Up Information'!$B$26,"Complete",IF(J837='Start-Up Information'!$B$27,"Complete",IF(J837='Start-Up Information'!$B$28,"Complete",IF(J837='Start-Up Information'!$B$29,"Complete",IF(J837='Start-Up Information'!$B$30,"Complete",IF(J837='Start-Up Information'!$B$31,"Complete",IF(J837='Start-Up Information'!$B$32,"Complete",IF(J837='Start-Up Information'!$B$33,"Complete",IF(J837='Start-Up Information'!$B$34,"Complete",IF(J837='Start-Up Information'!$B$35,"Complete",IF(J837='Start-Up Information'!$B$36,"Complete",IF(J837='Start-Up Information'!$B$37,"Complete",IF(J837='Start-Up Information'!$B$38,"Complete",IF(J837='Start-Up Information'!$B$39,"Complete",IF(J837='Start-Up Information'!$B$40,"Complete",IF(J837='Start-Up Information'!$B$41,"Complete",IF(J837='Start-Up Information'!$B$42,"Complete",IF(J837='Start-Up Information'!$B$43,"Complete",IF(J837='Start-Up Information'!$B$44,"Complete",IF(J837='Start-Up Information'!$B$45,"Complete",IF(J837='Start-Up Information'!$B$46,"Complete",IF(J837='Start-Up Information'!$B$47,"Complete",IF(J837='Start-Up Information'!$B$48,"Complete",IF(LEFT(J837,5)="Split","Complete",IF(J837='Start-Up Information'!$B$49,"Complete",IF(J837='Start-Up Information'!$B$50,"Complete",IF(J837='Start-Up Information'!$B$51,"Complete",IF(J837='Start-Up Information'!$B$52,"Complete","Enter a Correct Sub-Account")))))))))))))))))))))))))))))))))))))))))))))))))</f>
        <v>Form Number Error</v>
      </c>
      <c r="P837" s="63" t="str">
        <f t="shared" si="26"/>
        <v>Pending</v>
      </c>
      <c r="Q837" s="62"/>
      <c r="R837" s="70">
        <f t="shared" si="27"/>
        <v>0</v>
      </c>
      <c r="S837" s="65"/>
      <c r="T837" s="91"/>
      <c r="U837" s="91"/>
      <c r="V837" s="91"/>
      <c r="W837" s="91"/>
      <c r="X837" s="91"/>
      <c r="Y837" s="91"/>
      <c r="Z837" s="91"/>
      <c r="AA837" s="91"/>
      <c r="AB837" s="91"/>
      <c r="AC837" s="91"/>
      <c r="AD837" s="91"/>
      <c r="AE837" s="91"/>
      <c r="AF837" s="91"/>
      <c r="AG837" s="91"/>
      <c r="AH837" s="91"/>
      <c r="AI837" s="91"/>
      <c r="AJ837" s="91"/>
      <c r="AK837" s="91"/>
      <c r="AL837" s="91"/>
      <c r="AM837" s="91"/>
      <c r="AN837" s="91"/>
      <c r="AO837" s="91"/>
      <c r="AP837" s="91"/>
      <c r="AQ837" s="91"/>
      <c r="AR837" s="91"/>
      <c r="AS837" s="91"/>
      <c r="AT837" s="91"/>
      <c r="AU837" s="91"/>
      <c r="AV837" s="91"/>
      <c r="AW837" s="91"/>
      <c r="AX837" s="91"/>
      <c r="AY837" s="91"/>
      <c r="AZ837" s="91"/>
      <c r="BA837" s="91"/>
      <c r="BB837" s="91"/>
      <c r="BC837" s="91"/>
      <c r="BD837" s="91"/>
      <c r="BE837" s="91"/>
      <c r="BF837" s="91"/>
      <c r="BG837" s="91"/>
    </row>
    <row r="838" spans="1:59" s="34" customFormat="1" ht="33" customHeight="1">
      <c r="A838" s="65"/>
      <c r="B838" s="99"/>
      <c r="C838" s="100"/>
      <c r="D838" s="100"/>
      <c r="E838" s="100"/>
      <c r="F838" s="100"/>
      <c r="G838" s="100"/>
      <c r="H838" s="100"/>
      <c r="I838" s="100"/>
      <c r="J838" s="100"/>
      <c r="K838" s="99"/>
      <c r="L838" s="101"/>
      <c r="M838" s="102"/>
      <c r="N838" s="101"/>
      <c r="O838" s="63" t="str">
        <f>IF(B838="","Form Number Error",IF(C838="","Payment Type Error",IF(H838="","Purchase Description Error",IF(I838="","Store or Vedor Error",IF(K838="","Card or Ckeck # Error",IF(L838="","Date Error",IF(J838="","Enter Correct Sub-Account",IF(M838="","Amount Error",IF(J838='Start-Up Information'!$B$13,"Complete",IF(J838='Start-Up Information'!$B$14,"Complete",IF(J838='Start-Up Information'!$B$15,"Complete",IF(J838='Start-Up Information'!$B$16,"Complete",IF(J838='Start-Up Information'!$B$17,"Complete",IF(J838='Start-Up Information'!$B$18,"Complete",IF(J838='Start-Up Information'!$B$19,"Complete",IF(J838='Start-Up Information'!$B$20,"Complete",IF(J838='Start-Up Information'!$B$21,"complete",IF(J838='Start-Up Information'!$B$22,"Complete",IF(J838='Start-Up Information'!$B$23,"Complete",IF(J838='Start-Up Information'!$B$24,"Complete",IF(J838='Start-Up Information'!$B$25,"Complete",IF(J838='Start-Up Information'!$B$26,"Complete",IF(J838='Start-Up Information'!$B$27,"Complete",IF(J838='Start-Up Information'!$B$28,"Complete",IF(J838='Start-Up Information'!$B$29,"Complete",IF(J838='Start-Up Information'!$B$30,"Complete",IF(J838='Start-Up Information'!$B$31,"Complete",IF(J838='Start-Up Information'!$B$32,"Complete",IF(J838='Start-Up Information'!$B$33,"Complete",IF(J838='Start-Up Information'!$B$34,"Complete",IF(J838='Start-Up Information'!$B$35,"Complete",IF(J838='Start-Up Information'!$B$36,"Complete",IF(J838='Start-Up Information'!$B$37,"Complete",IF(J838='Start-Up Information'!$B$38,"Complete",IF(J838='Start-Up Information'!$B$39,"Complete",IF(J838='Start-Up Information'!$B$40,"Complete",IF(J838='Start-Up Information'!$B$41,"Complete",IF(J838='Start-Up Information'!$B$42,"Complete",IF(J838='Start-Up Information'!$B$43,"Complete",IF(J838='Start-Up Information'!$B$44,"Complete",IF(J838='Start-Up Information'!$B$45,"Complete",IF(J838='Start-Up Information'!$B$46,"Complete",IF(J838='Start-Up Information'!$B$47,"Complete",IF(J838='Start-Up Information'!$B$48,"Complete",IF(LEFT(J838,5)="Split","Complete",IF(J838='Start-Up Information'!$B$49,"Complete",IF(J838='Start-Up Information'!$B$50,"Complete",IF(J838='Start-Up Information'!$B$51,"Complete",IF(J838='Start-Up Information'!$B$52,"Complete","Enter a Correct Sub-Account")))))))))))))))))))))))))))))))))))))))))))))))))</f>
        <v>Form Number Error</v>
      </c>
      <c r="P838" s="63" t="str">
        <f t="shared" si="26"/>
        <v>Pending</v>
      </c>
      <c r="Q838" s="62"/>
      <c r="R838" s="70">
        <f t="shared" si="27"/>
        <v>0</v>
      </c>
      <c r="S838" s="65"/>
      <c r="T838" s="91"/>
      <c r="U838" s="91"/>
      <c r="V838" s="91"/>
      <c r="W838" s="91"/>
      <c r="X838" s="91"/>
      <c r="Y838" s="91"/>
      <c r="Z838" s="91"/>
      <c r="AA838" s="91"/>
      <c r="AB838" s="91"/>
      <c r="AC838" s="91"/>
      <c r="AD838" s="91"/>
      <c r="AE838" s="91"/>
      <c r="AF838" s="91"/>
      <c r="AG838" s="91"/>
      <c r="AH838" s="91"/>
      <c r="AI838" s="91"/>
      <c r="AJ838" s="91"/>
      <c r="AK838" s="91"/>
      <c r="AL838" s="91"/>
      <c r="AM838" s="91"/>
      <c r="AN838" s="91"/>
      <c r="AO838" s="91"/>
      <c r="AP838" s="91"/>
      <c r="AQ838" s="91"/>
      <c r="AR838" s="91"/>
      <c r="AS838" s="91"/>
      <c r="AT838" s="91"/>
      <c r="AU838" s="91"/>
      <c r="AV838" s="91"/>
      <c r="AW838" s="91"/>
      <c r="AX838" s="91"/>
      <c r="AY838" s="91"/>
      <c r="AZ838" s="91"/>
      <c r="BA838" s="91"/>
      <c r="BB838" s="91"/>
      <c r="BC838" s="91"/>
      <c r="BD838" s="91"/>
      <c r="BE838" s="91"/>
      <c r="BF838" s="91"/>
      <c r="BG838" s="91"/>
    </row>
    <row r="839" spans="1:59" s="34" customFormat="1" ht="33" customHeight="1">
      <c r="A839" s="65"/>
      <c r="B839" s="99"/>
      <c r="C839" s="100"/>
      <c r="D839" s="100"/>
      <c r="E839" s="100"/>
      <c r="F839" s="100"/>
      <c r="G839" s="100"/>
      <c r="H839" s="100"/>
      <c r="I839" s="100"/>
      <c r="J839" s="100"/>
      <c r="K839" s="99"/>
      <c r="L839" s="101"/>
      <c r="M839" s="102"/>
      <c r="N839" s="101"/>
      <c r="O839" s="63" t="str">
        <f>IF(B839="","Form Number Error",IF(C839="","Payment Type Error",IF(H839="","Purchase Description Error",IF(I839="","Store or Vedor Error",IF(K839="","Card or Ckeck # Error",IF(L839="","Date Error",IF(J839="","Enter Correct Sub-Account",IF(M839="","Amount Error",IF(J839='Start-Up Information'!$B$13,"Complete",IF(J839='Start-Up Information'!$B$14,"Complete",IF(J839='Start-Up Information'!$B$15,"Complete",IF(J839='Start-Up Information'!$B$16,"Complete",IF(J839='Start-Up Information'!$B$17,"Complete",IF(J839='Start-Up Information'!$B$18,"Complete",IF(J839='Start-Up Information'!$B$19,"Complete",IF(J839='Start-Up Information'!$B$20,"Complete",IF(J839='Start-Up Information'!$B$21,"complete",IF(J839='Start-Up Information'!$B$22,"Complete",IF(J839='Start-Up Information'!$B$23,"Complete",IF(J839='Start-Up Information'!$B$24,"Complete",IF(J839='Start-Up Information'!$B$25,"Complete",IF(J839='Start-Up Information'!$B$26,"Complete",IF(J839='Start-Up Information'!$B$27,"Complete",IF(J839='Start-Up Information'!$B$28,"Complete",IF(J839='Start-Up Information'!$B$29,"Complete",IF(J839='Start-Up Information'!$B$30,"Complete",IF(J839='Start-Up Information'!$B$31,"Complete",IF(J839='Start-Up Information'!$B$32,"Complete",IF(J839='Start-Up Information'!$B$33,"Complete",IF(J839='Start-Up Information'!$B$34,"Complete",IF(J839='Start-Up Information'!$B$35,"Complete",IF(J839='Start-Up Information'!$B$36,"Complete",IF(J839='Start-Up Information'!$B$37,"Complete",IF(J839='Start-Up Information'!$B$38,"Complete",IF(J839='Start-Up Information'!$B$39,"Complete",IF(J839='Start-Up Information'!$B$40,"Complete",IF(J839='Start-Up Information'!$B$41,"Complete",IF(J839='Start-Up Information'!$B$42,"Complete",IF(J839='Start-Up Information'!$B$43,"Complete",IF(J839='Start-Up Information'!$B$44,"Complete",IF(J839='Start-Up Information'!$B$45,"Complete",IF(J839='Start-Up Information'!$B$46,"Complete",IF(J839='Start-Up Information'!$B$47,"Complete",IF(J839='Start-Up Information'!$B$48,"Complete",IF(LEFT(J839,5)="Split","Complete",IF(J839='Start-Up Information'!$B$49,"Complete",IF(J839='Start-Up Information'!$B$50,"Complete",IF(J839='Start-Up Information'!$B$51,"Complete",IF(J839='Start-Up Information'!$B$52,"Complete","Enter a Correct Sub-Account")))))))))))))))))))))))))))))))))))))))))))))))))</f>
        <v>Form Number Error</v>
      </c>
      <c r="P839" s="63" t="str">
        <f t="shared" si="26"/>
        <v>Pending</v>
      </c>
      <c r="Q839" s="62"/>
      <c r="R839" s="70">
        <f t="shared" si="27"/>
        <v>0</v>
      </c>
      <c r="S839" s="65"/>
      <c r="T839" s="91"/>
      <c r="U839" s="91"/>
      <c r="V839" s="91"/>
      <c r="W839" s="91"/>
      <c r="X839" s="91"/>
      <c r="Y839" s="91"/>
      <c r="Z839" s="91"/>
      <c r="AA839" s="91"/>
      <c r="AB839" s="91"/>
      <c r="AC839" s="91"/>
      <c r="AD839" s="91"/>
      <c r="AE839" s="91"/>
      <c r="AF839" s="91"/>
      <c r="AG839" s="91"/>
      <c r="AH839" s="91"/>
      <c r="AI839" s="91"/>
      <c r="AJ839" s="91"/>
      <c r="AK839" s="91"/>
      <c r="AL839" s="91"/>
      <c r="AM839" s="91"/>
      <c r="AN839" s="91"/>
      <c r="AO839" s="91"/>
      <c r="AP839" s="91"/>
      <c r="AQ839" s="91"/>
      <c r="AR839" s="91"/>
      <c r="AS839" s="91"/>
      <c r="AT839" s="91"/>
      <c r="AU839" s="91"/>
      <c r="AV839" s="91"/>
      <c r="AW839" s="91"/>
      <c r="AX839" s="91"/>
      <c r="AY839" s="91"/>
      <c r="AZ839" s="91"/>
      <c r="BA839" s="91"/>
      <c r="BB839" s="91"/>
      <c r="BC839" s="91"/>
      <c r="BD839" s="91"/>
      <c r="BE839" s="91"/>
      <c r="BF839" s="91"/>
      <c r="BG839" s="91"/>
    </row>
    <row r="840" spans="1:59" s="34" customFormat="1" ht="33" customHeight="1">
      <c r="A840" s="65"/>
      <c r="B840" s="99"/>
      <c r="C840" s="100"/>
      <c r="D840" s="100"/>
      <c r="E840" s="100"/>
      <c r="F840" s="100"/>
      <c r="G840" s="100"/>
      <c r="H840" s="100"/>
      <c r="I840" s="100"/>
      <c r="J840" s="100"/>
      <c r="K840" s="99"/>
      <c r="L840" s="101"/>
      <c r="M840" s="102"/>
      <c r="N840" s="101"/>
      <c r="O840" s="63" t="str">
        <f>IF(B840="","Form Number Error",IF(C840="","Payment Type Error",IF(H840="","Purchase Description Error",IF(I840="","Store or Vedor Error",IF(K840="","Card or Ckeck # Error",IF(L840="","Date Error",IF(J840="","Enter Correct Sub-Account",IF(M840="","Amount Error",IF(J840='Start-Up Information'!$B$13,"Complete",IF(J840='Start-Up Information'!$B$14,"Complete",IF(J840='Start-Up Information'!$B$15,"Complete",IF(J840='Start-Up Information'!$B$16,"Complete",IF(J840='Start-Up Information'!$B$17,"Complete",IF(J840='Start-Up Information'!$B$18,"Complete",IF(J840='Start-Up Information'!$B$19,"Complete",IF(J840='Start-Up Information'!$B$20,"Complete",IF(J840='Start-Up Information'!$B$21,"complete",IF(J840='Start-Up Information'!$B$22,"Complete",IF(J840='Start-Up Information'!$B$23,"Complete",IF(J840='Start-Up Information'!$B$24,"Complete",IF(J840='Start-Up Information'!$B$25,"Complete",IF(J840='Start-Up Information'!$B$26,"Complete",IF(J840='Start-Up Information'!$B$27,"Complete",IF(J840='Start-Up Information'!$B$28,"Complete",IF(J840='Start-Up Information'!$B$29,"Complete",IF(J840='Start-Up Information'!$B$30,"Complete",IF(J840='Start-Up Information'!$B$31,"Complete",IF(J840='Start-Up Information'!$B$32,"Complete",IF(J840='Start-Up Information'!$B$33,"Complete",IF(J840='Start-Up Information'!$B$34,"Complete",IF(J840='Start-Up Information'!$B$35,"Complete",IF(J840='Start-Up Information'!$B$36,"Complete",IF(J840='Start-Up Information'!$B$37,"Complete",IF(J840='Start-Up Information'!$B$38,"Complete",IF(J840='Start-Up Information'!$B$39,"Complete",IF(J840='Start-Up Information'!$B$40,"Complete",IF(J840='Start-Up Information'!$B$41,"Complete",IF(J840='Start-Up Information'!$B$42,"Complete",IF(J840='Start-Up Information'!$B$43,"Complete",IF(J840='Start-Up Information'!$B$44,"Complete",IF(J840='Start-Up Information'!$B$45,"Complete",IF(J840='Start-Up Information'!$B$46,"Complete",IF(J840='Start-Up Information'!$B$47,"Complete",IF(J840='Start-Up Information'!$B$48,"Complete",IF(LEFT(J840,5)="Split","Complete",IF(J840='Start-Up Information'!$B$49,"Complete",IF(J840='Start-Up Information'!$B$50,"Complete",IF(J840='Start-Up Information'!$B$51,"Complete",IF(J840='Start-Up Information'!$B$52,"Complete","Enter a Correct Sub-Account")))))))))))))))))))))))))))))))))))))))))))))))))</f>
        <v>Form Number Error</v>
      </c>
      <c r="P840" s="63" t="str">
        <f t="shared" ref="P840:P903" si="28">IF(N840="","Pending","Cleared")</f>
        <v>Pending</v>
      </c>
      <c r="Q840" s="62"/>
      <c r="R840" s="70">
        <f t="shared" ref="R840:R903" si="29">IF(AND(IF(LEFT(J840,5)="Split",M840-SUM(T840:BG840),0)&gt;0,IF(LEFT(J840,5)="Split",M840-SUM(T840:BG840),0)&lt;0.01),0,IF(LEFT(J840,5)="Split",M840-SUM(T840:BG840),0))</f>
        <v>0</v>
      </c>
      <c r="S840" s="65"/>
      <c r="T840" s="91"/>
      <c r="U840" s="91"/>
      <c r="V840" s="91"/>
      <c r="W840" s="91"/>
      <c r="X840" s="91"/>
      <c r="Y840" s="91"/>
      <c r="Z840" s="91"/>
      <c r="AA840" s="91"/>
      <c r="AB840" s="91"/>
      <c r="AC840" s="91"/>
      <c r="AD840" s="91"/>
      <c r="AE840" s="91"/>
      <c r="AF840" s="91"/>
      <c r="AG840" s="91"/>
      <c r="AH840" s="91"/>
      <c r="AI840" s="91"/>
      <c r="AJ840" s="91"/>
      <c r="AK840" s="91"/>
      <c r="AL840" s="91"/>
      <c r="AM840" s="91"/>
      <c r="AN840" s="91"/>
      <c r="AO840" s="91"/>
      <c r="AP840" s="91"/>
      <c r="AQ840" s="91"/>
      <c r="AR840" s="91"/>
      <c r="AS840" s="91"/>
      <c r="AT840" s="91"/>
      <c r="AU840" s="91"/>
      <c r="AV840" s="91"/>
      <c r="AW840" s="91"/>
      <c r="AX840" s="91"/>
      <c r="AY840" s="91"/>
      <c r="AZ840" s="91"/>
      <c r="BA840" s="91"/>
      <c r="BB840" s="91"/>
      <c r="BC840" s="91"/>
      <c r="BD840" s="91"/>
      <c r="BE840" s="91"/>
      <c r="BF840" s="91"/>
      <c r="BG840" s="91"/>
    </row>
    <row r="841" spans="1:59" s="34" customFormat="1" ht="33" customHeight="1">
      <c r="A841" s="65"/>
      <c r="B841" s="99"/>
      <c r="C841" s="100"/>
      <c r="D841" s="100"/>
      <c r="E841" s="100"/>
      <c r="F841" s="100"/>
      <c r="G841" s="100"/>
      <c r="H841" s="100"/>
      <c r="I841" s="100"/>
      <c r="J841" s="100"/>
      <c r="K841" s="99"/>
      <c r="L841" s="101"/>
      <c r="M841" s="102"/>
      <c r="N841" s="101"/>
      <c r="O841" s="63" t="str">
        <f>IF(B841="","Form Number Error",IF(C841="","Payment Type Error",IF(H841="","Purchase Description Error",IF(I841="","Store or Vedor Error",IF(K841="","Card or Ckeck # Error",IF(L841="","Date Error",IF(J841="","Enter Correct Sub-Account",IF(M841="","Amount Error",IF(J841='Start-Up Information'!$B$13,"Complete",IF(J841='Start-Up Information'!$B$14,"Complete",IF(J841='Start-Up Information'!$B$15,"Complete",IF(J841='Start-Up Information'!$B$16,"Complete",IF(J841='Start-Up Information'!$B$17,"Complete",IF(J841='Start-Up Information'!$B$18,"Complete",IF(J841='Start-Up Information'!$B$19,"Complete",IF(J841='Start-Up Information'!$B$20,"Complete",IF(J841='Start-Up Information'!$B$21,"complete",IF(J841='Start-Up Information'!$B$22,"Complete",IF(J841='Start-Up Information'!$B$23,"Complete",IF(J841='Start-Up Information'!$B$24,"Complete",IF(J841='Start-Up Information'!$B$25,"Complete",IF(J841='Start-Up Information'!$B$26,"Complete",IF(J841='Start-Up Information'!$B$27,"Complete",IF(J841='Start-Up Information'!$B$28,"Complete",IF(J841='Start-Up Information'!$B$29,"Complete",IF(J841='Start-Up Information'!$B$30,"Complete",IF(J841='Start-Up Information'!$B$31,"Complete",IF(J841='Start-Up Information'!$B$32,"Complete",IF(J841='Start-Up Information'!$B$33,"Complete",IF(J841='Start-Up Information'!$B$34,"Complete",IF(J841='Start-Up Information'!$B$35,"Complete",IF(J841='Start-Up Information'!$B$36,"Complete",IF(J841='Start-Up Information'!$B$37,"Complete",IF(J841='Start-Up Information'!$B$38,"Complete",IF(J841='Start-Up Information'!$B$39,"Complete",IF(J841='Start-Up Information'!$B$40,"Complete",IF(J841='Start-Up Information'!$B$41,"Complete",IF(J841='Start-Up Information'!$B$42,"Complete",IF(J841='Start-Up Information'!$B$43,"Complete",IF(J841='Start-Up Information'!$B$44,"Complete",IF(J841='Start-Up Information'!$B$45,"Complete",IF(J841='Start-Up Information'!$B$46,"Complete",IF(J841='Start-Up Information'!$B$47,"Complete",IF(J841='Start-Up Information'!$B$48,"Complete",IF(LEFT(J841,5)="Split","Complete",IF(J841='Start-Up Information'!$B$49,"Complete",IF(J841='Start-Up Information'!$B$50,"Complete",IF(J841='Start-Up Information'!$B$51,"Complete",IF(J841='Start-Up Information'!$B$52,"Complete","Enter a Correct Sub-Account")))))))))))))))))))))))))))))))))))))))))))))))))</f>
        <v>Form Number Error</v>
      </c>
      <c r="P841" s="63" t="str">
        <f t="shared" si="28"/>
        <v>Pending</v>
      </c>
      <c r="Q841" s="62"/>
      <c r="R841" s="70">
        <f t="shared" si="29"/>
        <v>0</v>
      </c>
      <c r="S841" s="65"/>
      <c r="T841" s="91"/>
      <c r="U841" s="91"/>
      <c r="V841" s="91"/>
      <c r="W841" s="91"/>
      <c r="X841" s="91"/>
      <c r="Y841" s="91"/>
      <c r="Z841" s="91"/>
      <c r="AA841" s="91"/>
      <c r="AB841" s="91"/>
      <c r="AC841" s="91"/>
      <c r="AD841" s="91"/>
      <c r="AE841" s="91"/>
      <c r="AF841" s="91"/>
      <c r="AG841" s="91"/>
      <c r="AH841" s="91"/>
      <c r="AI841" s="91"/>
      <c r="AJ841" s="91"/>
      <c r="AK841" s="91"/>
      <c r="AL841" s="91"/>
      <c r="AM841" s="91"/>
      <c r="AN841" s="91"/>
      <c r="AO841" s="91"/>
      <c r="AP841" s="91"/>
      <c r="AQ841" s="91"/>
      <c r="AR841" s="91"/>
      <c r="AS841" s="91"/>
      <c r="AT841" s="91"/>
      <c r="AU841" s="91"/>
      <c r="AV841" s="91"/>
      <c r="AW841" s="91"/>
      <c r="AX841" s="91"/>
      <c r="AY841" s="91"/>
      <c r="AZ841" s="91"/>
      <c r="BA841" s="91"/>
      <c r="BB841" s="91"/>
      <c r="BC841" s="91"/>
      <c r="BD841" s="91"/>
      <c r="BE841" s="91"/>
      <c r="BF841" s="91"/>
      <c r="BG841" s="91"/>
    </row>
    <row r="842" spans="1:59" s="34" customFormat="1" ht="33" customHeight="1">
      <c r="A842" s="65"/>
      <c r="B842" s="99"/>
      <c r="C842" s="100"/>
      <c r="D842" s="100"/>
      <c r="E842" s="100"/>
      <c r="F842" s="100"/>
      <c r="G842" s="100"/>
      <c r="H842" s="100"/>
      <c r="I842" s="100"/>
      <c r="J842" s="100"/>
      <c r="K842" s="99"/>
      <c r="L842" s="101"/>
      <c r="M842" s="102"/>
      <c r="N842" s="101"/>
      <c r="O842" s="63" t="str">
        <f>IF(B842="","Form Number Error",IF(C842="","Payment Type Error",IF(H842="","Purchase Description Error",IF(I842="","Store or Vedor Error",IF(K842="","Card or Ckeck # Error",IF(L842="","Date Error",IF(J842="","Enter Correct Sub-Account",IF(M842="","Amount Error",IF(J842='Start-Up Information'!$B$13,"Complete",IF(J842='Start-Up Information'!$B$14,"Complete",IF(J842='Start-Up Information'!$B$15,"Complete",IF(J842='Start-Up Information'!$B$16,"Complete",IF(J842='Start-Up Information'!$B$17,"Complete",IF(J842='Start-Up Information'!$B$18,"Complete",IF(J842='Start-Up Information'!$B$19,"Complete",IF(J842='Start-Up Information'!$B$20,"Complete",IF(J842='Start-Up Information'!$B$21,"complete",IF(J842='Start-Up Information'!$B$22,"Complete",IF(J842='Start-Up Information'!$B$23,"Complete",IF(J842='Start-Up Information'!$B$24,"Complete",IF(J842='Start-Up Information'!$B$25,"Complete",IF(J842='Start-Up Information'!$B$26,"Complete",IF(J842='Start-Up Information'!$B$27,"Complete",IF(J842='Start-Up Information'!$B$28,"Complete",IF(J842='Start-Up Information'!$B$29,"Complete",IF(J842='Start-Up Information'!$B$30,"Complete",IF(J842='Start-Up Information'!$B$31,"Complete",IF(J842='Start-Up Information'!$B$32,"Complete",IF(J842='Start-Up Information'!$B$33,"Complete",IF(J842='Start-Up Information'!$B$34,"Complete",IF(J842='Start-Up Information'!$B$35,"Complete",IF(J842='Start-Up Information'!$B$36,"Complete",IF(J842='Start-Up Information'!$B$37,"Complete",IF(J842='Start-Up Information'!$B$38,"Complete",IF(J842='Start-Up Information'!$B$39,"Complete",IF(J842='Start-Up Information'!$B$40,"Complete",IF(J842='Start-Up Information'!$B$41,"Complete",IF(J842='Start-Up Information'!$B$42,"Complete",IF(J842='Start-Up Information'!$B$43,"Complete",IF(J842='Start-Up Information'!$B$44,"Complete",IF(J842='Start-Up Information'!$B$45,"Complete",IF(J842='Start-Up Information'!$B$46,"Complete",IF(J842='Start-Up Information'!$B$47,"Complete",IF(J842='Start-Up Information'!$B$48,"Complete",IF(LEFT(J842,5)="Split","Complete",IF(J842='Start-Up Information'!$B$49,"Complete",IF(J842='Start-Up Information'!$B$50,"Complete",IF(J842='Start-Up Information'!$B$51,"Complete",IF(J842='Start-Up Information'!$B$52,"Complete","Enter a Correct Sub-Account")))))))))))))))))))))))))))))))))))))))))))))))))</f>
        <v>Form Number Error</v>
      </c>
      <c r="P842" s="63" t="str">
        <f t="shared" si="28"/>
        <v>Pending</v>
      </c>
      <c r="Q842" s="62"/>
      <c r="R842" s="70">
        <f t="shared" si="29"/>
        <v>0</v>
      </c>
      <c r="S842" s="65"/>
      <c r="T842" s="91"/>
      <c r="U842" s="91"/>
      <c r="V842" s="91"/>
      <c r="W842" s="91"/>
      <c r="X842" s="91"/>
      <c r="Y842" s="91"/>
      <c r="Z842" s="91"/>
      <c r="AA842" s="91"/>
      <c r="AB842" s="91"/>
      <c r="AC842" s="91"/>
      <c r="AD842" s="91"/>
      <c r="AE842" s="91"/>
      <c r="AF842" s="91"/>
      <c r="AG842" s="91"/>
      <c r="AH842" s="91"/>
      <c r="AI842" s="91"/>
      <c r="AJ842" s="91"/>
      <c r="AK842" s="91"/>
      <c r="AL842" s="91"/>
      <c r="AM842" s="91"/>
      <c r="AN842" s="91"/>
      <c r="AO842" s="91"/>
      <c r="AP842" s="91"/>
      <c r="AQ842" s="91"/>
      <c r="AR842" s="91"/>
      <c r="AS842" s="91"/>
      <c r="AT842" s="91"/>
      <c r="AU842" s="91"/>
      <c r="AV842" s="91"/>
      <c r="AW842" s="91"/>
      <c r="AX842" s="91"/>
      <c r="AY842" s="91"/>
      <c r="AZ842" s="91"/>
      <c r="BA842" s="91"/>
      <c r="BB842" s="91"/>
      <c r="BC842" s="91"/>
      <c r="BD842" s="91"/>
      <c r="BE842" s="91"/>
      <c r="BF842" s="91"/>
      <c r="BG842" s="91"/>
    </row>
    <row r="843" spans="1:59" s="34" customFormat="1" ht="33" customHeight="1">
      <c r="A843" s="65"/>
      <c r="B843" s="99"/>
      <c r="C843" s="100"/>
      <c r="D843" s="100"/>
      <c r="E843" s="100"/>
      <c r="F843" s="100"/>
      <c r="G843" s="100"/>
      <c r="H843" s="100"/>
      <c r="I843" s="100"/>
      <c r="J843" s="100"/>
      <c r="K843" s="99"/>
      <c r="L843" s="101"/>
      <c r="M843" s="102"/>
      <c r="N843" s="101"/>
      <c r="O843" s="63" t="str">
        <f>IF(B843="","Form Number Error",IF(C843="","Payment Type Error",IF(H843="","Purchase Description Error",IF(I843="","Store or Vedor Error",IF(K843="","Card or Ckeck # Error",IF(L843="","Date Error",IF(J843="","Enter Correct Sub-Account",IF(M843="","Amount Error",IF(J843='Start-Up Information'!$B$13,"Complete",IF(J843='Start-Up Information'!$B$14,"Complete",IF(J843='Start-Up Information'!$B$15,"Complete",IF(J843='Start-Up Information'!$B$16,"Complete",IF(J843='Start-Up Information'!$B$17,"Complete",IF(J843='Start-Up Information'!$B$18,"Complete",IF(J843='Start-Up Information'!$B$19,"Complete",IF(J843='Start-Up Information'!$B$20,"Complete",IF(J843='Start-Up Information'!$B$21,"complete",IF(J843='Start-Up Information'!$B$22,"Complete",IF(J843='Start-Up Information'!$B$23,"Complete",IF(J843='Start-Up Information'!$B$24,"Complete",IF(J843='Start-Up Information'!$B$25,"Complete",IF(J843='Start-Up Information'!$B$26,"Complete",IF(J843='Start-Up Information'!$B$27,"Complete",IF(J843='Start-Up Information'!$B$28,"Complete",IF(J843='Start-Up Information'!$B$29,"Complete",IF(J843='Start-Up Information'!$B$30,"Complete",IF(J843='Start-Up Information'!$B$31,"Complete",IF(J843='Start-Up Information'!$B$32,"Complete",IF(J843='Start-Up Information'!$B$33,"Complete",IF(J843='Start-Up Information'!$B$34,"Complete",IF(J843='Start-Up Information'!$B$35,"Complete",IF(J843='Start-Up Information'!$B$36,"Complete",IF(J843='Start-Up Information'!$B$37,"Complete",IF(J843='Start-Up Information'!$B$38,"Complete",IF(J843='Start-Up Information'!$B$39,"Complete",IF(J843='Start-Up Information'!$B$40,"Complete",IF(J843='Start-Up Information'!$B$41,"Complete",IF(J843='Start-Up Information'!$B$42,"Complete",IF(J843='Start-Up Information'!$B$43,"Complete",IF(J843='Start-Up Information'!$B$44,"Complete",IF(J843='Start-Up Information'!$B$45,"Complete",IF(J843='Start-Up Information'!$B$46,"Complete",IF(J843='Start-Up Information'!$B$47,"Complete",IF(J843='Start-Up Information'!$B$48,"Complete",IF(LEFT(J843,5)="Split","Complete",IF(J843='Start-Up Information'!$B$49,"Complete",IF(J843='Start-Up Information'!$B$50,"Complete",IF(J843='Start-Up Information'!$B$51,"Complete",IF(J843='Start-Up Information'!$B$52,"Complete","Enter a Correct Sub-Account")))))))))))))))))))))))))))))))))))))))))))))))))</f>
        <v>Form Number Error</v>
      </c>
      <c r="P843" s="63" t="str">
        <f t="shared" si="28"/>
        <v>Pending</v>
      </c>
      <c r="Q843" s="62"/>
      <c r="R843" s="70">
        <f t="shared" si="29"/>
        <v>0</v>
      </c>
      <c r="S843" s="65"/>
      <c r="T843" s="91"/>
      <c r="U843" s="91"/>
      <c r="V843" s="91"/>
      <c r="W843" s="91"/>
      <c r="X843" s="91"/>
      <c r="Y843" s="91"/>
      <c r="Z843" s="91"/>
      <c r="AA843" s="91"/>
      <c r="AB843" s="91"/>
      <c r="AC843" s="91"/>
      <c r="AD843" s="91"/>
      <c r="AE843" s="91"/>
      <c r="AF843" s="91"/>
      <c r="AG843" s="91"/>
      <c r="AH843" s="91"/>
      <c r="AI843" s="91"/>
      <c r="AJ843" s="91"/>
      <c r="AK843" s="91"/>
      <c r="AL843" s="91"/>
      <c r="AM843" s="91"/>
      <c r="AN843" s="91"/>
      <c r="AO843" s="91"/>
      <c r="AP843" s="91"/>
      <c r="AQ843" s="91"/>
      <c r="AR843" s="91"/>
      <c r="AS843" s="91"/>
      <c r="AT843" s="91"/>
      <c r="AU843" s="91"/>
      <c r="AV843" s="91"/>
      <c r="AW843" s="91"/>
      <c r="AX843" s="91"/>
      <c r="AY843" s="91"/>
      <c r="AZ843" s="91"/>
      <c r="BA843" s="91"/>
      <c r="BB843" s="91"/>
      <c r="BC843" s="91"/>
      <c r="BD843" s="91"/>
      <c r="BE843" s="91"/>
      <c r="BF843" s="91"/>
      <c r="BG843" s="91"/>
    </row>
    <row r="844" spans="1:59" s="34" customFormat="1" ht="33" customHeight="1">
      <c r="A844" s="65"/>
      <c r="B844" s="99"/>
      <c r="C844" s="100"/>
      <c r="D844" s="100"/>
      <c r="E844" s="100"/>
      <c r="F844" s="100"/>
      <c r="G844" s="100"/>
      <c r="H844" s="100"/>
      <c r="I844" s="100"/>
      <c r="J844" s="100"/>
      <c r="K844" s="99"/>
      <c r="L844" s="101"/>
      <c r="M844" s="102"/>
      <c r="N844" s="101"/>
      <c r="O844" s="63" t="str">
        <f>IF(B844="","Form Number Error",IF(C844="","Payment Type Error",IF(H844="","Purchase Description Error",IF(I844="","Store or Vedor Error",IF(K844="","Card or Ckeck # Error",IF(L844="","Date Error",IF(J844="","Enter Correct Sub-Account",IF(M844="","Amount Error",IF(J844='Start-Up Information'!$B$13,"Complete",IF(J844='Start-Up Information'!$B$14,"Complete",IF(J844='Start-Up Information'!$B$15,"Complete",IF(J844='Start-Up Information'!$B$16,"Complete",IF(J844='Start-Up Information'!$B$17,"Complete",IF(J844='Start-Up Information'!$B$18,"Complete",IF(J844='Start-Up Information'!$B$19,"Complete",IF(J844='Start-Up Information'!$B$20,"Complete",IF(J844='Start-Up Information'!$B$21,"complete",IF(J844='Start-Up Information'!$B$22,"Complete",IF(J844='Start-Up Information'!$B$23,"Complete",IF(J844='Start-Up Information'!$B$24,"Complete",IF(J844='Start-Up Information'!$B$25,"Complete",IF(J844='Start-Up Information'!$B$26,"Complete",IF(J844='Start-Up Information'!$B$27,"Complete",IF(J844='Start-Up Information'!$B$28,"Complete",IF(J844='Start-Up Information'!$B$29,"Complete",IF(J844='Start-Up Information'!$B$30,"Complete",IF(J844='Start-Up Information'!$B$31,"Complete",IF(J844='Start-Up Information'!$B$32,"Complete",IF(J844='Start-Up Information'!$B$33,"Complete",IF(J844='Start-Up Information'!$B$34,"Complete",IF(J844='Start-Up Information'!$B$35,"Complete",IF(J844='Start-Up Information'!$B$36,"Complete",IF(J844='Start-Up Information'!$B$37,"Complete",IF(J844='Start-Up Information'!$B$38,"Complete",IF(J844='Start-Up Information'!$B$39,"Complete",IF(J844='Start-Up Information'!$B$40,"Complete",IF(J844='Start-Up Information'!$B$41,"Complete",IF(J844='Start-Up Information'!$B$42,"Complete",IF(J844='Start-Up Information'!$B$43,"Complete",IF(J844='Start-Up Information'!$B$44,"Complete",IF(J844='Start-Up Information'!$B$45,"Complete",IF(J844='Start-Up Information'!$B$46,"Complete",IF(J844='Start-Up Information'!$B$47,"Complete",IF(J844='Start-Up Information'!$B$48,"Complete",IF(LEFT(J844,5)="Split","Complete",IF(J844='Start-Up Information'!$B$49,"Complete",IF(J844='Start-Up Information'!$B$50,"Complete",IF(J844='Start-Up Information'!$B$51,"Complete",IF(J844='Start-Up Information'!$B$52,"Complete","Enter a Correct Sub-Account")))))))))))))))))))))))))))))))))))))))))))))))))</f>
        <v>Form Number Error</v>
      </c>
      <c r="P844" s="63" t="str">
        <f t="shared" si="28"/>
        <v>Pending</v>
      </c>
      <c r="Q844" s="62"/>
      <c r="R844" s="70">
        <f t="shared" si="29"/>
        <v>0</v>
      </c>
      <c r="S844" s="65"/>
      <c r="T844" s="91"/>
      <c r="U844" s="91"/>
      <c r="V844" s="91"/>
      <c r="W844" s="91"/>
      <c r="X844" s="91"/>
      <c r="Y844" s="91"/>
      <c r="Z844" s="91"/>
      <c r="AA844" s="91"/>
      <c r="AB844" s="91"/>
      <c r="AC844" s="91"/>
      <c r="AD844" s="91"/>
      <c r="AE844" s="91"/>
      <c r="AF844" s="91"/>
      <c r="AG844" s="91"/>
      <c r="AH844" s="91"/>
      <c r="AI844" s="91"/>
      <c r="AJ844" s="91"/>
      <c r="AK844" s="91"/>
      <c r="AL844" s="91"/>
      <c r="AM844" s="91"/>
      <c r="AN844" s="91"/>
      <c r="AO844" s="91"/>
      <c r="AP844" s="91"/>
      <c r="AQ844" s="91"/>
      <c r="AR844" s="91"/>
      <c r="AS844" s="91"/>
      <c r="AT844" s="91"/>
      <c r="AU844" s="91"/>
      <c r="AV844" s="91"/>
      <c r="AW844" s="91"/>
      <c r="AX844" s="91"/>
      <c r="AY844" s="91"/>
      <c r="AZ844" s="91"/>
      <c r="BA844" s="91"/>
      <c r="BB844" s="91"/>
      <c r="BC844" s="91"/>
      <c r="BD844" s="91"/>
      <c r="BE844" s="91"/>
      <c r="BF844" s="91"/>
      <c r="BG844" s="91"/>
    </row>
    <row r="845" spans="1:59" s="34" customFormat="1" ht="33" customHeight="1">
      <c r="A845" s="65"/>
      <c r="B845" s="99"/>
      <c r="C845" s="100"/>
      <c r="D845" s="100"/>
      <c r="E845" s="100"/>
      <c r="F845" s="100"/>
      <c r="G845" s="100"/>
      <c r="H845" s="100"/>
      <c r="I845" s="100"/>
      <c r="J845" s="100"/>
      <c r="K845" s="99"/>
      <c r="L845" s="101"/>
      <c r="M845" s="102"/>
      <c r="N845" s="101"/>
      <c r="O845" s="63" t="str">
        <f>IF(B845="","Form Number Error",IF(C845="","Payment Type Error",IF(H845="","Purchase Description Error",IF(I845="","Store or Vedor Error",IF(K845="","Card or Ckeck # Error",IF(L845="","Date Error",IF(J845="","Enter Correct Sub-Account",IF(M845="","Amount Error",IF(J845='Start-Up Information'!$B$13,"Complete",IF(J845='Start-Up Information'!$B$14,"Complete",IF(J845='Start-Up Information'!$B$15,"Complete",IF(J845='Start-Up Information'!$B$16,"Complete",IF(J845='Start-Up Information'!$B$17,"Complete",IF(J845='Start-Up Information'!$B$18,"Complete",IF(J845='Start-Up Information'!$B$19,"Complete",IF(J845='Start-Up Information'!$B$20,"Complete",IF(J845='Start-Up Information'!$B$21,"complete",IF(J845='Start-Up Information'!$B$22,"Complete",IF(J845='Start-Up Information'!$B$23,"Complete",IF(J845='Start-Up Information'!$B$24,"Complete",IF(J845='Start-Up Information'!$B$25,"Complete",IF(J845='Start-Up Information'!$B$26,"Complete",IF(J845='Start-Up Information'!$B$27,"Complete",IF(J845='Start-Up Information'!$B$28,"Complete",IF(J845='Start-Up Information'!$B$29,"Complete",IF(J845='Start-Up Information'!$B$30,"Complete",IF(J845='Start-Up Information'!$B$31,"Complete",IF(J845='Start-Up Information'!$B$32,"Complete",IF(J845='Start-Up Information'!$B$33,"Complete",IF(J845='Start-Up Information'!$B$34,"Complete",IF(J845='Start-Up Information'!$B$35,"Complete",IF(J845='Start-Up Information'!$B$36,"Complete",IF(J845='Start-Up Information'!$B$37,"Complete",IF(J845='Start-Up Information'!$B$38,"Complete",IF(J845='Start-Up Information'!$B$39,"Complete",IF(J845='Start-Up Information'!$B$40,"Complete",IF(J845='Start-Up Information'!$B$41,"Complete",IF(J845='Start-Up Information'!$B$42,"Complete",IF(J845='Start-Up Information'!$B$43,"Complete",IF(J845='Start-Up Information'!$B$44,"Complete",IF(J845='Start-Up Information'!$B$45,"Complete",IF(J845='Start-Up Information'!$B$46,"Complete",IF(J845='Start-Up Information'!$B$47,"Complete",IF(J845='Start-Up Information'!$B$48,"Complete",IF(LEFT(J845,5)="Split","Complete",IF(J845='Start-Up Information'!$B$49,"Complete",IF(J845='Start-Up Information'!$B$50,"Complete",IF(J845='Start-Up Information'!$B$51,"Complete",IF(J845='Start-Up Information'!$B$52,"Complete","Enter a Correct Sub-Account")))))))))))))))))))))))))))))))))))))))))))))))))</f>
        <v>Form Number Error</v>
      </c>
      <c r="P845" s="63" t="str">
        <f t="shared" si="28"/>
        <v>Pending</v>
      </c>
      <c r="Q845" s="62"/>
      <c r="R845" s="70">
        <f t="shared" si="29"/>
        <v>0</v>
      </c>
      <c r="S845" s="65"/>
      <c r="T845" s="91"/>
      <c r="U845" s="91"/>
      <c r="V845" s="91"/>
      <c r="W845" s="91"/>
      <c r="X845" s="91"/>
      <c r="Y845" s="91"/>
      <c r="Z845" s="91"/>
      <c r="AA845" s="91"/>
      <c r="AB845" s="91"/>
      <c r="AC845" s="91"/>
      <c r="AD845" s="91"/>
      <c r="AE845" s="91"/>
      <c r="AF845" s="91"/>
      <c r="AG845" s="91"/>
      <c r="AH845" s="91"/>
      <c r="AI845" s="91"/>
      <c r="AJ845" s="91"/>
      <c r="AK845" s="91"/>
      <c r="AL845" s="91"/>
      <c r="AM845" s="91"/>
      <c r="AN845" s="91"/>
      <c r="AO845" s="91"/>
      <c r="AP845" s="91"/>
      <c r="AQ845" s="91"/>
      <c r="AR845" s="91"/>
      <c r="AS845" s="91"/>
      <c r="AT845" s="91"/>
      <c r="AU845" s="91"/>
      <c r="AV845" s="91"/>
      <c r="AW845" s="91"/>
      <c r="AX845" s="91"/>
      <c r="AY845" s="91"/>
      <c r="AZ845" s="91"/>
      <c r="BA845" s="91"/>
      <c r="BB845" s="91"/>
      <c r="BC845" s="91"/>
      <c r="BD845" s="91"/>
      <c r="BE845" s="91"/>
      <c r="BF845" s="91"/>
      <c r="BG845" s="91"/>
    </row>
    <row r="846" spans="1:59" s="34" customFormat="1" ht="33" customHeight="1">
      <c r="A846" s="65"/>
      <c r="B846" s="99"/>
      <c r="C846" s="100"/>
      <c r="D846" s="100"/>
      <c r="E846" s="100"/>
      <c r="F846" s="100"/>
      <c r="G846" s="100"/>
      <c r="H846" s="100"/>
      <c r="I846" s="100"/>
      <c r="J846" s="100"/>
      <c r="K846" s="99"/>
      <c r="L846" s="101"/>
      <c r="M846" s="102"/>
      <c r="N846" s="101"/>
      <c r="O846" s="63" t="str">
        <f>IF(B846="","Form Number Error",IF(C846="","Payment Type Error",IF(H846="","Purchase Description Error",IF(I846="","Store or Vedor Error",IF(K846="","Card or Ckeck # Error",IF(L846="","Date Error",IF(J846="","Enter Correct Sub-Account",IF(M846="","Amount Error",IF(J846='Start-Up Information'!$B$13,"Complete",IF(J846='Start-Up Information'!$B$14,"Complete",IF(J846='Start-Up Information'!$B$15,"Complete",IF(J846='Start-Up Information'!$B$16,"Complete",IF(J846='Start-Up Information'!$B$17,"Complete",IF(J846='Start-Up Information'!$B$18,"Complete",IF(J846='Start-Up Information'!$B$19,"Complete",IF(J846='Start-Up Information'!$B$20,"Complete",IF(J846='Start-Up Information'!$B$21,"complete",IF(J846='Start-Up Information'!$B$22,"Complete",IF(J846='Start-Up Information'!$B$23,"Complete",IF(J846='Start-Up Information'!$B$24,"Complete",IF(J846='Start-Up Information'!$B$25,"Complete",IF(J846='Start-Up Information'!$B$26,"Complete",IF(J846='Start-Up Information'!$B$27,"Complete",IF(J846='Start-Up Information'!$B$28,"Complete",IF(J846='Start-Up Information'!$B$29,"Complete",IF(J846='Start-Up Information'!$B$30,"Complete",IF(J846='Start-Up Information'!$B$31,"Complete",IF(J846='Start-Up Information'!$B$32,"Complete",IF(J846='Start-Up Information'!$B$33,"Complete",IF(J846='Start-Up Information'!$B$34,"Complete",IF(J846='Start-Up Information'!$B$35,"Complete",IF(J846='Start-Up Information'!$B$36,"Complete",IF(J846='Start-Up Information'!$B$37,"Complete",IF(J846='Start-Up Information'!$B$38,"Complete",IF(J846='Start-Up Information'!$B$39,"Complete",IF(J846='Start-Up Information'!$B$40,"Complete",IF(J846='Start-Up Information'!$B$41,"Complete",IF(J846='Start-Up Information'!$B$42,"Complete",IF(J846='Start-Up Information'!$B$43,"Complete",IF(J846='Start-Up Information'!$B$44,"Complete",IF(J846='Start-Up Information'!$B$45,"Complete",IF(J846='Start-Up Information'!$B$46,"Complete",IF(J846='Start-Up Information'!$B$47,"Complete",IF(J846='Start-Up Information'!$B$48,"Complete",IF(LEFT(J846,5)="Split","Complete",IF(J846='Start-Up Information'!$B$49,"Complete",IF(J846='Start-Up Information'!$B$50,"Complete",IF(J846='Start-Up Information'!$B$51,"Complete",IF(J846='Start-Up Information'!$B$52,"Complete","Enter a Correct Sub-Account")))))))))))))))))))))))))))))))))))))))))))))))))</f>
        <v>Form Number Error</v>
      </c>
      <c r="P846" s="63" t="str">
        <f t="shared" si="28"/>
        <v>Pending</v>
      </c>
      <c r="Q846" s="62"/>
      <c r="R846" s="70">
        <f t="shared" si="29"/>
        <v>0</v>
      </c>
      <c r="S846" s="65"/>
      <c r="T846" s="91"/>
      <c r="U846" s="91"/>
      <c r="V846" s="91"/>
      <c r="W846" s="91"/>
      <c r="X846" s="91"/>
      <c r="Y846" s="91"/>
      <c r="Z846" s="91"/>
      <c r="AA846" s="91"/>
      <c r="AB846" s="91"/>
      <c r="AC846" s="91"/>
      <c r="AD846" s="91"/>
      <c r="AE846" s="91"/>
      <c r="AF846" s="91"/>
      <c r="AG846" s="91"/>
      <c r="AH846" s="91"/>
      <c r="AI846" s="91"/>
      <c r="AJ846" s="91"/>
      <c r="AK846" s="91"/>
      <c r="AL846" s="91"/>
      <c r="AM846" s="91"/>
      <c r="AN846" s="91"/>
      <c r="AO846" s="91"/>
      <c r="AP846" s="91"/>
      <c r="AQ846" s="91"/>
      <c r="AR846" s="91"/>
      <c r="AS846" s="91"/>
      <c r="AT846" s="91"/>
      <c r="AU846" s="91"/>
      <c r="AV846" s="91"/>
      <c r="AW846" s="91"/>
      <c r="AX846" s="91"/>
      <c r="AY846" s="91"/>
      <c r="AZ846" s="91"/>
      <c r="BA846" s="91"/>
      <c r="BB846" s="91"/>
      <c r="BC846" s="91"/>
      <c r="BD846" s="91"/>
      <c r="BE846" s="91"/>
      <c r="BF846" s="91"/>
      <c r="BG846" s="91"/>
    </row>
    <row r="847" spans="1:59" s="34" customFormat="1" ht="33" customHeight="1">
      <c r="A847" s="65"/>
      <c r="B847" s="99"/>
      <c r="C847" s="100"/>
      <c r="D847" s="100"/>
      <c r="E847" s="100"/>
      <c r="F847" s="100"/>
      <c r="G847" s="100"/>
      <c r="H847" s="100"/>
      <c r="I847" s="100"/>
      <c r="J847" s="100"/>
      <c r="K847" s="99"/>
      <c r="L847" s="101"/>
      <c r="M847" s="102"/>
      <c r="N847" s="101"/>
      <c r="O847" s="63" t="str">
        <f>IF(B847="","Form Number Error",IF(C847="","Payment Type Error",IF(H847="","Purchase Description Error",IF(I847="","Store or Vedor Error",IF(K847="","Card or Ckeck # Error",IF(L847="","Date Error",IF(J847="","Enter Correct Sub-Account",IF(M847="","Amount Error",IF(J847='Start-Up Information'!$B$13,"Complete",IF(J847='Start-Up Information'!$B$14,"Complete",IF(J847='Start-Up Information'!$B$15,"Complete",IF(J847='Start-Up Information'!$B$16,"Complete",IF(J847='Start-Up Information'!$B$17,"Complete",IF(J847='Start-Up Information'!$B$18,"Complete",IF(J847='Start-Up Information'!$B$19,"Complete",IF(J847='Start-Up Information'!$B$20,"Complete",IF(J847='Start-Up Information'!$B$21,"complete",IF(J847='Start-Up Information'!$B$22,"Complete",IF(J847='Start-Up Information'!$B$23,"Complete",IF(J847='Start-Up Information'!$B$24,"Complete",IF(J847='Start-Up Information'!$B$25,"Complete",IF(J847='Start-Up Information'!$B$26,"Complete",IF(J847='Start-Up Information'!$B$27,"Complete",IF(J847='Start-Up Information'!$B$28,"Complete",IF(J847='Start-Up Information'!$B$29,"Complete",IF(J847='Start-Up Information'!$B$30,"Complete",IF(J847='Start-Up Information'!$B$31,"Complete",IF(J847='Start-Up Information'!$B$32,"Complete",IF(J847='Start-Up Information'!$B$33,"Complete",IF(J847='Start-Up Information'!$B$34,"Complete",IF(J847='Start-Up Information'!$B$35,"Complete",IF(J847='Start-Up Information'!$B$36,"Complete",IF(J847='Start-Up Information'!$B$37,"Complete",IF(J847='Start-Up Information'!$B$38,"Complete",IF(J847='Start-Up Information'!$B$39,"Complete",IF(J847='Start-Up Information'!$B$40,"Complete",IF(J847='Start-Up Information'!$B$41,"Complete",IF(J847='Start-Up Information'!$B$42,"Complete",IF(J847='Start-Up Information'!$B$43,"Complete",IF(J847='Start-Up Information'!$B$44,"Complete",IF(J847='Start-Up Information'!$B$45,"Complete",IF(J847='Start-Up Information'!$B$46,"Complete",IF(J847='Start-Up Information'!$B$47,"Complete",IF(J847='Start-Up Information'!$B$48,"Complete",IF(LEFT(J847,5)="Split","Complete",IF(J847='Start-Up Information'!$B$49,"Complete",IF(J847='Start-Up Information'!$B$50,"Complete",IF(J847='Start-Up Information'!$B$51,"Complete",IF(J847='Start-Up Information'!$B$52,"Complete","Enter a Correct Sub-Account")))))))))))))))))))))))))))))))))))))))))))))))))</f>
        <v>Form Number Error</v>
      </c>
      <c r="P847" s="63" t="str">
        <f t="shared" si="28"/>
        <v>Pending</v>
      </c>
      <c r="Q847" s="62"/>
      <c r="R847" s="70">
        <f t="shared" si="29"/>
        <v>0</v>
      </c>
      <c r="S847" s="65"/>
      <c r="T847" s="91"/>
      <c r="U847" s="91"/>
      <c r="V847" s="91"/>
      <c r="W847" s="91"/>
      <c r="X847" s="91"/>
      <c r="Y847" s="91"/>
      <c r="Z847" s="91"/>
      <c r="AA847" s="91"/>
      <c r="AB847" s="91"/>
      <c r="AC847" s="91"/>
      <c r="AD847" s="91"/>
      <c r="AE847" s="91"/>
      <c r="AF847" s="91"/>
      <c r="AG847" s="91"/>
      <c r="AH847" s="91"/>
      <c r="AI847" s="91"/>
      <c r="AJ847" s="91"/>
      <c r="AK847" s="91"/>
      <c r="AL847" s="91"/>
      <c r="AM847" s="91"/>
      <c r="AN847" s="91"/>
      <c r="AO847" s="91"/>
      <c r="AP847" s="91"/>
      <c r="AQ847" s="91"/>
      <c r="AR847" s="91"/>
      <c r="AS847" s="91"/>
      <c r="AT847" s="91"/>
      <c r="AU847" s="91"/>
      <c r="AV847" s="91"/>
      <c r="AW847" s="91"/>
      <c r="AX847" s="91"/>
      <c r="AY847" s="91"/>
      <c r="AZ847" s="91"/>
      <c r="BA847" s="91"/>
      <c r="BB847" s="91"/>
      <c r="BC847" s="91"/>
      <c r="BD847" s="91"/>
      <c r="BE847" s="91"/>
      <c r="BF847" s="91"/>
      <c r="BG847" s="91"/>
    </row>
    <row r="848" spans="1:59" s="34" customFormat="1" ht="33" customHeight="1">
      <c r="A848" s="65"/>
      <c r="B848" s="99"/>
      <c r="C848" s="100"/>
      <c r="D848" s="100"/>
      <c r="E848" s="100"/>
      <c r="F848" s="100"/>
      <c r="G848" s="100"/>
      <c r="H848" s="100"/>
      <c r="I848" s="100"/>
      <c r="J848" s="100"/>
      <c r="K848" s="99"/>
      <c r="L848" s="101"/>
      <c r="M848" s="102"/>
      <c r="N848" s="101"/>
      <c r="O848" s="63" t="str">
        <f>IF(B848="","Form Number Error",IF(C848="","Payment Type Error",IF(H848="","Purchase Description Error",IF(I848="","Store or Vedor Error",IF(K848="","Card or Ckeck # Error",IF(L848="","Date Error",IF(J848="","Enter Correct Sub-Account",IF(M848="","Amount Error",IF(J848='Start-Up Information'!$B$13,"Complete",IF(J848='Start-Up Information'!$B$14,"Complete",IF(J848='Start-Up Information'!$B$15,"Complete",IF(J848='Start-Up Information'!$B$16,"Complete",IF(J848='Start-Up Information'!$B$17,"Complete",IF(J848='Start-Up Information'!$B$18,"Complete",IF(J848='Start-Up Information'!$B$19,"Complete",IF(J848='Start-Up Information'!$B$20,"Complete",IF(J848='Start-Up Information'!$B$21,"complete",IF(J848='Start-Up Information'!$B$22,"Complete",IF(J848='Start-Up Information'!$B$23,"Complete",IF(J848='Start-Up Information'!$B$24,"Complete",IF(J848='Start-Up Information'!$B$25,"Complete",IF(J848='Start-Up Information'!$B$26,"Complete",IF(J848='Start-Up Information'!$B$27,"Complete",IF(J848='Start-Up Information'!$B$28,"Complete",IF(J848='Start-Up Information'!$B$29,"Complete",IF(J848='Start-Up Information'!$B$30,"Complete",IF(J848='Start-Up Information'!$B$31,"Complete",IF(J848='Start-Up Information'!$B$32,"Complete",IF(J848='Start-Up Information'!$B$33,"Complete",IF(J848='Start-Up Information'!$B$34,"Complete",IF(J848='Start-Up Information'!$B$35,"Complete",IF(J848='Start-Up Information'!$B$36,"Complete",IF(J848='Start-Up Information'!$B$37,"Complete",IF(J848='Start-Up Information'!$B$38,"Complete",IF(J848='Start-Up Information'!$B$39,"Complete",IF(J848='Start-Up Information'!$B$40,"Complete",IF(J848='Start-Up Information'!$B$41,"Complete",IF(J848='Start-Up Information'!$B$42,"Complete",IF(J848='Start-Up Information'!$B$43,"Complete",IF(J848='Start-Up Information'!$B$44,"Complete",IF(J848='Start-Up Information'!$B$45,"Complete",IF(J848='Start-Up Information'!$B$46,"Complete",IF(J848='Start-Up Information'!$B$47,"Complete",IF(J848='Start-Up Information'!$B$48,"Complete",IF(LEFT(J848,5)="Split","Complete",IF(J848='Start-Up Information'!$B$49,"Complete",IF(J848='Start-Up Information'!$B$50,"Complete",IF(J848='Start-Up Information'!$B$51,"Complete",IF(J848='Start-Up Information'!$B$52,"Complete","Enter a Correct Sub-Account")))))))))))))))))))))))))))))))))))))))))))))))))</f>
        <v>Form Number Error</v>
      </c>
      <c r="P848" s="63" t="str">
        <f t="shared" si="28"/>
        <v>Pending</v>
      </c>
      <c r="Q848" s="62"/>
      <c r="R848" s="70">
        <f t="shared" si="29"/>
        <v>0</v>
      </c>
      <c r="S848" s="65"/>
      <c r="T848" s="91"/>
      <c r="U848" s="91"/>
      <c r="V848" s="91"/>
      <c r="W848" s="91"/>
      <c r="X848" s="91"/>
      <c r="Y848" s="91"/>
      <c r="Z848" s="91"/>
      <c r="AA848" s="91"/>
      <c r="AB848" s="91"/>
      <c r="AC848" s="91"/>
      <c r="AD848" s="91"/>
      <c r="AE848" s="91"/>
      <c r="AF848" s="91"/>
      <c r="AG848" s="91"/>
      <c r="AH848" s="91"/>
      <c r="AI848" s="91"/>
      <c r="AJ848" s="91"/>
      <c r="AK848" s="91"/>
      <c r="AL848" s="91"/>
      <c r="AM848" s="91"/>
      <c r="AN848" s="91"/>
      <c r="AO848" s="91"/>
      <c r="AP848" s="91"/>
      <c r="AQ848" s="91"/>
      <c r="AR848" s="91"/>
      <c r="AS848" s="91"/>
      <c r="AT848" s="91"/>
      <c r="AU848" s="91"/>
      <c r="AV848" s="91"/>
      <c r="AW848" s="91"/>
      <c r="AX848" s="91"/>
      <c r="AY848" s="91"/>
      <c r="AZ848" s="91"/>
      <c r="BA848" s="91"/>
      <c r="BB848" s="91"/>
      <c r="BC848" s="91"/>
      <c r="BD848" s="91"/>
      <c r="BE848" s="91"/>
      <c r="BF848" s="91"/>
      <c r="BG848" s="91"/>
    </row>
    <row r="849" spans="1:59" s="34" customFormat="1" ht="33" customHeight="1">
      <c r="A849" s="65"/>
      <c r="B849" s="99"/>
      <c r="C849" s="100"/>
      <c r="D849" s="100"/>
      <c r="E849" s="100"/>
      <c r="F849" s="100"/>
      <c r="G849" s="100"/>
      <c r="H849" s="100"/>
      <c r="I849" s="100"/>
      <c r="J849" s="100"/>
      <c r="K849" s="99"/>
      <c r="L849" s="101"/>
      <c r="M849" s="102"/>
      <c r="N849" s="101"/>
      <c r="O849" s="63" t="str">
        <f>IF(B849="","Form Number Error",IF(C849="","Payment Type Error",IF(H849="","Purchase Description Error",IF(I849="","Store or Vedor Error",IF(K849="","Card or Ckeck # Error",IF(L849="","Date Error",IF(J849="","Enter Correct Sub-Account",IF(M849="","Amount Error",IF(J849='Start-Up Information'!$B$13,"Complete",IF(J849='Start-Up Information'!$B$14,"Complete",IF(J849='Start-Up Information'!$B$15,"Complete",IF(J849='Start-Up Information'!$B$16,"Complete",IF(J849='Start-Up Information'!$B$17,"Complete",IF(J849='Start-Up Information'!$B$18,"Complete",IF(J849='Start-Up Information'!$B$19,"Complete",IF(J849='Start-Up Information'!$B$20,"Complete",IF(J849='Start-Up Information'!$B$21,"complete",IF(J849='Start-Up Information'!$B$22,"Complete",IF(J849='Start-Up Information'!$B$23,"Complete",IF(J849='Start-Up Information'!$B$24,"Complete",IF(J849='Start-Up Information'!$B$25,"Complete",IF(J849='Start-Up Information'!$B$26,"Complete",IF(J849='Start-Up Information'!$B$27,"Complete",IF(J849='Start-Up Information'!$B$28,"Complete",IF(J849='Start-Up Information'!$B$29,"Complete",IF(J849='Start-Up Information'!$B$30,"Complete",IF(J849='Start-Up Information'!$B$31,"Complete",IF(J849='Start-Up Information'!$B$32,"Complete",IF(J849='Start-Up Information'!$B$33,"Complete",IF(J849='Start-Up Information'!$B$34,"Complete",IF(J849='Start-Up Information'!$B$35,"Complete",IF(J849='Start-Up Information'!$B$36,"Complete",IF(J849='Start-Up Information'!$B$37,"Complete",IF(J849='Start-Up Information'!$B$38,"Complete",IF(J849='Start-Up Information'!$B$39,"Complete",IF(J849='Start-Up Information'!$B$40,"Complete",IF(J849='Start-Up Information'!$B$41,"Complete",IF(J849='Start-Up Information'!$B$42,"Complete",IF(J849='Start-Up Information'!$B$43,"Complete",IF(J849='Start-Up Information'!$B$44,"Complete",IF(J849='Start-Up Information'!$B$45,"Complete",IF(J849='Start-Up Information'!$B$46,"Complete",IF(J849='Start-Up Information'!$B$47,"Complete",IF(J849='Start-Up Information'!$B$48,"Complete",IF(LEFT(J849,5)="Split","Complete",IF(J849='Start-Up Information'!$B$49,"Complete",IF(J849='Start-Up Information'!$B$50,"Complete",IF(J849='Start-Up Information'!$B$51,"Complete",IF(J849='Start-Up Information'!$B$52,"Complete","Enter a Correct Sub-Account")))))))))))))))))))))))))))))))))))))))))))))))))</f>
        <v>Form Number Error</v>
      </c>
      <c r="P849" s="63" t="str">
        <f t="shared" si="28"/>
        <v>Pending</v>
      </c>
      <c r="Q849" s="62"/>
      <c r="R849" s="70">
        <f t="shared" si="29"/>
        <v>0</v>
      </c>
      <c r="S849" s="65"/>
      <c r="T849" s="91"/>
      <c r="U849" s="91"/>
      <c r="V849" s="91"/>
      <c r="W849" s="91"/>
      <c r="X849" s="91"/>
      <c r="Y849" s="91"/>
      <c r="Z849" s="91"/>
      <c r="AA849" s="91"/>
      <c r="AB849" s="91"/>
      <c r="AC849" s="91"/>
      <c r="AD849" s="91"/>
      <c r="AE849" s="91"/>
      <c r="AF849" s="91"/>
      <c r="AG849" s="91"/>
      <c r="AH849" s="91"/>
      <c r="AI849" s="91"/>
      <c r="AJ849" s="91"/>
      <c r="AK849" s="91"/>
      <c r="AL849" s="91"/>
      <c r="AM849" s="91"/>
      <c r="AN849" s="91"/>
      <c r="AO849" s="91"/>
      <c r="AP849" s="91"/>
      <c r="AQ849" s="91"/>
      <c r="AR849" s="91"/>
      <c r="AS849" s="91"/>
      <c r="AT849" s="91"/>
      <c r="AU849" s="91"/>
      <c r="AV849" s="91"/>
      <c r="AW849" s="91"/>
      <c r="AX849" s="91"/>
      <c r="AY849" s="91"/>
      <c r="AZ849" s="91"/>
      <c r="BA849" s="91"/>
      <c r="BB849" s="91"/>
      <c r="BC849" s="91"/>
      <c r="BD849" s="91"/>
      <c r="BE849" s="91"/>
      <c r="BF849" s="91"/>
      <c r="BG849" s="91"/>
    </row>
    <row r="850" spans="1:59" s="34" customFormat="1" ht="33" customHeight="1">
      <c r="A850" s="65"/>
      <c r="B850" s="99"/>
      <c r="C850" s="100"/>
      <c r="D850" s="100"/>
      <c r="E850" s="100"/>
      <c r="F850" s="100"/>
      <c r="G850" s="100"/>
      <c r="H850" s="100"/>
      <c r="I850" s="100"/>
      <c r="J850" s="100"/>
      <c r="K850" s="99"/>
      <c r="L850" s="101"/>
      <c r="M850" s="102"/>
      <c r="N850" s="101"/>
      <c r="O850" s="63" t="str">
        <f>IF(B850="","Form Number Error",IF(C850="","Payment Type Error",IF(H850="","Purchase Description Error",IF(I850="","Store or Vedor Error",IF(K850="","Card or Ckeck # Error",IF(L850="","Date Error",IF(J850="","Enter Correct Sub-Account",IF(M850="","Amount Error",IF(J850='Start-Up Information'!$B$13,"Complete",IF(J850='Start-Up Information'!$B$14,"Complete",IF(J850='Start-Up Information'!$B$15,"Complete",IF(J850='Start-Up Information'!$B$16,"Complete",IF(J850='Start-Up Information'!$B$17,"Complete",IF(J850='Start-Up Information'!$B$18,"Complete",IF(J850='Start-Up Information'!$B$19,"Complete",IF(J850='Start-Up Information'!$B$20,"Complete",IF(J850='Start-Up Information'!$B$21,"complete",IF(J850='Start-Up Information'!$B$22,"Complete",IF(J850='Start-Up Information'!$B$23,"Complete",IF(J850='Start-Up Information'!$B$24,"Complete",IF(J850='Start-Up Information'!$B$25,"Complete",IF(J850='Start-Up Information'!$B$26,"Complete",IF(J850='Start-Up Information'!$B$27,"Complete",IF(J850='Start-Up Information'!$B$28,"Complete",IF(J850='Start-Up Information'!$B$29,"Complete",IF(J850='Start-Up Information'!$B$30,"Complete",IF(J850='Start-Up Information'!$B$31,"Complete",IF(J850='Start-Up Information'!$B$32,"Complete",IF(J850='Start-Up Information'!$B$33,"Complete",IF(J850='Start-Up Information'!$B$34,"Complete",IF(J850='Start-Up Information'!$B$35,"Complete",IF(J850='Start-Up Information'!$B$36,"Complete",IF(J850='Start-Up Information'!$B$37,"Complete",IF(J850='Start-Up Information'!$B$38,"Complete",IF(J850='Start-Up Information'!$B$39,"Complete",IF(J850='Start-Up Information'!$B$40,"Complete",IF(J850='Start-Up Information'!$B$41,"Complete",IF(J850='Start-Up Information'!$B$42,"Complete",IF(J850='Start-Up Information'!$B$43,"Complete",IF(J850='Start-Up Information'!$B$44,"Complete",IF(J850='Start-Up Information'!$B$45,"Complete",IF(J850='Start-Up Information'!$B$46,"Complete",IF(J850='Start-Up Information'!$B$47,"Complete",IF(J850='Start-Up Information'!$B$48,"Complete",IF(LEFT(J850,5)="Split","Complete",IF(J850='Start-Up Information'!$B$49,"Complete",IF(J850='Start-Up Information'!$B$50,"Complete",IF(J850='Start-Up Information'!$B$51,"Complete",IF(J850='Start-Up Information'!$B$52,"Complete","Enter a Correct Sub-Account")))))))))))))))))))))))))))))))))))))))))))))))))</f>
        <v>Form Number Error</v>
      </c>
      <c r="P850" s="63" t="str">
        <f t="shared" si="28"/>
        <v>Pending</v>
      </c>
      <c r="Q850" s="62"/>
      <c r="R850" s="70">
        <f t="shared" si="29"/>
        <v>0</v>
      </c>
      <c r="S850" s="65"/>
      <c r="T850" s="91"/>
      <c r="U850" s="91"/>
      <c r="V850" s="91"/>
      <c r="W850" s="91"/>
      <c r="X850" s="91"/>
      <c r="Y850" s="91"/>
      <c r="Z850" s="91"/>
      <c r="AA850" s="91"/>
      <c r="AB850" s="91"/>
      <c r="AC850" s="91"/>
      <c r="AD850" s="91"/>
      <c r="AE850" s="91"/>
      <c r="AF850" s="91"/>
      <c r="AG850" s="91"/>
      <c r="AH850" s="91"/>
      <c r="AI850" s="91"/>
      <c r="AJ850" s="91"/>
      <c r="AK850" s="91"/>
      <c r="AL850" s="91"/>
      <c r="AM850" s="91"/>
      <c r="AN850" s="91"/>
      <c r="AO850" s="91"/>
      <c r="AP850" s="91"/>
      <c r="AQ850" s="91"/>
      <c r="AR850" s="91"/>
      <c r="AS850" s="91"/>
      <c r="AT850" s="91"/>
      <c r="AU850" s="91"/>
      <c r="AV850" s="91"/>
      <c r="AW850" s="91"/>
      <c r="AX850" s="91"/>
      <c r="AY850" s="91"/>
      <c r="AZ850" s="91"/>
      <c r="BA850" s="91"/>
      <c r="BB850" s="91"/>
      <c r="BC850" s="91"/>
      <c r="BD850" s="91"/>
      <c r="BE850" s="91"/>
      <c r="BF850" s="91"/>
      <c r="BG850" s="91"/>
    </row>
    <row r="851" spans="1:59" s="34" customFormat="1" ht="33" customHeight="1">
      <c r="A851" s="65"/>
      <c r="B851" s="99"/>
      <c r="C851" s="100"/>
      <c r="D851" s="100"/>
      <c r="E851" s="100"/>
      <c r="F851" s="100"/>
      <c r="G851" s="100"/>
      <c r="H851" s="100"/>
      <c r="I851" s="100"/>
      <c r="J851" s="100"/>
      <c r="K851" s="99"/>
      <c r="L851" s="101"/>
      <c r="M851" s="102"/>
      <c r="N851" s="101"/>
      <c r="O851" s="63" t="str">
        <f>IF(B851="","Form Number Error",IF(C851="","Payment Type Error",IF(H851="","Purchase Description Error",IF(I851="","Store or Vedor Error",IF(K851="","Card or Ckeck # Error",IF(L851="","Date Error",IF(J851="","Enter Correct Sub-Account",IF(M851="","Amount Error",IF(J851='Start-Up Information'!$B$13,"Complete",IF(J851='Start-Up Information'!$B$14,"Complete",IF(J851='Start-Up Information'!$B$15,"Complete",IF(J851='Start-Up Information'!$B$16,"Complete",IF(J851='Start-Up Information'!$B$17,"Complete",IF(J851='Start-Up Information'!$B$18,"Complete",IF(J851='Start-Up Information'!$B$19,"Complete",IF(J851='Start-Up Information'!$B$20,"Complete",IF(J851='Start-Up Information'!$B$21,"complete",IF(J851='Start-Up Information'!$B$22,"Complete",IF(J851='Start-Up Information'!$B$23,"Complete",IF(J851='Start-Up Information'!$B$24,"Complete",IF(J851='Start-Up Information'!$B$25,"Complete",IF(J851='Start-Up Information'!$B$26,"Complete",IF(J851='Start-Up Information'!$B$27,"Complete",IF(J851='Start-Up Information'!$B$28,"Complete",IF(J851='Start-Up Information'!$B$29,"Complete",IF(J851='Start-Up Information'!$B$30,"Complete",IF(J851='Start-Up Information'!$B$31,"Complete",IF(J851='Start-Up Information'!$B$32,"Complete",IF(J851='Start-Up Information'!$B$33,"Complete",IF(J851='Start-Up Information'!$B$34,"Complete",IF(J851='Start-Up Information'!$B$35,"Complete",IF(J851='Start-Up Information'!$B$36,"Complete",IF(J851='Start-Up Information'!$B$37,"Complete",IF(J851='Start-Up Information'!$B$38,"Complete",IF(J851='Start-Up Information'!$B$39,"Complete",IF(J851='Start-Up Information'!$B$40,"Complete",IF(J851='Start-Up Information'!$B$41,"Complete",IF(J851='Start-Up Information'!$B$42,"Complete",IF(J851='Start-Up Information'!$B$43,"Complete",IF(J851='Start-Up Information'!$B$44,"Complete",IF(J851='Start-Up Information'!$B$45,"Complete",IF(J851='Start-Up Information'!$B$46,"Complete",IF(J851='Start-Up Information'!$B$47,"Complete",IF(J851='Start-Up Information'!$B$48,"Complete",IF(LEFT(J851,5)="Split","Complete",IF(J851='Start-Up Information'!$B$49,"Complete",IF(J851='Start-Up Information'!$B$50,"Complete",IF(J851='Start-Up Information'!$B$51,"Complete",IF(J851='Start-Up Information'!$B$52,"Complete","Enter a Correct Sub-Account")))))))))))))))))))))))))))))))))))))))))))))))))</f>
        <v>Form Number Error</v>
      </c>
      <c r="P851" s="63" t="str">
        <f t="shared" si="28"/>
        <v>Pending</v>
      </c>
      <c r="Q851" s="62"/>
      <c r="R851" s="70">
        <f t="shared" si="29"/>
        <v>0</v>
      </c>
      <c r="S851" s="65"/>
      <c r="T851" s="91"/>
      <c r="U851" s="91"/>
      <c r="V851" s="91"/>
      <c r="W851" s="91"/>
      <c r="X851" s="91"/>
      <c r="Y851" s="91"/>
      <c r="Z851" s="91"/>
      <c r="AA851" s="91"/>
      <c r="AB851" s="91"/>
      <c r="AC851" s="91"/>
      <c r="AD851" s="91"/>
      <c r="AE851" s="91"/>
      <c r="AF851" s="91"/>
      <c r="AG851" s="91"/>
      <c r="AH851" s="91"/>
      <c r="AI851" s="91"/>
      <c r="AJ851" s="91"/>
      <c r="AK851" s="91"/>
      <c r="AL851" s="91"/>
      <c r="AM851" s="91"/>
      <c r="AN851" s="91"/>
      <c r="AO851" s="91"/>
      <c r="AP851" s="91"/>
      <c r="AQ851" s="91"/>
      <c r="AR851" s="91"/>
      <c r="AS851" s="91"/>
      <c r="AT851" s="91"/>
      <c r="AU851" s="91"/>
      <c r="AV851" s="91"/>
      <c r="AW851" s="91"/>
      <c r="AX851" s="91"/>
      <c r="AY851" s="91"/>
      <c r="AZ851" s="91"/>
      <c r="BA851" s="91"/>
      <c r="BB851" s="91"/>
      <c r="BC851" s="91"/>
      <c r="BD851" s="91"/>
      <c r="BE851" s="91"/>
      <c r="BF851" s="91"/>
      <c r="BG851" s="91"/>
    </row>
    <row r="852" spans="1:59" s="34" customFormat="1" ht="33" customHeight="1">
      <c r="A852" s="65"/>
      <c r="B852" s="99"/>
      <c r="C852" s="100"/>
      <c r="D852" s="100"/>
      <c r="E852" s="100"/>
      <c r="F852" s="100"/>
      <c r="G852" s="100"/>
      <c r="H852" s="100"/>
      <c r="I852" s="100"/>
      <c r="J852" s="100"/>
      <c r="K852" s="99"/>
      <c r="L852" s="101"/>
      <c r="M852" s="102"/>
      <c r="N852" s="101"/>
      <c r="O852" s="63" t="str">
        <f>IF(B852="","Form Number Error",IF(C852="","Payment Type Error",IF(H852="","Purchase Description Error",IF(I852="","Store or Vedor Error",IF(K852="","Card or Ckeck # Error",IF(L852="","Date Error",IF(J852="","Enter Correct Sub-Account",IF(M852="","Amount Error",IF(J852='Start-Up Information'!$B$13,"Complete",IF(J852='Start-Up Information'!$B$14,"Complete",IF(J852='Start-Up Information'!$B$15,"Complete",IF(J852='Start-Up Information'!$B$16,"Complete",IF(J852='Start-Up Information'!$B$17,"Complete",IF(J852='Start-Up Information'!$B$18,"Complete",IF(J852='Start-Up Information'!$B$19,"Complete",IF(J852='Start-Up Information'!$B$20,"Complete",IF(J852='Start-Up Information'!$B$21,"complete",IF(J852='Start-Up Information'!$B$22,"Complete",IF(J852='Start-Up Information'!$B$23,"Complete",IF(J852='Start-Up Information'!$B$24,"Complete",IF(J852='Start-Up Information'!$B$25,"Complete",IF(J852='Start-Up Information'!$B$26,"Complete",IF(J852='Start-Up Information'!$B$27,"Complete",IF(J852='Start-Up Information'!$B$28,"Complete",IF(J852='Start-Up Information'!$B$29,"Complete",IF(J852='Start-Up Information'!$B$30,"Complete",IF(J852='Start-Up Information'!$B$31,"Complete",IF(J852='Start-Up Information'!$B$32,"Complete",IF(J852='Start-Up Information'!$B$33,"Complete",IF(J852='Start-Up Information'!$B$34,"Complete",IF(J852='Start-Up Information'!$B$35,"Complete",IF(J852='Start-Up Information'!$B$36,"Complete",IF(J852='Start-Up Information'!$B$37,"Complete",IF(J852='Start-Up Information'!$B$38,"Complete",IF(J852='Start-Up Information'!$B$39,"Complete",IF(J852='Start-Up Information'!$B$40,"Complete",IF(J852='Start-Up Information'!$B$41,"Complete",IF(J852='Start-Up Information'!$B$42,"Complete",IF(J852='Start-Up Information'!$B$43,"Complete",IF(J852='Start-Up Information'!$B$44,"Complete",IF(J852='Start-Up Information'!$B$45,"Complete",IF(J852='Start-Up Information'!$B$46,"Complete",IF(J852='Start-Up Information'!$B$47,"Complete",IF(J852='Start-Up Information'!$B$48,"Complete",IF(LEFT(J852,5)="Split","Complete",IF(J852='Start-Up Information'!$B$49,"Complete",IF(J852='Start-Up Information'!$B$50,"Complete",IF(J852='Start-Up Information'!$B$51,"Complete",IF(J852='Start-Up Information'!$B$52,"Complete","Enter a Correct Sub-Account")))))))))))))))))))))))))))))))))))))))))))))))))</f>
        <v>Form Number Error</v>
      </c>
      <c r="P852" s="63" t="str">
        <f t="shared" si="28"/>
        <v>Pending</v>
      </c>
      <c r="Q852" s="62"/>
      <c r="R852" s="70">
        <f t="shared" si="29"/>
        <v>0</v>
      </c>
      <c r="S852" s="65"/>
      <c r="T852" s="91"/>
      <c r="U852" s="91"/>
      <c r="V852" s="91"/>
      <c r="W852" s="91"/>
      <c r="X852" s="91"/>
      <c r="Y852" s="91"/>
      <c r="Z852" s="91"/>
      <c r="AA852" s="91"/>
      <c r="AB852" s="91"/>
      <c r="AC852" s="91"/>
      <c r="AD852" s="91"/>
      <c r="AE852" s="91"/>
      <c r="AF852" s="91"/>
      <c r="AG852" s="91"/>
      <c r="AH852" s="91"/>
      <c r="AI852" s="91"/>
      <c r="AJ852" s="91"/>
      <c r="AK852" s="91"/>
      <c r="AL852" s="91"/>
      <c r="AM852" s="91"/>
      <c r="AN852" s="91"/>
      <c r="AO852" s="91"/>
      <c r="AP852" s="91"/>
      <c r="AQ852" s="91"/>
      <c r="AR852" s="91"/>
      <c r="AS852" s="91"/>
      <c r="AT852" s="91"/>
      <c r="AU852" s="91"/>
      <c r="AV852" s="91"/>
      <c r="AW852" s="91"/>
      <c r="AX852" s="91"/>
      <c r="AY852" s="91"/>
      <c r="AZ852" s="91"/>
      <c r="BA852" s="91"/>
      <c r="BB852" s="91"/>
      <c r="BC852" s="91"/>
      <c r="BD852" s="91"/>
      <c r="BE852" s="91"/>
      <c r="BF852" s="91"/>
      <c r="BG852" s="91"/>
    </row>
    <row r="853" spans="1:59" s="34" customFormat="1" ht="33" customHeight="1">
      <c r="A853" s="65"/>
      <c r="B853" s="99"/>
      <c r="C853" s="100"/>
      <c r="D853" s="100"/>
      <c r="E853" s="100"/>
      <c r="F853" s="100"/>
      <c r="G853" s="100"/>
      <c r="H853" s="100"/>
      <c r="I853" s="100"/>
      <c r="J853" s="100"/>
      <c r="K853" s="99"/>
      <c r="L853" s="101"/>
      <c r="M853" s="102"/>
      <c r="N853" s="101"/>
      <c r="O853" s="63" t="str">
        <f>IF(B853="","Form Number Error",IF(C853="","Payment Type Error",IF(H853="","Purchase Description Error",IF(I853="","Store or Vedor Error",IF(K853="","Card or Ckeck # Error",IF(L853="","Date Error",IF(J853="","Enter Correct Sub-Account",IF(M853="","Amount Error",IF(J853='Start-Up Information'!$B$13,"Complete",IF(J853='Start-Up Information'!$B$14,"Complete",IF(J853='Start-Up Information'!$B$15,"Complete",IF(J853='Start-Up Information'!$B$16,"Complete",IF(J853='Start-Up Information'!$B$17,"Complete",IF(J853='Start-Up Information'!$B$18,"Complete",IF(J853='Start-Up Information'!$B$19,"Complete",IF(J853='Start-Up Information'!$B$20,"Complete",IF(J853='Start-Up Information'!$B$21,"complete",IF(J853='Start-Up Information'!$B$22,"Complete",IF(J853='Start-Up Information'!$B$23,"Complete",IF(J853='Start-Up Information'!$B$24,"Complete",IF(J853='Start-Up Information'!$B$25,"Complete",IF(J853='Start-Up Information'!$B$26,"Complete",IF(J853='Start-Up Information'!$B$27,"Complete",IF(J853='Start-Up Information'!$B$28,"Complete",IF(J853='Start-Up Information'!$B$29,"Complete",IF(J853='Start-Up Information'!$B$30,"Complete",IF(J853='Start-Up Information'!$B$31,"Complete",IF(J853='Start-Up Information'!$B$32,"Complete",IF(J853='Start-Up Information'!$B$33,"Complete",IF(J853='Start-Up Information'!$B$34,"Complete",IF(J853='Start-Up Information'!$B$35,"Complete",IF(J853='Start-Up Information'!$B$36,"Complete",IF(J853='Start-Up Information'!$B$37,"Complete",IF(J853='Start-Up Information'!$B$38,"Complete",IF(J853='Start-Up Information'!$B$39,"Complete",IF(J853='Start-Up Information'!$B$40,"Complete",IF(J853='Start-Up Information'!$B$41,"Complete",IF(J853='Start-Up Information'!$B$42,"Complete",IF(J853='Start-Up Information'!$B$43,"Complete",IF(J853='Start-Up Information'!$B$44,"Complete",IF(J853='Start-Up Information'!$B$45,"Complete",IF(J853='Start-Up Information'!$B$46,"Complete",IF(J853='Start-Up Information'!$B$47,"Complete",IF(J853='Start-Up Information'!$B$48,"Complete",IF(LEFT(J853,5)="Split","Complete",IF(J853='Start-Up Information'!$B$49,"Complete",IF(J853='Start-Up Information'!$B$50,"Complete",IF(J853='Start-Up Information'!$B$51,"Complete",IF(J853='Start-Up Information'!$B$52,"Complete","Enter a Correct Sub-Account")))))))))))))))))))))))))))))))))))))))))))))))))</f>
        <v>Form Number Error</v>
      </c>
      <c r="P853" s="63" t="str">
        <f t="shared" si="28"/>
        <v>Pending</v>
      </c>
      <c r="Q853" s="62"/>
      <c r="R853" s="70">
        <f t="shared" si="29"/>
        <v>0</v>
      </c>
      <c r="S853" s="65"/>
      <c r="T853" s="91"/>
      <c r="U853" s="91"/>
      <c r="V853" s="91"/>
      <c r="W853" s="91"/>
      <c r="X853" s="91"/>
      <c r="Y853" s="91"/>
      <c r="Z853" s="91"/>
      <c r="AA853" s="91"/>
      <c r="AB853" s="91"/>
      <c r="AC853" s="91"/>
      <c r="AD853" s="91"/>
      <c r="AE853" s="91"/>
      <c r="AF853" s="91"/>
      <c r="AG853" s="91"/>
      <c r="AH853" s="91"/>
      <c r="AI853" s="91"/>
      <c r="AJ853" s="91"/>
      <c r="AK853" s="91"/>
      <c r="AL853" s="91"/>
      <c r="AM853" s="91"/>
      <c r="AN853" s="91"/>
      <c r="AO853" s="91"/>
      <c r="AP853" s="91"/>
      <c r="AQ853" s="91"/>
      <c r="AR853" s="91"/>
      <c r="AS853" s="91"/>
      <c r="AT853" s="91"/>
      <c r="AU853" s="91"/>
      <c r="AV853" s="91"/>
      <c r="AW853" s="91"/>
      <c r="AX853" s="91"/>
      <c r="AY853" s="91"/>
      <c r="AZ853" s="91"/>
      <c r="BA853" s="91"/>
      <c r="BB853" s="91"/>
      <c r="BC853" s="91"/>
      <c r="BD853" s="91"/>
      <c r="BE853" s="91"/>
      <c r="BF853" s="91"/>
      <c r="BG853" s="91"/>
    </row>
    <row r="854" spans="1:59" s="34" customFormat="1" ht="33" customHeight="1">
      <c r="A854" s="65"/>
      <c r="B854" s="99"/>
      <c r="C854" s="100"/>
      <c r="D854" s="100"/>
      <c r="E854" s="100"/>
      <c r="F854" s="100"/>
      <c r="G854" s="100"/>
      <c r="H854" s="100"/>
      <c r="I854" s="100"/>
      <c r="J854" s="100"/>
      <c r="K854" s="99"/>
      <c r="L854" s="101"/>
      <c r="M854" s="102"/>
      <c r="N854" s="101"/>
      <c r="O854" s="63" t="str">
        <f>IF(B854="","Form Number Error",IF(C854="","Payment Type Error",IF(H854="","Purchase Description Error",IF(I854="","Store or Vedor Error",IF(K854="","Card or Ckeck # Error",IF(L854="","Date Error",IF(J854="","Enter Correct Sub-Account",IF(M854="","Amount Error",IF(J854='Start-Up Information'!$B$13,"Complete",IF(J854='Start-Up Information'!$B$14,"Complete",IF(J854='Start-Up Information'!$B$15,"Complete",IF(J854='Start-Up Information'!$B$16,"Complete",IF(J854='Start-Up Information'!$B$17,"Complete",IF(J854='Start-Up Information'!$B$18,"Complete",IF(J854='Start-Up Information'!$B$19,"Complete",IF(J854='Start-Up Information'!$B$20,"Complete",IF(J854='Start-Up Information'!$B$21,"complete",IF(J854='Start-Up Information'!$B$22,"Complete",IF(J854='Start-Up Information'!$B$23,"Complete",IF(J854='Start-Up Information'!$B$24,"Complete",IF(J854='Start-Up Information'!$B$25,"Complete",IF(J854='Start-Up Information'!$B$26,"Complete",IF(J854='Start-Up Information'!$B$27,"Complete",IF(J854='Start-Up Information'!$B$28,"Complete",IF(J854='Start-Up Information'!$B$29,"Complete",IF(J854='Start-Up Information'!$B$30,"Complete",IF(J854='Start-Up Information'!$B$31,"Complete",IF(J854='Start-Up Information'!$B$32,"Complete",IF(J854='Start-Up Information'!$B$33,"Complete",IF(J854='Start-Up Information'!$B$34,"Complete",IF(J854='Start-Up Information'!$B$35,"Complete",IF(J854='Start-Up Information'!$B$36,"Complete",IF(J854='Start-Up Information'!$B$37,"Complete",IF(J854='Start-Up Information'!$B$38,"Complete",IF(J854='Start-Up Information'!$B$39,"Complete",IF(J854='Start-Up Information'!$B$40,"Complete",IF(J854='Start-Up Information'!$B$41,"Complete",IF(J854='Start-Up Information'!$B$42,"Complete",IF(J854='Start-Up Information'!$B$43,"Complete",IF(J854='Start-Up Information'!$B$44,"Complete",IF(J854='Start-Up Information'!$B$45,"Complete",IF(J854='Start-Up Information'!$B$46,"Complete",IF(J854='Start-Up Information'!$B$47,"Complete",IF(J854='Start-Up Information'!$B$48,"Complete",IF(LEFT(J854,5)="Split","Complete",IF(J854='Start-Up Information'!$B$49,"Complete",IF(J854='Start-Up Information'!$B$50,"Complete",IF(J854='Start-Up Information'!$B$51,"Complete",IF(J854='Start-Up Information'!$B$52,"Complete","Enter a Correct Sub-Account")))))))))))))))))))))))))))))))))))))))))))))))))</f>
        <v>Form Number Error</v>
      </c>
      <c r="P854" s="63" t="str">
        <f t="shared" si="28"/>
        <v>Pending</v>
      </c>
      <c r="Q854" s="62"/>
      <c r="R854" s="70">
        <f t="shared" si="29"/>
        <v>0</v>
      </c>
      <c r="S854" s="65"/>
      <c r="T854" s="91"/>
      <c r="U854" s="91"/>
      <c r="V854" s="91"/>
      <c r="W854" s="91"/>
      <c r="X854" s="91"/>
      <c r="Y854" s="91"/>
      <c r="Z854" s="91"/>
      <c r="AA854" s="91"/>
      <c r="AB854" s="91"/>
      <c r="AC854" s="91"/>
      <c r="AD854" s="91"/>
      <c r="AE854" s="91"/>
      <c r="AF854" s="91"/>
      <c r="AG854" s="91"/>
      <c r="AH854" s="91"/>
      <c r="AI854" s="91"/>
      <c r="AJ854" s="91"/>
      <c r="AK854" s="91"/>
      <c r="AL854" s="91"/>
      <c r="AM854" s="91"/>
      <c r="AN854" s="91"/>
      <c r="AO854" s="91"/>
      <c r="AP854" s="91"/>
      <c r="AQ854" s="91"/>
      <c r="AR854" s="91"/>
      <c r="AS854" s="91"/>
      <c r="AT854" s="91"/>
      <c r="AU854" s="91"/>
      <c r="AV854" s="91"/>
      <c r="AW854" s="91"/>
      <c r="AX854" s="91"/>
      <c r="AY854" s="91"/>
      <c r="AZ854" s="91"/>
      <c r="BA854" s="91"/>
      <c r="BB854" s="91"/>
      <c r="BC854" s="91"/>
      <c r="BD854" s="91"/>
      <c r="BE854" s="91"/>
      <c r="BF854" s="91"/>
      <c r="BG854" s="91"/>
    </row>
    <row r="855" spans="1:59" s="34" customFormat="1" ht="33" customHeight="1">
      <c r="A855" s="65"/>
      <c r="B855" s="99"/>
      <c r="C855" s="100"/>
      <c r="D855" s="100"/>
      <c r="E855" s="100"/>
      <c r="F855" s="100"/>
      <c r="G855" s="100"/>
      <c r="H855" s="100"/>
      <c r="I855" s="100"/>
      <c r="J855" s="100"/>
      <c r="K855" s="99"/>
      <c r="L855" s="101"/>
      <c r="M855" s="102"/>
      <c r="N855" s="101"/>
      <c r="O855" s="63" t="str">
        <f>IF(B855="","Form Number Error",IF(C855="","Payment Type Error",IF(H855="","Purchase Description Error",IF(I855="","Store or Vedor Error",IF(K855="","Card or Ckeck # Error",IF(L855="","Date Error",IF(J855="","Enter Correct Sub-Account",IF(M855="","Amount Error",IF(J855='Start-Up Information'!$B$13,"Complete",IF(J855='Start-Up Information'!$B$14,"Complete",IF(J855='Start-Up Information'!$B$15,"Complete",IF(J855='Start-Up Information'!$B$16,"Complete",IF(J855='Start-Up Information'!$B$17,"Complete",IF(J855='Start-Up Information'!$B$18,"Complete",IF(J855='Start-Up Information'!$B$19,"Complete",IF(J855='Start-Up Information'!$B$20,"Complete",IF(J855='Start-Up Information'!$B$21,"complete",IF(J855='Start-Up Information'!$B$22,"Complete",IF(J855='Start-Up Information'!$B$23,"Complete",IF(J855='Start-Up Information'!$B$24,"Complete",IF(J855='Start-Up Information'!$B$25,"Complete",IF(J855='Start-Up Information'!$B$26,"Complete",IF(J855='Start-Up Information'!$B$27,"Complete",IF(J855='Start-Up Information'!$B$28,"Complete",IF(J855='Start-Up Information'!$B$29,"Complete",IF(J855='Start-Up Information'!$B$30,"Complete",IF(J855='Start-Up Information'!$B$31,"Complete",IF(J855='Start-Up Information'!$B$32,"Complete",IF(J855='Start-Up Information'!$B$33,"Complete",IF(J855='Start-Up Information'!$B$34,"Complete",IF(J855='Start-Up Information'!$B$35,"Complete",IF(J855='Start-Up Information'!$B$36,"Complete",IF(J855='Start-Up Information'!$B$37,"Complete",IF(J855='Start-Up Information'!$B$38,"Complete",IF(J855='Start-Up Information'!$B$39,"Complete",IF(J855='Start-Up Information'!$B$40,"Complete",IF(J855='Start-Up Information'!$B$41,"Complete",IF(J855='Start-Up Information'!$B$42,"Complete",IF(J855='Start-Up Information'!$B$43,"Complete",IF(J855='Start-Up Information'!$B$44,"Complete",IF(J855='Start-Up Information'!$B$45,"Complete",IF(J855='Start-Up Information'!$B$46,"Complete",IF(J855='Start-Up Information'!$B$47,"Complete",IF(J855='Start-Up Information'!$B$48,"Complete",IF(LEFT(J855,5)="Split","Complete",IF(J855='Start-Up Information'!$B$49,"Complete",IF(J855='Start-Up Information'!$B$50,"Complete",IF(J855='Start-Up Information'!$B$51,"Complete",IF(J855='Start-Up Information'!$B$52,"Complete","Enter a Correct Sub-Account")))))))))))))))))))))))))))))))))))))))))))))))))</f>
        <v>Form Number Error</v>
      </c>
      <c r="P855" s="63" t="str">
        <f t="shared" si="28"/>
        <v>Pending</v>
      </c>
      <c r="Q855" s="62"/>
      <c r="R855" s="70">
        <f t="shared" si="29"/>
        <v>0</v>
      </c>
      <c r="S855" s="65"/>
      <c r="T855" s="91"/>
      <c r="U855" s="91"/>
      <c r="V855" s="91"/>
      <c r="W855" s="91"/>
      <c r="X855" s="91"/>
      <c r="Y855" s="91"/>
      <c r="Z855" s="91"/>
      <c r="AA855" s="91"/>
      <c r="AB855" s="91"/>
      <c r="AC855" s="91"/>
      <c r="AD855" s="91"/>
      <c r="AE855" s="91"/>
      <c r="AF855" s="91"/>
      <c r="AG855" s="91"/>
      <c r="AH855" s="91"/>
      <c r="AI855" s="91"/>
      <c r="AJ855" s="91"/>
      <c r="AK855" s="91"/>
      <c r="AL855" s="91"/>
      <c r="AM855" s="91"/>
      <c r="AN855" s="91"/>
      <c r="AO855" s="91"/>
      <c r="AP855" s="91"/>
      <c r="AQ855" s="91"/>
      <c r="AR855" s="91"/>
      <c r="AS855" s="91"/>
      <c r="AT855" s="91"/>
      <c r="AU855" s="91"/>
      <c r="AV855" s="91"/>
      <c r="AW855" s="91"/>
      <c r="AX855" s="91"/>
      <c r="AY855" s="91"/>
      <c r="AZ855" s="91"/>
      <c r="BA855" s="91"/>
      <c r="BB855" s="91"/>
      <c r="BC855" s="91"/>
      <c r="BD855" s="91"/>
      <c r="BE855" s="91"/>
      <c r="BF855" s="91"/>
      <c r="BG855" s="91"/>
    </row>
    <row r="856" spans="1:59" s="34" customFormat="1" ht="33" customHeight="1">
      <c r="A856" s="65"/>
      <c r="B856" s="99"/>
      <c r="C856" s="100"/>
      <c r="D856" s="100"/>
      <c r="E856" s="100"/>
      <c r="F856" s="100"/>
      <c r="G856" s="100"/>
      <c r="H856" s="100"/>
      <c r="I856" s="100"/>
      <c r="J856" s="100"/>
      <c r="K856" s="99"/>
      <c r="L856" s="101"/>
      <c r="M856" s="102"/>
      <c r="N856" s="101"/>
      <c r="O856" s="63" t="str">
        <f>IF(B856="","Form Number Error",IF(C856="","Payment Type Error",IF(H856="","Purchase Description Error",IF(I856="","Store or Vedor Error",IF(K856="","Card or Ckeck # Error",IF(L856="","Date Error",IF(J856="","Enter Correct Sub-Account",IF(M856="","Amount Error",IF(J856='Start-Up Information'!$B$13,"Complete",IF(J856='Start-Up Information'!$B$14,"Complete",IF(J856='Start-Up Information'!$B$15,"Complete",IF(J856='Start-Up Information'!$B$16,"Complete",IF(J856='Start-Up Information'!$B$17,"Complete",IF(J856='Start-Up Information'!$B$18,"Complete",IF(J856='Start-Up Information'!$B$19,"Complete",IF(J856='Start-Up Information'!$B$20,"Complete",IF(J856='Start-Up Information'!$B$21,"complete",IF(J856='Start-Up Information'!$B$22,"Complete",IF(J856='Start-Up Information'!$B$23,"Complete",IF(J856='Start-Up Information'!$B$24,"Complete",IF(J856='Start-Up Information'!$B$25,"Complete",IF(J856='Start-Up Information'!$B$26,"Complete",IF(J856='Start-Up Information'!$B$27,"Complete",IF(J856='Start-Up Information'!$B$28,"Complete",IF(J856='Start-Up Information'!$B$29,"Complete",IF(J856='Start-Up Information'!$B$30,"Complete",IF(J856='Start-Up Information'!$B$31,"Complete",IF(J856='Start-Up Information'!$B$32,"Complete",IF(J856='Start-Up Information'!$B$33,"Complete",IF(J856='Start-Up Information'!$B$34,"Complete",IF(J856='Start-Up Information'!$B$35,"Complete",IF(J856='Start-Up Information'!$B$36,"Complete",IF(J856='Start-Up Information'!$B$37,"Complete",IF(J856='Start-Up Information'!$B$38,"Complete",IF(J856='Start-Up Information'!$B$39,"Complete",IF(J856='Start-Up Information'!$B$40,"Complete",IF(J856='Start-Up Information'!$B$41,"Complete",IF(J856='Start-Up Information'!$B$42,"Complete",IF(J856='Start-Up Information'!$B$43,"Complete",IF(J856='Start-Up Information'!$B$44,"Complete",IF(J856='Start-Up Information'!$B$45,"Complete",IF(J856='Start-Up Information'!$B$46,"Complete",IF(J856='Start-Up Information'!$B$47,"Complete",IF(J856='Start-Up Information'!$B$48,"Complete",IF(LEFT(J856,5)="Split","Complete",IF(J856='Start-Up Information'!$B$49,"Complete",IF(J856='Start-Up Information'!$B$50,"Complete",IF(J856='Start-Up Information'!$B$51,"Complete",IF(J856='Start-Up Information'!$B$52,"Complete","Enter a Correct Sub-Account")))))))))))))))))))))))))))))))))))))))))))))))))</f>
        <v>Form Number Error</v>
      </c>
      <c r="P856" s="63" t="str">
        <f t="shared" si="28"/>
        <v>Pending</v>
      </c>
      <c r="Q856" s="62"/>
      <c r="R856" s="70">
        <f t="shared" si="29"/>
        <v>0</v>
      </c>
      <c r="S856" s="65"/>
      <c r="T856" s="91"/>
      <c r="U856" s="91"/>
      <c r="V856" s="91"/>
      <c r="W856" s="91"/>
      <c r="X856" s="91"/>
      <c r="Y856" s="91"/>
      <c r="Z856" s="91"/>
      <c r="AA856" s="91"/>
      <c r="AB856" s="91"/>
      <c r="AC856" s="91"/>
      <c r="AD856" s="91"/>
      <c r="AE856" s="91"/>
      <c r="AF856" s="91"/>
      <c r="AG856" s="91"/>
      <c r="AH856" s="91"/>
      <c r="AI856" s="91"/>
      <c r="AJ856" s="91"/>
      <c r="AK856" s="91"/>
      <c r="AL856" s="91"/>
      <c r="AM856" s="91"/>
      <c r="AN856" s="91"/>
      <c r="AO856" s="91"/>
      <c r="AP856" s="91"/>
      <c r="AQ856" s="91"/>
      <c r="AR856" s="91"/>
      <c r="AS856" s="91"/>
      <c r="AT856" s="91"/>
      <c r="AU856" s="91"/>
      <c r="AV856" s="91"/>
      <c r="AW856" s="91"/>
      <c r="AX856" s="91"/>
      <c r="AY856" s="91"/>
      <c r="AZ856" s="91"/>
      <c r="BA856" s="91"/>
      <c r="BB856" s="91"/>
      <c r="BC856" s="91"/>
      <c r="BD856" s="91"/>
      <c r="BE856" s="91"/>
      <c r="BF856" s="91"/>
      <c r="BG856" s="91"/>
    </row>
    <row r="857" spans="1:59" s="34" customFormat="1" ht="33" customHeight="1">
      <c r="A857" s="65"/>
      <c r="B857" s="99"/>
      <c r="C857" s="100"/>
      <c r="D857" s="100"/>
      <c r="E857" s="100"/>
      <c r="F857" s="100"/>
      <c r="G857" s="100"/>
      <c r="H857" s="100"/>
      <c r="I857" s="100"/>
      <c r="J857" s="100"/>
      <c r="K857" s="99"/>
      <c r="L857" s="101"/>
      <c r="M857" s="102"/>
      <c r="N857" s="101"/>
      <c r="O857" s="63" t="str">
        <f>IF(B857="","Form Number Error",IF(C857="","Payment Type Error",IF(H857="","Purchase Description Error",IF(I857="","Store or Vedor Error",IF(K857="","Card or Ckeck # Error",IF(L857="","Date Error",IF(J857="","Enter Correct Sub-Account",IF(M857="","Amount Error",IF(J857='Start-Up Information'!$B$13,"Complete",IF(J857='Start-Up Information'!$B$14,"Complete",IF(J857='Start-Up Information'!$B$15,"Complete",IF(J857='Start-Up Information'!$B$16,"Complete",IF(J857='Start-Up Information'!$B$17,"Complete",IF(J857='Start-Up Information'!$B$18,"Complete",IF(J857='Start-Up Information'!$B$19,"Complete",IF(J857='Start-Up Information'!$B$20,"Complete",IF(J857='Start-Up Information'!$B$21,"complete",IF(J857='Start-Up Information'!$B$22,"Complete",IF(J857='Start-Up Information'!$B$23,"Complete",IF(J857='Start-Up Information'!$B$24,"Complete",IF(J857='Start-Up Information'!$B$25,"Complete",IF(J857='Start-Up Information'!$B$26,"Complete",IF(J857='Start-Up Information'!$B$27,"Complete",IF(J857='Start-Up Information'!$B$28,"Complete",IF(J857='Start-Up Information'!$B$29,"Complete",IF(J857='Start-Up Information'!$B$30,"Complete",IF(J857='Start-Up Information'!$B$31,"Complete",IF(J857='Start-Up Information'!$B$32,"Complete",IF(J857='Start-Up Information'!$B$33,"Complete",IF(J857='Start-Up Information'!$B$34,"Complete",IF(J857='Start-Up Information'!$B$35,"Complete",IF(J857='Start-Up Information'!$B$36,"Complete",IF(J857='Start-Up Information'!$B$37,"Complete",IF(J857='Start-Up Information'!$B$38,"Complete",IF(J857='Start-Up Information'!$B$39,"Complete",IF(J857='Start-Up Information'!$B$40,"Complete",IF(J857='Start-Up Information'!$B$41,"Complete",IF(J857='Start-Up Information'!$B$42,"Complete",IF(J857='Start-Up Information'!$B$43,"Complete",IF(J857='Start-Up Information'!$B$44,"Complete",IF(J857='Start-Up Information'!$B$45,"Complete",IF(J857='Start-Up Information'!$B$46,"Complete",IF(J857='Start-Up Information'!$B$47,"Complete",IF(J857='Start-Up Information'!$B$48,"Complete",IF(LEFT(J857,5)="Split","Complete",IF(J857='Start-Up Information'!$B$49,"Complete",IF(J857='Start-Up Information'!$B$50,"Complete",IF(J857='Start-Up Information'!$B$51,"Complete",IF(J857='Start-Up Information'!$B$52,"Complete","Enter a Correct Sub-Account")))))))))))))))))))))))))))))))))))))))))))))))))</f>
        <v>Form Number Error</v>
      </c>
      <c r="P857" s="63" t="str">
        <f t="shared" si="28"/>
        <v>Pending</v>
      </c>
      <c r="Q857" s="62"/>
      <c r="R857" s="70">
        <f t="shared" si="29"/>
        <v>0</v>
      </c>
      <c r="S857" s="65"/>
      <c r="T857" s="91"/>
      <c r="U857" s="91"/>
      <c r="V857" s="91"/>
      <c r="W857" s="91"/>
      <c r="X857" s="91"/>
      <c r="Y857" s="91"/>
      <c r="Z857" s="91"/>
      <c r="AA857" s="91"/>
      <c r="AB857" s="91"/>
      <c r="AC857" s="91"/>
      <c r="AD857" s="91"/>
      <c r="AE857" s="91"/>
      <c r="AF857" s="91"/>
      <c r="AG857" s="91"/>
      <c r="AH857" s="91"/>
      <c r="AI857" s="91"/>
      <c r="AJ857" s="91"/>
      <c r="AK857" s="91"/>
      <c r="AL857" s="91"/>
      <c r="AM857" s="91"/>
      <c r="AN857" s="91"/>
      <c r="AO857" s="91"/>
      <c r="AP857" s="91"/>
      <c r="AQ857" s="91"/>
      <c r="AR857" s="91"/>
      <c r="AS857" s="91"/>
      <c r="AT857" s="91"/>
      <c r="AU857" s="91"/>
      <c r="AV857" s="91"/>
      <c r="AW857" s="91"/>
      <c r="AX857" s="91"/>
      <c r="AY857" s="91"/>
      <c r="AZ857" s="91"/>
      <c r="BA857" s="91"/>
      <c r="BB857" s="91"/>
      <c r="BC857" s="91"/>
      <c r="BD857" s="91"/>
      <c r="BE857" s="91"/>
      <c r="BF857" s="91"/>
      <c r="BG857" s="91"/>
    </row>
    <row r="858" spans="1:59" s="34" customFormat="1" ht="33" customHeight="1">
      <c r="A858" s="65"/>
      <c r="B858" s="99"/>
      <c r="C858" s="100"/>
      <c r="D858" s="100"/>
      <c r="E858" s="100"/>
      <c r="F858" s="100"/>
      <c r="G858" s="100"/>
      <c r="H858" s="100"/>
      <c r="I858" s="100"/>
      <c r="J858" s="100"/>
      <c r="K858" s="99"/>
      <c r="L858" s="101"/>
      <c r="M858" s="102"/>
      <c r="N858" s="101"/>
      <c r="O858" s="63" t="str">
        <f>IF(B858="","Form Number Error",IF(C858="","Payment Type Error",IF(H858="","Purchase Description Error",IF(I858="","Store or Vedor Error",IF(K858="","Card or Ckeck # Error",IF(L858="","Date Error",IF(J858="","Enter Correct Sub-Account",IF(M858="","Amount Error",IF(J858='Start-Up Information'!$B$13,"Complete",IF(J858='Start-Up Information'!$B$14,"Complete",IF(J858='Start-Up Information'!$B$15,"Complete",IF(J858='Start-Up Information'!$B$16,"Complete",IF(J858='Start-Up Information'!$B$17,"Complete",IF(J858='Start-Up Information'!$B$18,"Complete",IF(J858='Start-Up Information'!$B$19,"Complete",IF(J858='Start-Up Information'!$B$20,"Complete",IF(J858='Start-Up Information'!$B$21,"complete",IF(J858='Start-Up Information'!$B$22,"Complete",IF(J858='Start-Up Information'!$B$23,"Complete",IF(J858='Start-Up Information'!$B$24,"Complete",IF(J858='Start-Up Information'!$B$25,"Complete",IF(J858='Start-Up Information'!$B$26,"Complete",IF(J858='Start-Up Information'!$B$27,"Complete",IF(J858='Start-Up Information'!$B$28,"Complete",IF(J858='Start-Up Information'!$B$29,"Complete",IF(J858='Start-Up Information'!$B$30,"Complete",IF(J858='Start-Up Information'!$B$31,"Complete",IF(J858='Start-Up Information'!$B$32,"Complete",IF(J858='Start-Up Information'!$B$33,"Complete",IF(J858='Start-Up Information'!$B$34,"Complete",IF(J858='Start-Up Information'!$B$35,"Complete",IF(J858='Start-Up Information'!$B$36,"Complete",IF(J858='Start-Up Information'!$B$37,"Complete",IF(J858='Start-Up Information'!$B$38,"Complete",IF(J858='Start-Up Information'!$B$39,"Complete",IF(J858='Start-Up Information'!$B$40,"Complete",IF(J858='Start-Up Information'!$B$41,"Complete",IF(J858='Start-Up Information'!$B$42,"Complete",IF(J858='Start-Up Information'!$B$43,"Complete",IF(J858='Start-Up Information'!$B$44,"Complete",IF(J858='Start-Up Information'!$B$45,"Complete",IF(J858='Start-Up Information'!$B$46,"Complete",IF(J858='Start-Up Information'!$B$47,"Complete",IF(J858='Start-Up Information'!$B$48,"Complete",IF(LEFT(J858,5)="Split","Complete",IF(J858='Start-Up Information'!$B$49,"Complete",IF(J858='Start-Up Information'!$B$50,"Complete",IF(J858='Start-Up Information'!$B$51,"Complete",IF(J858='Start-Up Information'!$B$52,"Complete","Enter a Correct Sub-Account")))))))))))))))))))))))))))))))))))))))))))))))))</f>
        <v>Form Number Error</v>
      </c>
      <c r="P858" s="63" t="str">
        <f t="shared" si="28"/>
        <v>Pending</v>
      </c>
      <c r="Q858" s="62"/>
      <c r="R858" s="70">
        <f t="shared" si="29"/>
        <v>0</v>
      </c>
      <c r="S858" s="65"/>
      <c r="T858" s="91"/>
      <c r="U858" s="91"/>
      <c r="V858" s="91"/>
      <c r="W858" s="91"/>
      <c r="X858" s="91"/>
      <c r="Y858" s="91"/>
      <c r="Z858" s="91"/>
      <c r="AA858" s="91"/>
      <c r="AB858" s="91"/>
      <c r="AC858" s="91"/>
      <c r="AD858" s="91"/>
      <c r="AE858" s="91"/>
      <c r="AF858" s="91"/>
      <c r="AG858" s="91"/>
      <c r="AH858" s="91"/>
      <c r="AI858" s="91"/>
      <c r="AJ858" s="91"/>
      <c r="AK858" s="91"/>
      <c r="AL858" s="91"/>
      <c r="AM858" s="91"/>
      <c r="AN858" s="91"/>
      <c r="AO858" s="91"/>
      <c r="AP858" s="91"/>
      <c r="AQ858" s="91"/>
      <c r="AR858" s="91"/>
      <c r="AS858" s="91"/>
      <c r="AT858" s="91"/>
      <c r="AU858" s="91"/>
      <c r="AV858" s="91"/>
      <c r="AW858" s="91"/>
      <c r="AX858" s="91"/>
      <c r="AY858" s="91"/>
      <c r="AZ858" s="91"/>
      <c r="BA858" s="91"/>
      <c r="BB858" s="91"/>
      <c r="BC858" s="91"/>
      <c r="BD858" s="91"/>
      <c r="BE858" s="91"/>
      <c r="BF858" s="91"/>
      <c r="BG858" s="91"/>
    </row>
    <row r="859" spans="1:59" s="34" customFormat="1" ht="33" customHeight="1">
      <c r="A859" s="65"/>
      <c r="B859" s="99"/>
      <c r="C859" s="100"/>
      <c r="D859" s="100"/>
      <c r="E859" s="100"/>
      <c r="F859" s="100"/>
      <c r="G859" s="100"/>
      <c r="H859" s="100"/>
      <c r="I859" s="100"/>
      <c r="J859" s="100"/>
      <c r="K859" s="99"/>
      <c r="L859" s="101"/>
      <c r="M859" s="102"/>
      <c r="N859" s="101"/>
      <c r="O859" s="63" t="str">
        <f>IF(B859="","Form Number Error",IF(C859="","Payment Type Error",IF(H859="","Purchase Description Error",IF(I859="","Store or Vedor Error",IF(K859="","Card or Ckeck # Error",IF(L859="","Date Error",IF(J859="","Enter Correct Sub-Account",IF(M859="","Amount Error",IF(J859='Start-Up Information'!$B$13,"Complete",IF(J859='Start-Up Information'!$B$14,"Complete",IF(J859='Start-Up Information'!$B$15,"Complete",IF(J859='Start-Up Information'!$B$16,"Complete",IF(J859='Start-Up Information'!$B$17,"Complete",IF(J859='Start-Up Information'!$B$18,"Complete",IF(J859='Start-Up Information'!$B$19,"Complete",IF(J859='Start-Up Information'!$B$20,"Complete",IF(J859='Start-Up Information'!$B$21,"complete",IF(J859='Start-Up Information'!$B$22,"Complete",IF(J859='Start-Up Information'!$B$23,"Complete",IF(J859='Start-Up Information'!$B$24,"Complete",IF(J859='Start-Up Information'!$B$25,"Complete",IF(J859='Start-Up Information'!$B$26,"Complete",IF(J859='Start-Up Information'!$B$27,"Complete",IF(J859='Start-Up Information'!$B$28,"Complete",IF(J859='Start-Up Information'!$B$29,"Complete",IF(J859='Start-Up Information'!$B$30,"Complete",IF(J859='Start-Up Information'!$B$31,"Complete",IF(J859='Start-Up Information'!$B$32,"Complete",IF(J859='Start-Up Information'!$B$33,"Complete",IF(J859='Start-Up Information'!$B$34,"Complete",IF(J859='Start-Up Information'!$B$35,"Complete",IF(J859='Start-Up Information'!$B$36,"Complete",IF(J859='Start-Up Information'!$B$37,"Complete",IF(J859='Start-Up Information'!$B$38,"Complete",IF(J859='Start-Up Information'!$B$39,"Complete",IF(J859='Start-Up Information'!$B$40,"Complete",IF(J859='Start-Up Information'!$B$41,"Complete",IF(J859='Start-Up Information'!$B$42,"Complete",IF(J859='Start-Up Information'!$B$43,"Complete",IF(J859='Start-Up Information'!$B$44,"Complete",IF(J859='Start-Up Information'!$B$45,"Complete",IF(J859='Start-Up Information'!$B$46,"Complete",IF(J859='Start-Up Information'!$B$47,"Complete",IF(J859='Start-Up Information'!$B$48,"Complete",IF(LEFT(J859,5)="Split","Complete",IF(J859='Start-Up Information'!$B$49,"Complete",IF(J859='Start-Up Information'!$B$50,"Complete",IF(J859='Start-Up Information'!$B$51,"Complete",IF(J859='Start-Up Information'!$B$52,"Complete","Enter a Correct Sub-Account")))))))))))))))))))))))))))))))))))))))))))))))))</f>
        <v>Form Number Error</v>
      </c>
      <c r="P859" s="63" t="str">
        <f t="shared" si="28"/>
        <v>Pending</v>
      </c>
      <c r="Q859" s="62"/>
      <c r="R859" s="70">
        <f t="shared" si="29"/>
        <v>0</v>
      </c>
      <c r="S859" s="65"/>
      <c r="T859" s="91"/>
      <c r="U859" s="91"/>
      <c r="V859" s="91"/>
      <c r="W859" s="91"/>
      <c r="X859" s="91"/>
      <c r="Y859" s="91"/>
      <c r="Z859" s="91"/>
      <c r="AA859" s="91"/>
      <c r="AB859" s="91"/>
      <c r="AC859" s="91"/>
      <c r="AD859" s="91"/>
      <c r="AE859" s="91"/>
      <c r="AF859" s="91"/>
      <c r="AG859" s="91"/>
      <c r="AH859" s="91"/>
      <c r="AI859" s="91"/>
      <c r="AJ859" s="91"/>
      <c r="AK859" s="91"/>
      <c r="AL859" s="91"/>
      <c r="AM859" s="91"/>
      <c r="AN859" s="91"/>
      <c r="AO859" s="91"/>
      <c r="AP859" s="91"/>
      <c r="AQ859" s="91"/>
      <c r="AR859" s="91"/>
      <c r="AS859" s="91"/>
      <c r="AT859" s="91"/>
      <c r="AU859" s="91"/>
      <c r="AV859" s="91"/>
      <c r="AW859" s="91"/>
      <c r="AX859" s="91"/>
      <c r="AY859" s="91"/>
      <c r="AZ859" s="91"/>
      <c r="BA859" s="91"/>
      <c r="BB859" s="91"/>
      <c r="BC859" s="91"/>
      <c r="BD859" s="91"/>
      <c r="BE859" s="91"/>
      <c r="BF859" s="91"/>
      <c r="BG859" s="91"/>
    </row>
    <row r="860" spans="1:59" s="34" customFormat="1" ht="33" customHeight="1">
      <c r="A860" s="65"/>
      <c r="B860" s="99"/>
      <c r="C860" s="100"/>
      <c r="D860" s="100"/>
      <c r="E860" s="100"/>
      <c r="F860" s="100"/>
      <c r="G860" s="100"/>
      <c r="H860" s="100"/>
      <c r="I860" s="100"/>
      <c r="J860" s="100"/>
      <c r="K860" s="99"/>
      <c r="L860" s="101"/>
      <c r="M860" s="102"/>
      <c r="N860" s="101"/>
      <c r="O860" s="63" t="str">
        <f>IF(B860="","Form Number Error",IF(C860="","Payment Type Error",IF(H860="","Purchase Description Error",IF(I860="","Store or Vedor Error",IF(K860="","Card or Ckeck # Error",IF(L860="","Date Error",IF(J860="","Enter Correct Sub-Account",IF(M860="","Amount Error",IF(J860='Start-Up Information'!$B$13,"Complete",IF(J860='Start-Up Information'!$B$14,"Complete",IF(J860='Start-Up Information'!$B$15,"Complete",IF(J860='Start-Up Information'!$B$16,"Complete",IF(J860='Start-Up Information'!$B$17,"Complete",IF(J860='Start-Up Information'!$B$18,"Complete",IF(J860='Start-Up Information'!$B$19,"Complete",IF(J860='Start-Up Information'!$B$20,"Complete",IF(J860='Start-Up Information'!$B$21,"complete",IF(J860='Start-Up Information'!$B$22,"Complete",IF(J860='Start-Up Information'!$B$23,"Complete",IF(J860='Start-Up Information'!$B$24,"Complete",IF(J860='Start-Up Information'!$B$25,"Complete",IF(J860='Start-Up Information'!$B$26,"Complete",IF(J860='Start-Up Information'!$B$27,"Complete",IF(J860='Start-Up Information'!$B$28,"Complete",IF(J860='Start-Up Information'!$B$29,"Complete",IF(J860='Start-Up Information'!$B$30,"Complete",IF(J860='Start-Up Information'!$B$31,"Complete",IF(J860='Start-Up Information'!$B$32,"Complete",IF(J860='Start-Up Information'!$B$33,"Complete",IF(J860='Start-Up Information'!$B$34,"Complete",IF(J860='Start-Up Information'!$B$35,"Complete",IF(J860='Start-Up Information'!$B$36,"Complete",IF(J860='Start-Up Information'!$B$37,"Complete",IF(J860='Start-Up Information'!$B$38,"Complete",IF(J860='Start-Up Information'!$B$39,"Complete",IF(J860='Start-Up Information'!$B$40,"Complete",IF(J860='Start-Up Information'!$B$41,"Complete",IF(J860='Start-Up Information'!$B$42,"Complete",IF(J860='Start-Up Information'!$B$43,"Complete",IF(J860='Start-Up Information'!$B$44,"Complete",IF(J860='Start-Up Information'!$B$45,"Complete",IF(J860='Start-Up Information'!$B$46,"Complete",IF(J860='Start-Up Information'!$B$47,"Complete",IF(J860='Start-Up Information'!$B$48,"Complete",IF(LEFT(J860,5)="Split","Complete",IF(J860='Start-Up Information'!$B$49,"Complete",IF(J860='Start-Up Information'!$B$50,"Complete",IF(J860='Start-Up Information'!$B$51,"Complete",IF(J860='Start-Up Information'!$B$52,"Complete","Enter a Correct Sub-Account")))))))))))))))))))))))))))))))))))))))))))))))))</f>
        <v>Form Number Error</v>
      </c>
      <c r="P860" s="63" t="str">
        <f t="shared" si="28"/>
        <v>Pending</v>
      </c>
      <c r="Q860" s="62"/>
      <c r="R860" s="70">
        <f t="shared" si="29"/>
        <v>0</v>
      </c>
      <c r="S860" s="65"/>
      <c r="T860" s="91"/>
      <c r="U860" s="91"/>
      <c r="V860" s="91"/>
      <c r="W860" s="91"/>
      <c r="X860" s="91"/>
      <c r="Y860" s="91"/>
      <c r="Z860" s="91"/>
      <c r="AA860" s="91"/>
      <c r="AB860" s="91"/>
      <c r="AC860" s="91"/>
      <c r="AD860" s="91"/>
      <c r="AE860" s="91"/>
      <c r="AF860" s="91"/>
      <c r="AG860" s="91"/>
      <c r="AH860" s="91"/>
      <c r="AI860" s="91"/>
      <c r="AJ860" s="91"/>
      <c r="AK860" s="91"/>
      <c r="AL860" s="91"/>
      <c r="AM860" s="91"/>
      <c r="AN860" s="91"/>
      <c r="AO860" s="91"/>
      <c r="AP860" s="91"/>
      <c r="AQ860" s="91"/>
      <c r="AR860" s="91"/>
      <c r="AS860" s="91"/>
      <c r="AT860" s="91"/>
      <c r="AU860" s="91"/>
      <c r="AV860" s="91"/>
      <c r="AW860" s="91"/>
      <c r="AX860" s="91"/>
      <c r="AY860" s="91"/>
      <c r="AZ860" s="91"/>
      <c r="BA860" s="91"/>
      <c r="BB860" s="91"/>
      <c r="BC860" s="91"/>
      <c r="BD860" s="91"/>
      <c r="BE860" s="91"/>
      <c r="BF860" s="91"/>
      <c r="BG860" s="91"/>
    </row>
    <row r="861" spans="1:59" s="34" customFormat="1" ht="33" customHeight="1">
      <c r="A861" s="65"/>
      <c r="B861" s="99"/>
      <c r="C861" s="100"/>
      <c r="D861" s="100"/>
      <c r="E861" s="100"/>
      <c r="F861" s="100"/>
      <c r="G861" s="100"/>
      <c r="H861" s="100"/>
      <c r="I861" s="100"/>
      <c r="J861" s="100"/>
      <c r="K861" s="99"/>
      <c r="L861" s="101"/>
      <c r="M861" s="102"/>
      <c r="N861" s="101"/>
      <c r="O861" s="63" t="str">
        <f>IF(B861="","Form Number Error",IF(C861="","Payment Type Error",IF(H861="","Purchase Description Error",IF(I861="","Store or Vedor Error",IF(K861="","Card or Ckeck # Error",IF(L861="","Date Error",IF(J861="","Enter Correct Sub-Account",IF(M861="","Amount Error",IF(J861='Start-Up Information'!$B$13,"Complete",IF(J861='Start-Up Information'!$B$14,"Complete",IF(J861='Start-Up Information'!$B$15,"Complete",IF(J861='Start-Up Information'!$B$16,"Complete",IF(J861='Start-Up Information'!$B$17,"Complete",IF(J861='Start-Up Information'!$B$18,"Complete",IF(J861='Start-Up Information'!$B$19,"Complete",IF(J861='Start-Up Information'!$B$20,"Complete",IF(J861='Start-Up Information'!$B$21,"complete",IF(J861='Start-Up Information'!$B$22,"Complete",IF(J861='Start-Up Information'!$B$23,"Complete",IF(J861='Start-Up Information'!$B$24,"Complete",IF(J861='Start-Up Information'!$B$25,"Complete",IF(J861='Start-Up Information'!$B$26,"Complete",IF(J861='Start-Up Information'!$B$27,"Complete",IF(J861='Start-Up Information'!$B$28,"Complete",IF(J861='Start-Up Information'!$B$29,"Complete",IF(J861='Start-Up Information'!$B$30,"Complete",IF(J861='Start-Up Information'!$B$31,"Complete",IF(J861='Start-Up Information'!$B$32,"Complete",IF(J861='Start-Up Information'!$B$33,"Complete",IF(J861='Start-Up Information'!$B$34,"Complete",IF(J861='Start-Up Information'!$B$35,"Complete",IF(J861='Start-Up Information'!$B$36,"Complete",IF(J861='Start-Up Information'!$B$37,"Complete",IF(J861='Start-Up Information'!$B$38,"Complete",IF(J861='Start-Up Information'!$B$39,"Complete",IF(J861='Start-Up Information'!$B$40,"Complete",IF(J861='Start-Up Information'!$B$41,"Complete",IF(J861='Start-Up Information'!$B$42,"Complete",IF(J861='Start-Up Information'!$B$43,"Complete",IF(J861='Start-Up Information'!$B$44,"Complete",IF(J861='Start-Up Information'!$B$45,"Complete",IF(J861='Start-Up Information'!$B$46,"Complete",IF(J861='Start-Up Information'!$B$47,"Complete",IF(J861='Start-Up Information'!$B$48,"Complete",IF(LEFT(J861,5)="Split","Complete",IF(J861='Start-Up Information'!$B$49,"Complete",IF(J861='Start-Up Information'!$B$50,"Complete",IF(J861='Start-Up Information'!$B$51,"Complete",IF(J861='Start-Up Information'!$B$52,"Complete","Enter a Correct Sub-Account")))))))))))))))))))))))))))))))))))))))))))))))))</f>
        <v>Form Number Error</v>
      </c>
      <c r="P861" s="63" t="str">
        <f t="shared" si="28"/>
        <v>Pending</v>
      </c>
      <c r="Q861" s="62"/>
      <c r="R861" s="70">
        <f t="shared" si="29"/>
        <v>0</v>
      </c>
      <c r="S861" s="65"/>
      <c r="T861" s="91"/>
      <c r="U861" s="91"/>
      <c r="V861" s="91"/>
      <c r="W861" s="91"/>
      <c r="X861" s="91"/>
      <c r="Y861" s="91"/>
      <c r="Z861" s="91"/>
      <c r="AA861" s="91"/>
      <c r="AB861" s="91"/>
      <c r="AC861" s="91"/>
      <c r="AD861" s="91"/>
      <c r="AE861" s="91"/>
      <c r="AF861" s="91"/>
      <c r="AG861" s="91"/>
      <c r="AH861" s="91"/>
      <c r="AI861" s="91"/>
      <c r="AJ861" s="91"/>
      <c r="AK861" s="91"/>
      <c r="AL861" s="91"/>
      <c r="AM861" s="91"/>
      <c r="AN861" s="91"/>
      <c r="AO861" s="91"/>
      <c r="AP861" s="91"/>
      <c r="AQ861" s="91"/>
      <c r="AR861" s="91"/>
      <c r="AS861" s="91"/>
      <c r="AT861" s="91"/>
      <c r="AU861" s="91"/>
      <c r="AV861" s="91"/>
      <c r="AW861" s="91"/>
      <c r="AX861" s="91"/>
      <c r="AY861" s="91"/>
      <c r="AZ861" s="91"/>
      <c r="BA861" s="91"/>
      <c r="BB861" s="91"/>
      <c r="BC861" s="91"/>
      <c r="BD861" s="91"/>
      <c r="BE861" s="91"/>
      <c r="BF861" s="91"/>
      <c r="BG861" s="91"/>
    </row>
    <row r="862" spans="1:59" s="34" customFormat="1" ht="33" customHeight="1">
      <c r="A862" s="65"/>
      <c r="B862" s="99"/>
      <c r="C862" s="100"/>
      <c r="D862" s="100"/>
      <c r="E862" s="100"/>
      <c r="F862" s="100"/>
      <c r="G862" s="100"/>
      <c r="H862" s="100"/>
      <c r="I862" s="100"/>
      <c r="J862" s="100"/>
      <c r="K862" s="99"/>
      <c r="L862" s="101"/>
      <c r="M862" s="102"/>
      <c r="N862" s="101"/>
      <c r="O862" s="63" t="str">
        <f>IF(B862="","Form Number Error",IF(C862="","Payment Type Error",IF(H862="","Purchase Description Error",IF(I862="","Store or Vedor Error",IF(K862="","Card or Ckeck # Error",IF(L862="","Date Error",IF(J862="","Enter Correct Sub-Account",IF(M862="","Amount Error",IF(J862='Start-Up Information'!$B$13,"Complete",IF(J862='Start-Up Information'!$B$14,"Complete",IF(J862='Start-Up Information'!$B$15,"Complete",IF(J862='Start-Up Information'!$B$16,"Complete",IF(J862='Start-Up Information'!$B$17,"Complete",IF(J862='Start-Up Information'!$B$18,"Complete",IF(J862='Start-Up Information'!$B$19,"Complete",IF(J862='Start-Up Information'!$B$20,"Complete",IF(J862='Start-Up Information'!$B$21,"complete",IF(J862='Start-Up Information'!$B$22,"Complete",IF(J862='Start-Up Information'!$B$23,"Complete",IF(J862='Start-Up Information'!$B$24,"Complete",IF(J862='Start-Up Information'!$B$25,"Complete",IF(J862='Start-Up Information'!$B$26,"Complete",IF(J862='Start-Up Information'!$B$27,"Complete",IF(J862='Start-Up Information'!$B$28,"Complete",IF(J862='Start-Up Information'!$B$29,"Complete",IF(J862='Start-Up Information'!$B$30,"Complete",IF(J862='Start-Up Information'!$B$31,"Complete",IF(J862='Start-Up Information'!$B$32,"Complete",IF(J862='Start-Up Information'!$B$33,"Complete",IF(J862='Start-Up Information'!$B$34,"Complete",IF(J862='Start-Up Information'!$B$35,"Complete",IF(J862='Start-Up Information'!$B$36,"Complete",IF(J862='Start-Up Information'!$B$37,"Complete",IF(J862='Start-Up Information'!$B$38,"Complete",IF(J862='Start-Up Information'!$B$39,"Complete",IF(J862='Start-Up Information'!$B$40,"Complete",IF(J862='Start-Up Information'!$B$41,"Complete",IF(J862='Start-Up Information'!$B$42,"Complete",IF(J862='Start-Up Information'!$B$43,"Complete",IF(J862='Start-Up Information'!$B$44,"Complete",IF(J862='Start-Up Information'!$B$45,"Complete",IF(J862='Start-Up Information'!$B$46,"Complete",IF(J862='Start-Up Information'!$B$47,"Complete",IF(J862='Start-Up Information'!$B$48,"Complete",IF(LEFT(J862,5)="Split","Complete",IF(J862='Start-Up Information'!$B$49,"Complete",IF(J862='Start-Up Information'!$B$50,"Complete",IF(J862='Start-Up Information'!$B$51,"Complete",IF(J862='Start-Up Information'!$B$52,"Complete","Enter a Correct Sub-Account")))))))))))))))))))))))))))))))))))))))))))))))))</f>
        <v>Form Number Error</v>
      </c>
      <c r="P862" s="63" t="str">
        <f t="shared" si="28"/>
        <v>Pending</v>
      </c>
      <c r="Q862" s="62"/>
      <c r="R862" s="70">
        <f t="shared" si="29"/>
        <v>0</v>
      </c>
      <c r="S862" s="65"/>
      <c r="T862" s="91"/>
      <c r="U862" s="91"/>
      <c r="V862" s="91"/>
      <c r="W862" s="91"/>
      <c r="X862" s="91"/>
      <c r="Y862" s="91"/>
      <c r="Z862" s="91"/>
      <c r="AA862" s="91"/>
      <c r="AB862" s="91"/>
      <c r="AC862" s="91"/>
      <c r="AD862" s="91"/>
      <c r="AE862" s="91"/>
      <c r="AF862" s="91"/>
      <c r="AG862" s="91"/>
      <c r="AH862" s="91"/>
      <c r="AI862" s="91"/>
      <c r="AJ862" s="91"/>
      <c r="AK862" s="91"/>
      <c r="AL862" s="91"/>
      <c r="AM862" s="91"/>
      <c r="AN862" s="91"/>
      <c r="AO862" s="91"/>
      <c r="AP862" s="91"/>
      <c r="AQ862" s="91"/>
      <c r="AR862" s="91"/>
      <c r="AS862" s="91"/>
      <c r="AT862" s="91"/>
      <c r="AU862" s="91"/>
      <c r="AV862" s="91"/>
      <c r="AW862" s="91"/>
      <c r="AX862" s="91"/>
      <c r="AY862" s="91"/>
      <c r="AZ862" s="91"/>
      <c r="BA862" s="91"/>
      <c r="BB862" s="91"/>
      <c r="BC862" s="91"/>
      <c r="BD862" s="91"/>
      <c r="BE862" s="91"/>
      <c r="BF862" s="91"/>
      <c r="BG862" s="91"/>
    </row>
    <row r="863" spans="1:59" s="34" customFormat="1" ht="33" customHeight="1">
      <c r="A863" s="65"/>
      <c r="B863" s="99"/>
      <c r="C863" s="100"/>
      <c r="D863" s="100"/>
      <c r="E863" s="100"/>
      <c r="F863" s="100"/>
      <c r="G863" s="100"/>
      <c r="H863" s="100"/>
      <c r="I863" s="100"/>
      <c r="J863" s="100"/>
      <c r="K863" s="99"/>
      <c r="L863" s="101"/>
      <c r="M863" s="102"/>
      <c r="N863" s="101"/>
      <c r="O863" s="63" t="str">
        <f>IF(B863="","Form Number Error",IF(C863="","Payment Type Error",IF(H863="","Purchase Description Error",IF(I863="","Store or Vedor Error",IF(K863="","Card or Ckeck # Error",IF(L863="","Date Error",IF(J863="","Enter Correct Sub-Account",IF(M863="","Amount Error",IF(J863='Start-Up Information'!$B$13,"Complete",IF(J863='Start-Up Information'!$B$14,"Complete",IF(J863='Start-Up Information'!$B$15,"Complete",IF(J863='Start-Up Information'!$B$16,"Complete",IF(J863='Start-Up Information'!$B$17,"Complete",IF(J863='Start-Up Information'!$B$18,"Complete",IF(J863='Start-Up Information'!$B$19,"Complete",IF(J863='Start-Up Information'!$B$20,"Complete",IF(J863='Start-Up Information'!$B$21,"complete",IF(J863='Start-Up Information'!$B$22,"Complete",IF(J863='Start-Up Information'!$B$23,"Complete",IF(J863='Start-Up Information'!$B$24,"Complete",IF(J863='Start-Up Information'!$B$25,"Complete",IF(J863='Start-Up Information'!$B$26,"Complete",IF(J863='Start-Up Information'!$B$27,"Complete",IF(J863='Start-Up Information'!$B$28,"Complete",IF(J863='Start-Up Information'!$B$29,"Complete",IF(J863='Start-Up Information'!$B$30,"Complete",IF(J863='Start-Up Information'!$B$31,"Complete",IF(J863='Start-Up Information'!$B$32,"Complete",IF(J863='Start-Up Information'!$B$33,"Complete",IF(J863='Start-Up Information'!$B$34,"Complete",IF(J863='Start-Up Information'!$B$35,"Complete",IF(J863='Start-Up Information'!$B$36,"Complete",IF(J863='Start-Up Information'!$B$37,"Complete",IF(J863='Start-Up Information'!$B$38,"Complete",IF(J863='Start-Up Information'!$B$39,"Complete",IF(J863='Start-Up Information'!$B$40,"Complete",IF(J863='Start-Up Information'!$B$41,"Complete",IF(J863='Start-Up Information'!$B$42,"Complete",IF(J863='Start-Up Information'!$B$43,"Complete",IF(J863='Start-Up Information'!$B$44,"Complete",IF(J863='Start-Up Information'!$B$45,"Complete",IF(J863='Start-Up Information'!$B$46,"Complete",IF(J863='Start-Up Information'!$B$47,"Complete",IF(J863='Start-Up Information'!$B$48,"Complete",IF(LEFT(J863,5)="Split","Complete",IF(J863='Start-Up Information'!$B$49,"Complete",IF(J863='Start-Up Information'!$B$50,"Complete",IF(J863='Start-Up Information'!$B$51,"Complete",IF(J863='Start-Up Information'!$B$52,"Complete","Enter a Correct Sub-Account")))))))))))))))))))))))))))))))))))))))))))))))))</f>
        <v>Form Number Error</v>
      </c>
      <c r="P863" s="63" t="str">
        <f t="shared" si="28"/>
        <v>Pending</v>
      </c>
      <c r="Q863" s="62"/>
      <c r="R863" s="70">
        <f t="shared" si="29"/>
        <v>0</v>
      </c>
      <c r="S863" s="65"/>
      <c r="T863" s="91"/>
      <c r="U863" s="91"/>
      <c r="V863" s="91"/>
      <c r="W863" s="91"/>
      <c r="X863" s="91"/>
      <c r="Y863" s="91"/>
      <c r="Z863" s="91"/>
      <c r="AA863" s="91"/>
      <c r="AB863" s="91"/>
      <c r="AC863" s="91"/>
      <c r="AD863" s="91"/>
      <c r="AE863" s="91"/>
      <c r="AF863" s="91"/>
      <c r="AG863" s="91"/>
      <c r="AH863" s="91"/>
      <c r="AI863" s="91"/>
      <c r="AJ863" s="91"/>
      <c r="AK863" s="91"/>
      <c r="AL863" s="91"/>
      <c r="AM863" s="91"/>
      <c r="AN863" s="91"/>
      <c r="AO863" s="91"/>
      <c r="AP863" s="91"/>
      <c r="AQ863" s="91"/>
      <c r="AR863" s="91"/>
      <c r="AS863" s="91"/>
      <c r="AT863" s="91"/>
      <c r="AU863" s="91"/>
      <c r="AV863" s="91"/>
      <c r="AW863" s="91"/>
      <c r="AX863" s="91"/>
      <c r="AY863" s="91"/>
      <c r="AZ863" s="91"/>
      <c r="BA863" s="91"/>
      <c r="BB863" s="91"/>
      <c r="BC863" s="91"/>
      <c r="BD863" s="91"/>
      <c r="BE863" s="91"/>
      <c r="BF863" s="91"/>
      <c r="BG863" s="91"/>
    </row>
    <row r="864" spans="1:59" s="34" customFormat="1" ht="33" customHeight="1">
      <c r="A864" s="65"/>
      <c r="B864" s="99"/>
      <c r="C864" s="100"/>
      <c r="D864" s="100"/>
      <c r="E864" s="100"/>
      <c r="F864" s="100"/>
      <c r="G864" s="100"/>
      <c r="H864" s="100"/>
      <c r="I864" s="100"/>
      <c r="J864" s="100"/>
      <c r="K864" s="99"/>
      <c r="L864" s="101"/>
      <c r="M864" s="102"/>
      <c r="N864" s="101"/>
      <c r="O864" s="63" t="str">
        <f>IF(B864="","Form Number Error",IF(C864="","Payment Type Error",IF(H864="","Purchase Description Error",IF(I864="","Store or Vedor Error",IF(K864="","Card or Ckeck # Error",IF(L864="","Date Error",IF(J864="","Enter Correct Sub-Account",IF(M864="","Amount Error",IF(J864='Start-Up Information'!$B$13,"Complete",IF(J864='Start-Up Information'!$B$14,"Complete",IF(J864='Start-Up Information'!$B$15,"Complete",IF(J864='Start-Up Information'!$B$16,"Complete",IF(J864='Start-Up Information'!$B$17,"Complete",IF(J864='Start-Up Information'!$B$18,"Complete",IF(J864='Start-Up Information'!$B$19,"Complete",IF(J864='Start-Up Information'!$B$20,"Complete",IF(J864='Start-Up Information'!$B$21,"complete",IF(J864='Start-Up Information'!$B$22,"Complete",IF(J864='Start-Up Information'!$B$23,"Complete",IF(J864='Start-Up Information'!$B$24,"Complete",IF(J864='Start-Up Information'!$B$25,"Complete",IF(J864='Start-Up Information'!$B$26,"Complete",IF(J864='Start-Up Information'!$B$27,"Complete",IF(J864='Start-Up Information'!$B$28,"Complete",IF(J864='Start-Up Information'!$B$29,"Complete",IF(J864='Start-Up Information'!$B$30,"Complete",IF(J864='Start-Up Information'!$B$31,"Complete",IF(J864='Start-Up Information'!$B$32,"Complete",IF(J864='Start-Up Information'!$B$33,"Complete",IF(J864='Start-Up Information'!$B$34,"Complete",IF(J864='Start-Up Information'!$B$35,"Complete",IF(J864='Start-Up Information'!$B$36,"Complete",IF(J864='Start-Up Information'!$B$37,"Complete",IF(J864='Start-Up Information'!$B$38,"Complete",IF(J864='Start-Up Information'!$B$39,"Complete",IF(J864='Start-Up Information'!$B$40,"Complete",IF(J864='Start-Up Information'!$B$41,"Complete",IF(J864='Start-Up Information'!$B$42,"Complete",IF(J864='Start-Up Information'!$B$43,"Complete",IF(J864='Start-Up Information'!$B$44,"Complete",IF(J864='Start-Up Information'!$B$45,"Complete",IF(J864='Start-Up Information'!$B$46,"Complete",IF(J864='Start-Up Information'!$B$47,"Complete",IF(J864='Start-Up Information'!$B$48,"Complete",IF(LEFT(J864,5)="Split","Complete",IF(J864='Start-Up Information'!$B$49,"Complete",IF(J864='Start-Up Information'!$B$50,"Complete",IF(J864='Start-Up Information'!$B$51,"Complete",IF(J864='Start-Up Information'!$B$52,"Complete","Enter a Correct Sub-Account")))))))))))))))))))))))))))))))))))))))))))))))))</f>
        <v>Form Number Error</v>
      </c>
      <c r="P864" s="63" t="str">
        <f t="shared" si="28"/>
        <v>Pending</v>
      </c>
      <c r="Q864" s="62"/>
      <c r="R864" s="70">
        <f t="shared" si="29"/>
        <v>0</v>
      </c>
      <c r="S864" s="65"/>
      <c r="T864" s="91"/>
      <c r="U864" s="91"/>
      <c r="V864" s="91"/>
      <c r="W864" s="91"/>
      <c r="X864" s="91"/>
      <c r="Y864" s="91"/>
      <c r="Z864" s="91"/>
      <c r="AA864" s="91"/>
      <c r="AB864" s="91"/>
      <c r="AC864" s="91"/>
      <c r="AD864" s="91"/>
      <c r="AE864" s="91"/>
      <c r="AF864" s="91"/>
      <c r="AG864" s="91"/>
      <c r="AH864" s="91"/>
      <c r="AI864" s="91"/>
      <c r="AJ864" s="91"/>
      <c r="AK864" s="91"/>
      <c r="AL864" s="91"/>
      <c r="AM864" s="91"/>
      <c r="AN864" s="91"/>
      <c r="AO864" s="91"/>
      <c r="AP864" s="91"/>
      <c r="AQ864" s="91"/>
      <c r="AR864" s="91"/>
      <c r="AS864" s="91"/>
      <c r="AT864" s="91"/>
      <c r="AU864" s="91"/>
      <c r="AV864" s="91"/>
      <c r="AW864" s="91"/>
      <c r="AX864" s="91"/>
      <c r="AY864" s="91"/>
      <c r="AZ864" s="91"/>
      <c r="BA864" s="91"/>
      <c r="BB864" s="91"/>
      <c r="BC864" s="91"/>
      <c r="BD864" s="91"/>
      <c r="BE864" s="91"/>
      <c r="BF864" s="91"/>
      <c r="BG864" s="91"/>
    </row>
    <row r="865" spans="1:59" s="34" customFormat="1" ht="33" customHeight="1">
      <c r="A865" s="65"/>
      <c r="B865" s="99"/>
      <c r="C865" s="100"/>
      <c r="D865" s="100"/>
      <c r="E865" s="100"/>
      <c r="F865" s="100"/>
      <c r="G865" s="100"/>
      <c r="H865" s="100"/>
      <c r="I865" s="100"/>
      <c r="J865" s="100"/>
      <c r="K865" s="99"/>
      <c r="L865" s="101"/>
      <c r="M865" s="102"/>
      <c r="N865" s="101"/>
      <c r="O865" s="63" t="str">
        <f>IF(B865="","Form Number Error",IF(C865="","Payment Type Error",IF(H865="","Purchase Description Error",IF(I865="","Store or Vedor Error",IF(K865="","Card or Ckeck # Error",IF(L865="","Date Error",IF(J865="","Enter Correct Sub-Account",IF(M865="","Amount Error",IF(J865='Start-Up Information'!$B$13,"Complete",IF(J865='Start-Up Information'!$B$14,"Complete",IF(J865='Start-Up Information'!$B$15,"Complete",IF(J865='Start-Up Information'!$B$16,"Complete",IF(J865='Start-Up Information'!$B$17,"Complete",IF(J865='Start-Up Information'!$B$18,"Complete",IF(J865='Start-Up Information'!$B$19,"Complete",IF(J865='Start-Up Information'!$B$20,"Complete",IF(J865='Start-Up Information'!$B$21,"complete",IF(J865='Start-Up Information'!$B$22,"Complete",IF(J865='Start-Up Information'!$B$23,"Complete",IF(J865='Start-Up Information'!$B$24,"Complete",IF(J865='Start-Up Information'!$B$25,"Complete",IF(J865='Start-Up Information'!$B$26,"Complete",IF(J865='Start-Up Information'!$B$27,"Complete",IF(J865='Start-Up Information'!$B$28,"Complete",IF(J865='Start-Up Information'!$B$29,"Complete",IF(J865='Start-Up Information'!$B$30,"Complete",IF(J865='Start-Up Information'!$B$31,"Complete",IF(J865='Start-Up Information'!$B$32,"Complete",IF(J865='Start-Up Information'!$B$33,"Complete",IF(J865='Start-Up Information'!$B$34,"Complete",IF(J865='Start-Up Information'!$B$35,"Complete",IF(J865='Start-Up Information'!$B$36,"Complete",IF(J865='Start-Up Information'!$B$37,"Complete",IF(J865='Start-Up Information'!$B$38,"Complete",IF(J865='Start-Up Information'!$B$39,"Complete",IF(J865='Start-Up Information'!$B$40,"Complete",IF(J865='Start-Up Information'!$B$41,"Complete",IF(J865='Start-Up Information'!$B$42,"Complete",IF(J865='Start-Up Information'!$B$43,"Complete",IF(J865='Start-Up Information'!$B$44,"Complete",IF(J865='Start-Up Information'!$B$45,"Complete",IF(J865='Start-Up Information'!$B$46,"Complete",IF(J865='Start-Up Information'!$B$47,"Complete",IF(J865='Start-Up Information'!$B$48,"Complete",IF(LEFT(J865,5)="Split","Complete",IF(J865='Start-Up Information'!$B$49,"Complete",IF(J865='Start-Up Information'!$B$50,"Complete",IF(J865='Start-Up Information'!$B$51,"Complete",IF(J865='Start-Up Information'!$B$52,"Complete","Enter a Correct Sub-Account")))))))))))))))))))))))))))))))))))))))))))))))))</f>
        <v>Form Number Error</v>
      </c>
      <c r="P865" s="63" t="str">
        <f t="shared" si="28"/>
        <v>Pending</v>
      </c>
      <c r="Q865" s="62"/>
      <c r="R865" s="70">
        <f t="shared" si="29"/>
        <v>0</v>
      </c>
      <c r="S865" s="65"/>
      <c r="T865" s="91"/>
      <c r="U865" s="91"/>
      <c r="V865" s="91"/>
      <c r="W865" s="91"/>
      <c r="X865" s="91"/>
      <c r="Y865" s="91"/>
      <c r="Z865" s="91"/>
      <c r="AA865" s="91"/>
      <c r="AB865" s="91"/>
      <c r="AC865" s="91"/>
      <c r="AD865" s="91"/>
      <c r="AE865" s="91"/>
      <c r="AF865" s="91"/>
      <c r="AG865" s="91"/>
      <c r="AH865" s="91"/>
      <c r="AI865" s="91"/>
      <c r="AJ865" s="91"/>
      <c r="AK865" s="91"/>
      <c r="AL865" s="91"/>
      <c r="AM865" s="91"/>
      <c r="AN865" s="91"/>
      <c r="AO865" s="91"/>
      <c r="AP865" s="91"/>
      <c r="AQ865" s="91"/>
      <c r="AR865" s="91"/>
      <c r="AS865" s="91"/>
      <c r="AT865" s="91"/>
      <c r="AU865" s="91"/>
      <c r="AV865" s="91"/>
      <c r="AW865" s="91"/>
      <c r="AX865" s="91"/>
      <c r="AY865" s="91"/>
      <c r="AZ865" s="91"/>
      <c r="BA865" s="91"/>
      <c r="BB865" s="91"/>
      <c r="BC865" s="91"/>
      <c r="BD865" s="91"/>
      <c r="BE865" s="91"/>
      <c r="BF865" s="91"/>
      <c r="BG865" s="91"/>
    </row>
    <row r="866" spans="1:59" s="34" customFormat="1" ht="33" customHeight="1">
      <c r="A866" s="65"/>
      <c r="B866" s="99"/>
      <c r="C866" s="100"/>
      <c r="D866" s="100"/>
      <c r="E866" s="100"/>
      <c r="F866" s="100"/>
      <c r="G866" s="100"/>
      <c r="H866" s="100"/>
      <c r="I866" s="100"/>
      <c r="J866" s="100"/>
      <c r="K866" s="99"/>
      <c r="L866" s="101"/>
      <c r="M866" s="102"/>
      <c r="N866" s="101"/>
      <c r="O866" s="63" t="str">
        <f>IF(B866="","Form Number Error",IF(C866="","Payment Type Error",IF(H866="","Purchase Description Error",IF(I866="","Store or Vedor Error",IF(K866="","Card or Ckeck # Error",IF(L866="","Date Error",IF(J866="","Enter Correct Sub-Account",IF(M866="","Amount Error",IF(J866='Start-Up Information'!$B$13,"Complete",IF(J866='Start-Up Information'!$B$14,"Complete",IF(J866='Start-Up Information'!$B$15,"Complete",IF(J866='Start-Up Information'!$B$16,"Complete",IF(J866='Start-Up Information'!$B$17,"Complete",IF(J866='Start-Up Information'!$B$18,"Complete",IF(J866='Start-Up Information'!$B$19,"Complete",IF(J866='Start-Up Information'!$B$20,"Complete",IF(J866='Start-Up Information'!$B$21,"complete",IF(J866='Start-Up Information'!$B$22,"Complete",IF(J866='Start-Up Information'!$B$23,"Complete",IF(J866='Start-Up Information'!$B$24,"Complete",IF(J866='Start-Up Information'!$B$25,"Complete",IF(J866='Start-Up Information'!$B$26,"Complete",IF(J866='Start-Up Information'!$B$27,"Complete",IF(J866='Start-Up Information'!$B$28,"Complete",IF(J866='Start-Up Information'!$B$29,"Complete",IF(J866='Start-Up Information'!$B$30,"Complete",IF(J866='Start-Up Information'!$B$31,"Complete",IF(J866='Start-Up Information'!$B$32,"Complete",IF(J866='Start-Up Information'!$B$33,"Complete",IF(J866='Start-Up Information'!$B$34,"Complete",IF(J866='Start-Up Information'!$B$35,"Complete",IF(J866='Start-Up Information'!$B$36,"Complete",IF(J866='Start-Up Information'!$B$37,"Complete",IF(J866='Start-Up Information'!$B$38,"Complete",IF(J866='Start-Up Information'!$B$39,"Complete",IF(J866='Start-Up Information'!$B$40,"Complete",IF(J866='Start-Up Information'!$B$41,"Complete",IF(J866='Start-Up Information'!$B$42,"Complete",IF(J866='Start-Up Information'!$B$43,"Complete",IF(J866='Start-Up Information'!$B$44,"Complete",IF(J866='Start-Up Information'!$B$45,"Complete",IF(J866='Start-Up Information'!$B$46,"Complete",IF(J866='Start-Up Information'!$B$47,"Complete",IF(J866='Start-Up Information'!$B$48,"Complete",IF(LEFT(J866,5)="Split","Complete",IF(J866='Start-Up Information'!$B$49,"Complete",IF(J866='Start-Up Information'!$B$50,"Complete",IF(J866='Start-Up Information'!$B$51,"Complete",IF(J866='Start-Up Information'!$B$52,"Complete","Enter a Correct Sub-Account")))))))))))))))))))))))))))))))))))))))))))))))))</f>
        <v>Form Number Error</v>
      </c>
      <c r="P866" s="63" t="str">
        <f t="shared" si="28"/>
        <v>Pending</v>
      </c>
      <c r="Q866" s="62"/>
      <c r="R866" s="70">
        <f t="shared" si="29"/>
        <v>0</v>
      </c>
      <c r="S866" s="65"/>
      <c r="T866" s="91"/>
      <c r="U866" s="91"/>
      <c r="V866" s="91"/>
      <c r="W866" s="91"/>
      <c r="X866" s="91"/>
      <c r="Y866" s="91"/>
      <c r="Z866" s="91"/>
      <c r="AA866" s="91"/>
      <c r="AB866" s="91"/>
      <c r="AC866" s="91"/>
      <c r="AD866" s="91"/>
      <c r="AE866" s="91"/>
      <c r="AF866" s="91"/>
      <c r="AG866" s="91"/>
      <c r="AH866" s="91"/>
      <c r="AI866" s="91"/>
      <c r="AJ866" s="91"/>
      <c r="AK866" s="91"/>
      <c r="AL866" s="91"/>
      <c r="AM866" s="91"/>
      <c r="AN866" s="91"/>
      <c r="AO866" s="91"/>
      <c r="AP866" s="91"/>
      <c r="AQ866" s="91"/>
      <c r="AR866" s="91"/>
      <c r="AS866" s="91"/>
      <c r="AT866" s="91"/>
      <c r="AU866" s="91"/>
      <c r="AV866" s="91"/>
      <c r="AW866" s="91"/>
      <c r="AX866" s="91"/>
      <c r="AY866" s="91"/>
      <c r="AZ866" s="91"/>
      <c r="BA866" s="91"/>
      <c r="BB866" s="91"/>
      <c r="BC866" s="91"/>
      <c r="BD866" s="91"/>
      <c r="BE866" s="91"/>
      <c r="BF866" s="91"/>
      <c r="BG866" s="91"/>
    </row>
    <row r="867" spans="1:59" s="34" customFormat="1" ht="33" customHeight="1">
      <c r="A867" s="65"/>
      <c r="B867" s="99"/>
      <c r="C867" s="100"/>
      <c r="D867" s="100"/>
      <c r="E867" s="100"/>
      <c r="F867" s="100"/>
      <c r="G867" s="100"/>
      <c r="H867" s="100"/>
      <c r="I867" s="100"/>
      <c r="J867" s="100"/>
      <c r="K867" s="99"/>
      <c r="L867" s="101"/>
      <c r="M867" s="102"/>
      <c r="N867" s="101"/>
      <c r="O867" s="63" t="str">
        <f>IF(B867="","Form Number Error",IF(C867="","Payment Type Error",IF(H867="","Purchase Description Error",IF(I867="","Store or Vedor Error",IF(K867="","Card or Ckeck # Error",IF(L867="","Date Error",IF(J867="","Enter Correct Sub-Account",IF(M867="","Amount Error",IF(J867='Start-Up Information'!$B$13,"Complete",IF(J867='Start-Up Information'!$B$14,"Complete",IF(J867='Start-Up Information'!$B$15,"Complete",IF(J867='Start-Up Information'!$B$16,"Complete",IF(J867='Start-Up Information'!$B$17,"Complete",IF(J867='Start-Up Information'!$B$18,"Complete",IF(J867='Start-Up Information'!$B$19,"Complete",IF(J867='Start-Up Information'!$B$20,"Complete",IF(J867='Start-Up Information'!$B$21,"complete",IF(J867='Start-Up Information'!$B$22,"Complete",IF(J867='Start-Up Information'!$B$23,"Complete",IF(J867='Start-Up Information'!$B$24,"Complete",IF(J867='Start-Up Information'!$B$25,"Complete",IF(J867='Start-Up Information'!$B$26,"Complete",IF(J867='Start-Up Information'!$B$27,"Complete",IF(J867='Start-Up Information'!$B$28,"Complete",IF(J867='Start-Up Information'!$B$29,"Complete",IF(J867='Start-Up Information'!$B$30,"Complete",IF(J867='Start-Up Information'!$B$31,"Complete",IF(J867='Start-Up Information'!$B$32,"Complete",IF(J867='Start-Up Information'!$B$33,"Complete",IF(J867='Start-Up Information'!$B$34,"Complete",IF(J867='Start-Up Information'!$B$35,"Complete",IF(J867='Start-Up Information'!$B$36,"Complete",IF(J867='Start-Up Information'!$B$37,"Complete",IF(J867='Start-Up Information'!$B$38,"Complete",IF(J867='Start-Up Information'!$B$39,"Complete",IF(J867='Start-Up Information'!$B$40,"Complete",IF(J867='Start-Up Information'!$B$41,"Complete",IF(J867='Start-Up Information'!$B$42,"Complete",IF(J867='Start-Up Information'!$B$43,"Complete",IF(J867='Start-Up Information'!$B$44,"Complete",IF(J867='Start-Up Information'!$B$45,"Complete",IF(J867='Start-Up Information'!$B$46,"Complete",IF(J867='Start-Up Information'!$B$47,"Complete",IF(J867='Start-Up Information'!$B$48,"Complete",IF(LEFT(J867,5)="Split","Complete",IF(J867='Start-Up Information'!$B$49,"Complete",IF(J867='Start-Up Information'!$B$50,"Complete",IF(J867='Start-Up Information'!$B$51,"Complete",IF(J867='Start-Up Information'!$B$52,"Complete","Enter a Correct Sub-Account")))))))))))))))))))))))))))))))))))))))))))))))))</f>
        <v>Form Number Error</v>
      </c>
      <c r="P867" s="63" t="str">
        <f t="shared" si="28"/>
        <v>Pending</v>
      </c>
      <c r="Q867" s="62"/>
      <c r="R867" s="70">
        <f t="shared" si="29"/>
        <v>0</v>
      </c>
      <c r="S867" s="65"/>
      <c r="T867" s="91"/>
      <c r="U867" s="91"/>
      <c r="V867" s="91"/>
      <c r="W867" s="91"/>
      <c r="X867" s="91"/>
      <c r="Y867" s="91"/>
      <c r="Z867" s="91"/>
      <c r="AA867" s="91"/>
      <c r="AB867" s="91"/>
      <c r="AC867" s="91"/>
      <c r="AD867" s="91"/>
      <c r="AE867" s="91"/>
      <c r="AF867" s="91"/>
      <c r="AG867" s="91"/>
      <c r="AH867" s="91"/>
      <c r="AI867" s="91"/>
      <c r="AJ867" s="91"/>
      <c r="AK867" s="91"/>
      <c r="AL867" s="91"/>
      <c r="AM867" s="91"/>
      <c r="AN867" s="91"/>
      <c r="AO867" s="91"/>
      <c r="AP867" s="91"/>
      <c r="AQ867" s="91"/>
      <c r="AR867" s="91"/>
      <c r="AS867" s="91"/>
      <c r="AT867" s="91"/>
      <c r="AU867" s="91"/>
      <c r="AV867" s="91"/>
      <c r="AW867" s="91"/>
      <c r="AX867" s="91"/>
      <c r="AY867" s="91"/>
      <c r="AZ867" s="91"/>
      <c r="BA867" s="91"/>
      <c r="BB867" s="91"/>
      <c r="BC867" s="91"/>
      <c r="BD867" s="91"/>
      <c r="BE867" s="91"/>
      <c r="BF867" s="91"/>
      <c r="BG867" s="91"/>
    </row>
    <row r="868" spans="1:59" s="34" customFormat="1" ht="33" customHeight="1">
      <c r="A868" s="65"/>
      <c r="B868" s="99"/>
      <c r="C868" s="100"/>
      <c r="D868" s="100"/>
      <c r="E868" s="100"/>
      <c r="F868" s="100"/>
      <c r="G868" s="100"/>
      <c r="H868" s="100"/>
      <c r="I868" s="100"/>
      <c r="J868" s="100"/>
      <c r="K868" s="99"/>
      <c r="L868" s="101"/>
      <c r="M868" s="102"/>
      <c r="N868" s="101"/>
      <c r="O868" s="63" t="str">
        <f>IF(B868="","Form Number Error",IF(C868="","Payment Type Error",IF(H868="","Purchase Description Error",IF(I868="","Store or Vedor Error",IF(K868="","Card or Ckeck # Error",IF(L868="","Date Error",IF(J868="","Enter Correct Sub-Account",IF(M868="","Amount Error",IF(J868='Start-Up Information'!$B$13,"Complete",IF(J868='Start-Up Information'!$B$14,"Complete",IF(J868='Start-Up Information'!$B$15,"Complete",IF(J868='Start-Up Information'!$B$16,"Complete",IF(J868='Start-Up Information'!$B$17,"Complete",IF(J868='Start-Up Information'!$B$18,"Complete",IF(J868='Start-Up Information'!$B$19,"Complete",IF(J868='Start-Up Information'!$B$20,"Complete",IF(J868='Start-Up Information'!$B$21,"complete",IF(J868='Start-Up Information'!$B$22,"Complete",IF(J868='Start-Up Information'!$B$23,"Complete",IF(J868='Start-Up Information'!$B$24,"Complete",IF(J868='Start-Up Information'!$B$25,"Complete",IF(J868='Start-Up Information'!$B$26,"Complete",IF(J868='Start-Up Information'!$B$27,"Complete",IF(J868='Start-Up Information'!$B$28,"Complete",IF(J868='Start-Up Information'!$B$29,"Complete",IF(J868='Start-Up Information'!$B$30,"Complete",IF(J868='Start-Up Information'!$B$31,"Complete",IF(J868='Start-Up Information'!$B$32,"Complete",IF(J868='Start-Up Information'!$B$33,"Complete",IF(J868='Start-Up Information'!$B$34,"Complete",IF(J868='Start-Up Information'!$B$35,"Complete",IF(J868='Start-Up Information'!$B$36,"Complete",IF(J868='Start-Up Information'!$B$37,"Complete",IF(J868='Start-Up Information'!$B$38,"Complete",IF(J868='Start-Up Information'!$B$39,"Complete",IF(J868='Start-Up Information'!$B$40,"Complete",IF(J868='Start-Up Information'!$B$41,"Complete",IF(J868='Start-Up Information'!$B$42,"Complete",IF(J868='Start-Up Information'!$B$43,"Complete",IF(J868='Start-Up Information'!$B$44,"Complete",IF(J868='Start-Up Information'!$B$45,"Complete",IF(J868='Start-Up Information'!$B$46,"Complete",IF(J868='Start-Up Information'!$B$47,"Complete",IF(J868='Start-Up Information'!$B$48,"Complete",IF(LEFT(J868,5)="Split","Complete",IF(J868='Start-Up Information'!$B$49,"Complete",IF(J868='Start-Up Information'!$B$50,"Complete",IF(J868='Start-Up Information'!$B$51,"Complete",IF(J868='Start-Up Information'!$B$52,"Complete","Enter a Correct Sub-Account")))))))))))))))))))))))))))))))))))))))))))))))))</f>
        <v>Form Number Error</v>
      </c>
      <c r="P868" s="63" t="str">
        <f t="shared" si="28"/>
        <v>Pending</v>
      </c>
      <c r="Q868" s="62"/>
      <c r="R868" s="70">
        <f t="shared" si="29"/>
        <v>0</v>
      </c>
      <c r="S868" s="65"/>
      <c r="T868" s="91"/>
      <c r="U868" s="91"/>
      <c r="V868" s="91"/>
      <c r="W868" s="91"/>
      <c r="X868" s="91"/>
      <c r="Y868" s="91"/>
      <c r="Z868" s="91"/>
      <c r="AA868" s="91"/>
      <c r="AB868" s="91"/>
      <c r="AC868" s="91"/>
      <c r="AD868" s="91"/>
      <c r="AE868" s="91"/>
      <c r="AF868" s="91"/>
      <c r="AG868" s="91"/>
      <c r="AH868" s="91"/>
      <c r="AI868" s="91"/>
      <c r="AJ868" s="91"/>
      <c r="AK868" s="91"/>
      <c r="AL868" s="91"/>
      <c r="AM868" s="91"/>
      <c r="AN868" s="91"/>
      <c r="AO868" s="91"/>
      <c r="AP868" s="91"/>
      <c r="AQ868" s="91"/>
      <c r="AR868" s="91"/>
      <c r="AS868" s="91"/>
      <c r="AT868" s="91"/>
      <c r="AU868" s="91"/>
      <c r="AV868" s="91"/>
      <c r="AW868" s="91"/>
      <c r="AX868" s="91"/>
      <c r="AY868" s="91"/>
      <c r="AZ868" s="91"/>
      <c r="BA868" s="91"/>
      <c r="BB868" s="91"/>
      <c r="BC868" s="91"/>
      <c r="BD868" s="91"/>
      <c r="BE868" s="91"/>
      <c r="BF868" s="91"/>
      <c r="BG868" s="91"/>
    </row>
    <row r="869" spans="1:59" s="34" customFormat="1" ht="33" customHeight="1">
      <c r="A869" s="65"/>
      <c r="B869" s="99"/>
      <c r="C869" s="100"/>
      <c r="D869" s="100"/>
      <c r="E869" s="100"/>
      <c r="F869" s="100"/>
      <c r="G869" s="100"/>
      <c r="H869" s="100"/>
      <c r="I869" s="100"/>
      <c r="J869" s="100"/>
      <c r="K869" s="99"/>
      <c r="L869" s="101"/>
      <c r="M869" s="102"/>
      <c r="N869" s="101"/>
      <c r="O869" s="63" t="str">
        <f>IF(B869="","Form Number Error",IF(C869="","Payment Type Error",IF(H869="","Purchase Description Error",IF(I869="","Store or Vedor Error",IF(K869="","Card or Ckeck # Error",IF(L869="","Date Error",IF(J869="","Enter Correct Sub-Account",IF(M869="","Amount Error",IF(J869='Start-Up Information'!$B$13,"Complete",IF(J869='Start-Up Information'!$B$14,"Complete",IF(J869='Start-Up Information'!$B$15,"Complete",IF(J869='Start-Up Information'!$B$16,"Complete",IF(J869='Start-Up Information'!$B$17,"Complete",IF(J869='Start-Up Information'!$B$18,"Complete",IF(J869='Start-Up Information'!$B$19,"Complete",IF(J869='Start-Up Information'!$B$20,"Complete",IF(J869='Start-Up Information'!$B$21,"complete",IF(J869='Start-Up Information'!$B$22,"Complete",IF(J869='Start-Up Information'!$B$23,"Complete",IF(J869='Start-Up Information'!$B$24,"Complete",IF(J869='Start-Up Information'!$B$25,"Complete",IF(J869='Start-Up Information'!$B$26,"Complete",IF(J869='Start-Up Information'!$B$27,"Complete",IF(J869='Start-Up Information'!$B$28,"Complete",IF(J869='Start-Up Information'!$B$29,"Complete",IF(J869='Start-Up Information'!$B$30,"Complete",IF(J869='Start-Up Information'!$B$31,"Complete",IF(J869='Start-Up Information'!$B$32,"Complete",IF(J869='Start-Up Information'!$B$33,"Complete",IF(J869='Start-Up Information'!$B$34,"Complete",IF(J869='Start-Up Information'!$B$35,"Complete",IF(J869='Start-Up Information'!$B$36,"Complete",IF(J869='Start-Up Information'!$B$37,"Complete",IF(J869='Start-Up Information'!$B$38,"Complete",IF(J869='Start-Up Information'!$B$39,"Complete",IF(J869='Start-Up Information'!$B$40,"Complete",IF(J869='Start-Up Information'!$B$41,"Complete",IF(J869='Start-Up Information'!$B$42,"Complete",IF(J869='Start-Up Information'!$B$43,"Complete",IF(J869='Start-Up Information'!$B$44,"Complete",IF(J869='Start-Up Information'!$B$45,"Complete",IF(J869='Start-Up Information'!$B$46,"Complete",IF(J869='Start-Up Information'!$B$47,"Complete",IF(J869='Start-Up Information'!$B$48,"Complete",IF(LEFT(J869,5)="Split","Complete",IF(J869='Start-Up Information'!$B$49,"Complete",IF(J869='Start-Up Information'!$B$50,"Complete",IF(J869='Start-Up Information'!$B$51,"Complete",IF(J869='Start-Up Information'!$B$52,"Complete","Enter a Correct Sub-Account")))))))))))))))))))))))))))))))))))))))))))))))))</f>
        <v>Form Number Error</v>
      </c>
      <c r="P869" s="63" t="str">
        <f t="shared" si="28"/>
        <v>Pending</v>
      </c>
      <c r="Q869" s="62"/>
      <c r="R869" s="70">
        <f t="shared" si="29"/>
        <v>0</v>
      </c>
      <c r="S869" s="65"/>
      <c r="T869" s="91"/>
      <c r="U869" s="91"/>
      <c r="V869" s="91"/>
      <c r="W869" s="91"/>
      <c r="X869" s="91"/>
      <c r="Y869" s="91"/>
      <c r="Z869" s="91"/>
      <c r="AA869" s="91"/>
      <c r="AB869" s="91"/>
      <c r="AC869" s="91"/>
      <c r="AD869" s="91"/>
      <c r="AE869" s="91"/>
      <c r="AF869" s="91"/>
      <c r="AG869" s="91"/>
      <c r="AH869" s="91"/>
      <c r="AI869" s="91"/>
      <c r="AJ869" s="91"/>
      <c r="AK869" s="91"/>
      <c r="AL869" s="91"/>
      <c r="AM869" s="91"/>
      <c r="AN869" s="91"/>
      <c r="AO869" s="91"/>
      <c r="AP869" s="91"/>
      <c r="AQ869" s="91"/>
      <c r="AR869" s="91"/>
      <c r="AS869" s="91"/>
      <c r="AT869" s="91"/>
      <c r="AU869" s="91"/>
      <c r="AV869" s="91"/>
      <c r="AW869" s="91"/>
      <c r="AX869" s="91"/>
      <c r="AY869" s="91"/>
      <c r="AZ869" s="91"/>
      <c r="BA869" s="91"/>
      <c r="BB869" s="91"/>
      <c r="BC869" s="91"/>
      <c r="BD869" s="91"/>
      <c r="BE869" s="91"/>
      <c r="BF869" s="91"/>
      <c r="BG869" s="91"/>
    </row>
    <row r="870" spans="1:59" s="34" customFormat="1" ht="33" customHeight="1">
      <c r="A870" s="65"/>
      <c r="B870" s="99"/>
      <c r="C870" s="100"/>
      <c r="D870" s="100"/>
      <c r="E870" s="100"/>
      <c r="F870" s="100"/>
      <c r="G870" s="100"/>
      <c r="H870" s="100"/>
      <c r="I870" s="100"/>
      <c r="J870" s="100"/>
      <c r="K870" s="99"/>
      <c r="L870" s="101"/>
      <c r="M870" s="102"/>
      <c r="N870" s="101"/>
      <c r="O870" s="63" t="str">
        <f>IF(B870="","Form Number Error",IF(C870="","Payment Type Error",IF(H870="","Purchase Description Error",IF(I870="","Store or Vedor Error",IF(K870="","Card or Ckeck # Error",IF(L870="","Date Error",IF(J870="","Enter Correct Sub-Account",IF(M870="","Amount Error",IF(J870='Start-Up Information'!$B$13,"Complete",IF(J870='Start-Up Information'!$B$14,"Complete",IF(J870='Start-Up Information'!$B$15,"Complete",IF(J870='Start-Up Information'!$B$16,"Complete",IF(J870='Start-Up Information'!$B$17,"Complete",IF(J870='Start-Up Information'!$B$18,"Complete",IF(J870='Start-Up Information'!$B$19,"Complete",IF(J870='Start-Up Information'!$B$20,"Complete",IF(J870='Start-Up Information'!$B$21,"complete",IF(J870='Start-Up Information'!$B$22,"Complete",IF(J870='Start-Up Information'!$B$23,"Complete",IF(J870='Start-Up Information'!$B$24,"Complete",IF(J870='Start-Up Information'!$B$25,"Complete",IF(J870='Start-Up Information'!$B$26,"Complete",IF(J870='Start-Up Information'!$B$27,"Complete",IF(J870='Start-Up Information'!$B$28,"Complete",IF(J870='Start-Up Information'!$B$29,"Complete",IF(J870='Start-Up Information'!$B$30,"Complete",IF(J870='Start-Up Information'!$B$31,"Complete",IF(J870='Start-Up Information'!$B$32,"Complete",IF(J870='Start-Up Information'!$B$33,"Complete",IF(J870='Start-Up Information'!$B$34,"Complete",IF(J870='Start-Up Information'!$B$35,"Complete",IF(J870='Start-Up Information'!$B$36,"Complete",IF(J870='Start-Up Information'!$B$37,"Complete",IF(J870='Start-Up Information'!$B$38,"Complete",IF(J870='Start-Up Information'!$B$39,"Complete",IF(J870='Start-Up Information'!$B$40,"Complete",IF(J870='Start-Up Information'!$B$41,"Complete",IF(J870='Start-Up Information'!$B$42,"Complete",IF(J870='Start-Up Information'!$B$43,"Complete",IF(J870='Start-Up Information'!$B$44,"Complete",IF(J870='Start-Up Information'!$B$45,"Complete",IF(J870='Start-Up Information'!$B$46,"Complete",IF(J870='Start-Up Information'!$B$47,"Complete",IF(J870='Start-Up Information'!$B$48,"Complete",IF(LEFT(J870,5)="Split","Complete",IF(J870='Start-Up Information'!$B$49,"Complete",IF(J870='Start-Up Information'!$B$50,"Complete",IF(J870='Start-Up Information'!$B$51,"Complete",IF(J870='Start-Up Information'!$B$52,"Complete","Enter a Correct Sub-Account")))))))))))))))))))))))))))))))))))))))))))))))))</f>
        <v>Form Number Error</v>
      </c>
      <c r="P870" s="63" t="str">
        <f t="shared" si="28"/>
        <v>Pending</v>
      </c>
      <c r="Q870" s="62"/>
      <c r="R870" s="70">
        <f t="shared" si="29"/>
        <v>0</v>
      </c>
      <c r="S870" s="65"/>
      <c r="T870" s="91"/>
      <c r="U870" s="91"/>
      <c r="V870" s="91"/>
      <c r="W870" s="91"/>
      <c r="X870" s="91"/>
      <c r="Y870" s="91"/>
      <c r="Z870" s="91"/>
      <c r="AA870" s="91"/>
      <c r="AB870" s="91"/>
      <c r="AC870" s="91"/>
      <c r="AD870" s="91"/>
      <c r="AE870" s="91"/>
      <c r="AF870" s="91"/>
      <c r="AG870" s="91"/>
      <c r="AH870" s="91"/>
      <c r="AI870" s="91"/>
      <c r="AJ870" s="91"/>
      <c r="AK870" s="91"/>
      <c r="AL870" s="91"/>
      <c r="AM870" s="91"/>
      <c r="AN870" s="91"/>
      <c r="AO870" s="91"/>
      <c r="AP870" s="91"/>
      <c r="AQ870" s="91"/>
      <c r="AR870" s="91"/>
      <c r="AS870" s="91"/>
      <c r="AT870" s="91"/>
      <c r="AU870" s="91"/>
      <c r="AV870" s="91"/>
      <c r="AW870" s="91"/>
      <c r="AX870" s="91"/>
      <c r="AY870" s="91"/>
      <c r="AZ870" s="91"/>
      <c r="BA870" s="91"/>
      <c r="BB870" s="91"/>
      <c r="BC870" s="91"/>
      <c r="BD870" s="91"/>
      <c r="BE870" s="91"/>
      <c r="BF870" s="91"/>
      <c r="BG870" s="91"/>
    </row>
    <row r="871" spans="1:59" s="34" customFormat="1" ht="33" customHeight="1">
      <c r="A871" s="65"/>
      <c r="B871" s="99"/>
      <c r="C871" s="100"/>
      <c r="D871" s="100"/>
      <c r="E871" s="100"/>
      <c r="F871" s="100"/>
      <c r="G871" s="100"/>
      <c r="H871" s="100"/>
      <c r="I871" s="100"/>
      <c r="J871" s="100"/>
      <c r="K871" s="99"/>
      <c r="L871" s="101"/>
      <c r="M871" s="102"/>
      <c r="N871" s="101"/>
      <c r="O871" s="63" t="str">
        <f>IF(B871="","Form Number Error",IF(C871="","Payment Type Error",IF(H871="","Purchase Description Error",IF(I871="","Store or Vedor Error",IF(K871="","Card or Ckeck # Error",IF(L871="","Date Error",IF(J871="","Enter Correct Sub-Account",IF(M871="","Amount Error",IF(J871='Start-Up Information'!$B$13,"Complete",IF(J871='Start-Up Information'!$B$14,"Complete",IF(J871='Start-Up Information'!$B$15,"Complete",IF(J871='Start-Up Information'!$B$16,"Complete",IF(J871='Start-Up Information'!$B$17,"Complete",IF(J871='Start-Up Information'!$B$18,"Complete",IF(J871='Start-Up Information'!$B$19,"Complete",IF(J871='Start-Up Information'!$B$20,"Complete",IF(J871='Start-Up Information'!$B$21,"complete",IF(J871='Start-Up Information'!$B$22,"Complete",IF(J871='Start-Up Information'!$B$23,"Complete",IF(J871='Start-Up Information'!$B$24,"Complete",IF(J871='Start-Up Information'!$B$25,"Complete",IF(J871='Start-Up Information'!$B$26,"Complete",IF(J871='Start-Up Information'!$B$27,"Complete",IF(J871='Start-Up Information'!$B$28,"Complete",IF(J871='Start-Up Information'!$B$29,"Complete",IF(J871='Start-Up Information'!$B$30,"Complete",IF(J871='Start-Up Information'!$B$31,"Complete",IF(J871='Start-Up Information'!$B$32,"Complete",IF(J871='Start-Up Information'!$B$33,"Complete",IF(J871='Start-Up Information'!$B$34,"Complete",IF(J871='Start-Up Information'!$B$35,"Complete",IF(J871='Start-Up Information'!$B$36,"Complete",IF(J871='Start-Up Information'!$B$37,"Complete",IF(J871='Start-Up Information'!$B$38,"Complete",IF(J871='Start-Up Information'!$B$39,"Complete",IF(J871='Start-Up Information'!$B$40,"Complete",IF(J871='Start-Up Information'!$B$41,"Complete",IF(J871='Start-Up Information'!$B$42,"Complete",IF(J871='Start-Up Information'!$B$43,"Complete",IF(J871='Start-Up Information'!$B$44,"Complete",IF(J871='Start-Up Information'!$B$45,"Complete",IF(J871='Start-Up Information'!$B$46,"Complete",IF(J871='Start-Up Information'!$B$47,"Complete",IF(J871='Start-Up Information'!$B$48,"Complete",IF(LEFT(J871,5)="Split","Complete",IF(J871='Start-Up Information'!$B$49,"Complete",IF(J871='Start-Up Information'!$B$50,"Complete",IF(J871='Start-Up Information'!$B$51,"Complete",IF(J871='Start-Up Information'!$B$52,"Complete","Enter a Correct Sub-Account")))))))))))))))))))))))))))))))))))))))))))))))))</f>
        <v>Form Number Error</v>
      </c>
      <c r="P871" s="63" t="str">
        <f t="shared" si="28"/>
        <v>Pending</v>
      </c>
      <c r="Q871" s="62"/>
      <c r="R871" s="70">
        <f t="shared" si="29"/>
        <v>0</v>
      </c>
      <c r="S871" s="65"/>
      <c r="T871" s="91"/>
      <c r="U871" s="91"/>
      <c r="V871" s="91"/>
      <c r="W871" s="91"/>
      <c r="X871" s="91"/>
      <c r="Y871" s="91"/>
      <c r="Z871" s="91"/>
      <c r="AA871" s="91"/>
      <c r="AB871" s="91"/>
      <c r="AC871" s="91"/>
      <c r="AD871" s="91"/>
      <c r="AE871" s="91"/>
      <c r="AF871" s="91"/>
      <c r="AG871" s="91"/>
      <c r="AH871" s="91"/>
      <c r="AI871" s="91"/>
      <c r="AJ871" s="91"/>
      <c r="AK871" s="91"/>
      <c r="AL871" s="91"/>
      <c r="AM871" s="91"/>
      <c r="AN871" s="91"/>
      <c r="AO871" s="91"/>
      <c r="AP871" s="91"/>
      <c r="AQ871" s="91"/>
      <c r="AR871" s="91"/>
      <c r="AS871" s="91"/>
      <c r="AT871" s="91"/>
      <c r="AU871" s="91"/>
      <c r="AV871" s="91"/>
      <c r="AW871" s="91"/>
      <c r="AX871" s="91"/>
      <c r="AY871" s="91"/>
      <c r="AZ871" s="91"/>
      <c r="BA871" s="91"/>
      <c r="BB871" s="91"/>
      <c r="BC871" s="91"/>
      <c r="BD871" s="91"/>
      <c r="BE871" s="91"/>
      <c r="BF871" s="91"/>
      <c r="BG871" s="91"/>
    </row>
    <row r="872" spans="1:59" s="34" customFormat="1" ht="33" customHeight="1">
      <c r="A872" s="65"/>
      <c r="B872" s="99"/>
      <c r="C872" s="100"/>
      <c r="D872" s="100"/>
      <c r="E872" s="100"/>
      <c r="F872" s="100"/>
      <c r="G872" s="100"/>
      <c r="H872" s="100"/>
      <c r="I872" s="100"/>
      <c r="J872" s="100"/>
      <c r="K872" s="99"/>
      <c r="L872" s="101"/>
      <c r="M872" s="102"/>
      <c r="N872" s="101"/>
      <c r="O872" s="63" t="str">
        <f>IF(B872="","Form Number Error",IF(C872="","Payment Type Error",IF(H872="","Purchase Description Error",IF(I872="","Store or Vedor Error",IF(K872="","Card or Ckeck # Error",IF(L872="","Date Error",IF(J872="","Enter Correct Sub-Account",IF(M872="","Amount Error",IF(J872='Start-Up Information'!$B$13,"Complete",IF(J872='Start-Up Information'!$B$14,"Complete",IF(J872='Start-Up Information'!$B$15,"Complete",IF(J872='Start-Up Information'!$B$16,"Complete",IF(J872='Start-Up Information'!$B$17,"Complete",IF(J872='Start-Up Information'!$B$18,"Complete",IF(J872='Start-Up Information'!$B$19,"Complete",IF(J872='Start-Up Information'!$B$20,"Complete",IF(J872='Start-Up Information'!$B$21,"complete",IF(J872='Start-Up Information'!$B$22,"Complete",IF(J872='Start-Up Information'!$B$23,"Complete",IF(J872='Start-Up Information'!$B$24,"Complete",IF(J872='Start-Up Information'!$B$25,"Complete",IF(J872='Start-Up Information'!$B$26,"Complete",IF(J872='Start-Up Information'!$B$27,"Complete",IF(J872='Start-Up Information'!$B$28,"Complete",IF(J872='Start-Up Information'!$B$29,"Complete",IF(J872='Start-Up Information'!$B$30,"Complete",IF(J872='Start-Up Information'!$B$31,"Complete",IF(J872='Start-Up Information'!$B$32,"Complete",IF(J872='Start-Up Information'!$B$33,"Complete",IF(J872='Start-Up Information'!$B$34,"Complete",IF(J872='Start-Up Information'!$B$35,"Complete",IF(J872='Start-Up Information'!$B$36,"Complete",IF(J872='Start-Up Information'!$B$37,"Complete",IF(J872='Start-Up Information'!$B$38,"Complete",IF(J872='Start-Up Information'!$B$39,"Complete",IF(J872='Start-Up Information'!$B$40,"Complete",IF(J872='Start-Up Information'!$B$41,"Complete",IF(J872='Start-Up Information'!$B$42,"Complete",IF(J872='Start-Up Information'!$B$43,"Complete",IF(J872='Start-Up Information'!$B$44,"Complete",IF(J872='Start-Up Information'!$B$45,"Complete",IF(J872='Start-Up Information'!$B$46,"Complete",IF(J872='Start-Up Information'!$B$47,"Complete",IF(J872='Start-Up Information'!$B$48,"Complete",IF(LEFT(J872,5)="Split","Complete",IF(J872='Start-Up Information'!$B$49,"Complete",IF(J872='Start-Up Information'!$B$50,"Complete",IF(J872='Start-Up Information'!$B$51,"Complete",IF(J872='Start-Up Information'!$B$52,"Complete","Enter a Correct Sub-Account")))))))))))))))))))))))))))))))))))))))))))))))))</f>
        <v>Form Number Error</v>
      </c>
      <c r="P872" s="63" t="str">
        <f t="shared" si="28"/>
        <v>Pending</v>
      </c>
      <c r="Q872" s="62"/>
      <c r="R872" s="70">
        <f t="shared" si="29"/>
        <v>0</v>
      </c>
      <c r="S872" s="65"/>
      <c r="T872" s="91"/>
      <c r="U872" s="91"/>
      <c r="V872" s="91"/>
      <c r="W872" s="91"/>
      <c r="X872" s="91"/>
      <c r="Y872" s="91"/>
      <c r="Z872" s="91"/>
      <c r="AA872" s="91"/>
      <c r="AB872" s="91"/>
      <c r="AC872" s="91"/>
      <c r="AD872" s="91"/>
      <c r="AE872" s="91"/>
      <c r="AF872" s="91"/>
      <c r="AG872" s="91"/>
      <c r="AH872" s="91"/>
      <c r="AI872" s="91"/>
      <c r="AJ872" s="91"/>
      <c r="AK872" s="91"/>
      <c r="AL872" s="91"/>
      <c r="AM872" s="91"/>
      <c r="AN872" s="91"/>
      <c r="AO872" s="91"/>
      <c r="AP872" s="91"/>
      <c r="AQ872" s="91"/>
      <c r="AR872" s="91"/>
      <c r="AS872" s="91"/>
      <c r="AT872" s="91"/>
      <c r="AU872" s="91"/>
      <c r="AV872" s="91"/>
      <c r="AW872" s="91"/>
      <c r="AX872" s="91"/>
      <c r="AY872" s="91"/>
      <c r="AZ872" s="91"/>
      <c r="BA872" s="91"/>
      <c r="BB872" s="91"/>
      <c r="BC872" s="91"/>
      <c r="BD872" s="91"/>
      <c r="BE872" s="91"/>
      <c r="BF872" s="91"/>
      <c r="BG872" s="91"/>
    </row>
    <row r="873" spans="1:59" s="34" customFormat="1" ht="33" customHeight="1">
      <c r="A873" s="65"/>
      <c r="B873" s="99"/>
      <c r="C873" s="100"/>
      <c r="D873" s="100"/>
      <c r="E873" s="100"/>
      <c r="F873" s="100"/>
      <c r="G873" s="100"/>
      <c r="H873" s="100"/>
      <c r="I873" s="100"/>
      <c r="J873" s="100"/>
      <c r="K873" s="99"/>
      <c r="L873" s="101"/>
      <c r="M873" s="102"/>
      <c r="N873" s="101"/>
      <c r="O873" s="63" t="str">
        <f>IF(B873="","Form Number Error",IF(C873="","Payment Type Error",IF(H873="","Purchase Description Error",IF(I873="","Store or Vedor Error",IF(K873="","Card or Ckeck # Error",IF(L873="","Date Error",IF(J873="","Enter Correct Sub-Account",IF(M873="","Amount Error",IF(J873='Start-Up Information'!$B$13,"Complete",IF(J873='Start-Up Information'!$B$14,"Complete",IF(J873='Start-Up Information'!$B$15,"Complete",IF(J873='Start-Up Information'!$B$16,"Complete",IF(J873='Start-Up Information'!$B$17,"Complete",IF(J873='Start-Up Information'!$B$18,"Complete",IF(J873='Start-Up Information'!$B$19,"Complete",IF(J873='Start-Up Information'!$B$20,"Complete",IF(J873='Start-Up Information'!$B$21,"complete",IF(J873='Start-Up Information'!$B$22,"Complete",IF(J873='Start-Up Information'!$B$23,"Complete",IF(J873='Start-Up Information'!$B$24,"Complete",IF(J873='Start-Up Information'!$B$25,"Complete",IF(J873='Start-Up Information'!$B$26,"Complete",IF(J873='Start-Up Information'!$B$27,"Complete",IF(J873='Start-Up Information'!$B$28,"Complete",IF(J873='Start-Up Information'!$B$29,"Complete",IF(J873='Start-Up Information'!$B$30,"Complete",IF(J873='Start-Up Information'!$B$31,"Complete",IF(J873='Start-Up Information'!$B$32,"Complete",IF(J873='Start-Up Information'!$B$33,"Complete",IF(J873='Start-Up Information'!$B$34,"Complete",IF(J873='Start-Up Information'!$B$35,"Complete",IF(J873='Start-Up Information'!$B$36,"Complete",IF(J873='Start-Up Information'!$B$37,"Complete",IF(J873='Start-Up Information'!$B$38,"Complete",IF(J873='Start-Up Information'!$B$39,"Complete",IF(J873='Start-Up Information'!$B$40,"Complete",IF(J873='Start-Up Information'!$B$41,"Complete",IF(J873='Start-Up Information'!$B$42,"Complete",IF(J873='Start-Up Information'!$B$43,"Complete",IF(J873='Start-Up Information'!$B$44,"Complete",IF(J873='Start-Up Information'!$B$45,"Complete",IF(J873='Start-Up Information'!$B$46,"Complete",IF(J873='Start-Up Information'!$B$47,"Complete",IF(J873='Start-Up Information'!$B$48,"Complete",IF(LEFT(J873,5)="Split","Complete",IF(J873='Start-Up Information'!$B$49,"Complete",IF(J873='Start-Up Information'!$B$50,"Complete",IF(J873='Start-Up Information'!$B$51,"Complete",IF(J873='Start-Up Information'!$B$52,"Complete","Enter a Correct Sub-Account")))))))))))))))))))))))))))))))))))))))))))))))))</f>
        <v>Form Number Error</v>
      </c>
      <c r="P873" s="63" t="str">
        <f t="shared" si="28"/>
        <v>Pending</v>
      </c>
      <c r="Q873" s="62"/>
      <c r="R873" s="70">
        <f t="shared" si="29"/>
        <v>0</v>
      </c>
      <c r="S873" s="65"/>
      <c r="T873" s="91"/>
      <c r="U873" s="91"/>
      <c r="V873" s="91"/>
      <c r="W873" s="91"/>
      <c r="X873" s="91"/>
      <c r="Y873" s="91"/>
      <c r="Z873" s="91"/>
      <c r="AA873" s="91"/>
      <c r="AB873" s="91"/>
      <c r="AC873" s="91"/>
      <c r="AD873" s="91"/>
      <c r="AE873" s="91"/>
      <c r="AF873" s="91"/>
      <c r="AG873" s="91"/>
      <c r="AH873" s="91"/>
      <c r="AI873" s="91"/>
      <c r="AJ873" s="91"/>
      <c r="AK873" s="91"/>
      <c r="AL873" s="91"/>
      <c r="AM873" s="91"/>
      <c r="AN873" s="91"/>
      <c r="AO873" s="91"/>
      <c r="AP873" s="91"/>
      <c r="AQ873" s="91"/>
      <c r="AR873" s="91"/>
      <c r="AS873" s="91"/>
      <c r="AT873" s="91"/>
      <c r="AU873" s="91"/>
      <c r="AV873" s="91"/>
      <c r="AW873" s="91"/>
      <c r="AX873" s="91"/>
      <c r="AY873" s="91"/>
      <c r="AZ873" s="91"/>
      <c r="BA873" s="91"/>
      <c r="BB873" s="91"/>
      <c r="BC873" s="91"/>
      <c r="BD873" s="91"/>
      <c r="BE873" s="91"/>
      <c r="BF873" s="91"/>
      <c r="BG873" s="91"/>
    </row>
    <row r="874" spans="1:59" s="34" customFormat="1" ht="33" customHeight="1">
      <c r="A874" s="65"/>
      <c r="B874" s="99"/>
      <c r="C874" s="100"/>
      <c r="D874" s="100"/>
      <c r="E874" s="100"/>
      <c r="F874" s="100"/>
      <c r="G874" s="100"/>
      <c r="H874" s="100"/>
      <c r="I874" s="100"/>
      <c r="J874" s="100"/>
      <c r="K874" s="99"/>
      <c r="L874" s="101"/>
      <c r="M874" s="102"/>
      <c r="N874" s="101"/>
      <c r="O874" s="63" t="str">
        <f>IF(B874="","Form Number Error",IF(C874="","Payment Type Error",IF(H874="","Purchase Description Error",IF(I874="","Store or Vedor Error",IF(K874="","Card or Ckeck # Error",IF(L874="","Date Error",IF(J874="","Enter Correct Sub-Account",IF(M874="","Amount Error",IF(J874='Start-Up Information'!$B$13,"Complete",IF(J874='Start-Up Information'!$B$14,"Complete",IF(J874='Start-Up Information'!$B$15,"Complete",IF(J874='Start-Up Information'!$B$16,"Complete",IF(J874='Start-Up Information'!$B$17,"Complete",IF(J874='Start-Up Information'!$B$18,"Complete",IF(J874='Start-Up Information'!$B$19,"Complete",IF(J874='Start-Up Information'!$B$20,"Complete",IF(J874='Start-Up Information'!$B$21,"complete",IF(J874='Start-Up Information'!$B$22,"Complete",IF(J874='Start-Up Information'!$B$23,"Complete",IF(J874='Start-Up Information'!$B$24,"Complete",IF(J874='Start-Up Information'!$B$25,"Complete",IF(J874='Start-Up Information'!$B$26,"Complete",IF(J874='Start-Up Information'!$B$27,"Complete",IF(J874='Start-Up Information'!$B$28,"Complete",IF(J874='Start-Up Information'!$B$29,"Complete",IF(J874='Start-Up Information'!$B$30,"Complete",IF(J874='Start-Up Information'!$B$31,"Complete",IF(J874='Start-Up Information'!$B$32,"Complete",IF(J874='Start-Up Information'!$B$33,"Complete",IF(J874='Start-Up Information'!$B$34,"Complete",IF(J874='Start-Up Information'!$B$35,"Complete",IF(J874='Start-Up Information'!$B$36,"Complete",IF(J874='Start-Up Information'!$B$37,"Complete",IF(J874='Start-Up Information'!$B$38,"Complete",IF(J874='Start-Up Information'!$B$39,"Complete",IF(J874='Start-Up Information'!$B$40,"Complete",IF(J874='Start-Up Information'!$B$41,"Complete",IF(J874='Start-Up Information'!$B$42,"Complete",IF(J874='Start-Up Information'!$B$43,"Complete",IF(J874='Start-Up Information'!$B$44,"Complete",IF(J874='Start-Up Information'!$B$45,"Complete",IF(J874='Start-Up Information'!$B$46,"Complete",IF(J874='Start-Up Information'!$B$47,"Complete",IF(J874='Start-Up Information'!$B$48,"Complete",IF(LEFT(J874,5)="Split","Complete",IF(J874='Start-Up Information'!$B$49,"Complete",IF(J874='Start-Up Information'!$B$50,"Complete",IF(J874='Start-Up Information'!$B$51,"Complete",IF(J874='Start-Up Information'!$B$52,"Complete","Enter a Correct Sub-Account")))))))))))))))))))))))))))))))))))))))))))))))))</f>
        <v>Form Number Error</v>
      </c>
      <c r="P874" s="63" t="str">
        <f t="shared" si="28"/>
        <v>Pending</v>
      </c>
      <c r="Q874" s="62"/>
      <c r="R874" s="70">
        <f t="shared" si="29"/>
        <v>0</v>
      </c>
      <c r="S874" s="65"/>
      <c r="T874" s="91"/>
      <c r="U874" s="91"/>
      <c r="V874" s="91"/>
      <c r="W874" s="91"/>
      <c r="X874" s="91"/>
      <c r="Y874" s="91"/>
      <c r="Z874" s="91"/>
      <c r="AA874" s="91"/>
      <c r="AB874" s="91"/>
      <c r="AC874" s="91"/>
      <c r="AD874" s="91"/>
      <c r="AE874" s="91"/>
      <c r="AF874" s="91"/>
      <c r="AG874" s="91"/>
      <c r="AH874" s="91"/>
      <c r="AI874" s="91"/>
      <c r="AJ874" s="91"/>
      <c r="AK874" s="91"/>
      <c r="AL874" s="91"/>
      <c r="AM874" s="91"/>
      <c r="AN874" s="91"/>
      <c r="AO874" s="91"/>
      <c r="AP874" s="91"/>
      <c r="AQ874" s="91"/>
      <c r="AR874" s="91"/>
      <c r="AS874" s="91"/>
      <c r="AT874" s="91"/>
      <c r="AU874" s="91"/>
      <c r="AV874" s="91"/>
      <c r="AW874" s="91"/>
      <c r="AX874" s="91"/>
      <c r="AY874" s="91"/>
      <c r="AZ874" s="91"/>
      <c r="BA874" s="91"/>
      <c r="BB874" s="91"/>
      <c r="BC874" s="91"/>
      <c r="BD874" s="91"/>
      <c r="BE874" s="91"/>
      <c r="BF874" s="91"/>
      <c r="BG874" s="91"/>
    </row>
    <row r="875" spans="1:59" s="34" customFormat="1" ht="33" customHeight="1">
      <c r="A875" s="65"/>
      <c r="B875" s="99"/>
      <c r="C875" s="100"/>
      <c r="D875" s="100"/>
      <c r="E875" s="100"/>
      <c r="F875" s="100"/>
      <c r="G875" s="100"/>
      <c r="H875" s="100"/>
      <c r="I875" s="100"/>
      <c r="J875" s="100"/>
      <c r="K875" s="99"/>
      <c r="L875" s="101"/>
      <c r="M875" s="102"/>
      <c r="N875" s="101"/>
      <c r="O875" s="63" t="str">
        <f>IF(B875="","Form Number Error",IF(C875="","Payment Type Error",IF(H875="","Purchase Description Error",IF(I875="","Store or Vedor Error",IF(K875="","Card or Ckeck # Error",IF(L875="","Date Error",IF(J875="","Enter Correct Sub-Account",IF(M875="","Amount Error",IF(J875='Start-Up Information'!$B$13,"Complete",IF(J875='Start-Up Information'!$B$14,"Complete",IF(J875='Start-Up Information'!$B$15,"Complete",IF(J875='Start-Up Information'!$B$16,"Complete",IF(J875='Start-Up Information'!$B$17,"Complete",IF(J875='Start-Up Information'!$B$18,"Complete",IF(J875='Start-Up Information'!$B$19,"Complete",IF(J875='Start-Up Information'!$B$20,"Complete",IF(J875='Start-Up Information'!$B$21,"complete",IF(J875='Start-Up Information'!$B$22,"Complete",IF(J875='Start-Up Information'!$B$23,"Complete",IF(J875='Start-Up Information'!$B$24,"Complete",IF(J875='Start-Up Information'!$B$25,"Complete",IF(J875='Start-Up Information'!$B$26,"Complete",IF(J875='Start-Up Information'!$B$27,"Complete",IF(J875='Start-Up Information'!$B$28,"Complete",IF(J875='Start-Up Information'!$B$29,"Complete",IF(J875='Start-Up Information'!$B$30,"Complete",IF(J875='Start-Up Information'!$B$31,"Complete",IF(J875='Start-Up Information'!$B$32,"Complete",IF(J875='Start-Up Information'!$B$33,"Complete",IF(J875='Start-Up Information'!$B$34,"Complete",IF(J875='Start-Up Information'!$B$35,"Complete",IF(J875='Start-Up Information'!$B$36,"Complete",IF(J875='Start-Up Information'!$B$37,"Complete",IF(J875='Start-Up Information'!$B$38,"Complete",IF(J875='Start-Up Information'!$B$39,"Complete",IF(J875='Start-Up Information'!$B$40,"Complete",IF(J875='Start-Up Information'!$B$41,"Complete",IF(J875='Start-Up Information'!$B$42,"Complete",IF(J875='Start-Up Information'!$B$43,"Complete",IF(J875='Start-Up Information'!$B$44,"Complete",IF(J875='Start-Up Information'!$B$45,"Complete",IF(J875='Start-Up Information'!$B$46,"Complete",IF(J875='Start-Up Information'!$B$47,"Complete",IF(J875='Start-Up Information'!$B$48,"Complete",IF(LEFT(J875,5)="Split","Complete",IF(J875='Start-Up Information'!$B$49,"Complete",IF(J875='Start-Up Information'!$B$50,"Complete",IF(J875='Start-Up Information'!$B$51,"Complete",IF(J875='Start-Up Information'!$B$52,"Complete","Enter a Correct Sub-Account")))))))))))))))))))))))))))))))))))))))))))))))))</f>
        <v>Form Number Error</v>
      </c>
      <c r="P875" s="63" t="str">
        <f t="shared" si="28"/>
        <v>Pending</v>
      </c>
      <c r="Q875" s="62"/>
      <c r="R875" s="70">
        <f t="shared" si="29"/>
        <v>0</v>
      </c>
      <c r="S875" s="65"/>
      <c r="T875" s="91"/>
      <c r="U875" s="91"/>
      <c r="V875" s="91"/>
      <c r="W875" s="91"/>
      <c r="X875" s="91"/>
      <c r="Y875" s="91"/>
      <c r="Z875" s="91"/>
      <c r="AA875" s="91"/>
      <c r="AB875" s="91"/>
      <c r="AC875" s="91"/>
      <c r="AD875" s="91"/>
      <c r="AE875" s="91"/>
      <c r="AF875" s="91"/>
      <c r="AG875" s="91"/>
      <c r="AH875" s="91"/>
      <c r="AI875" s="91"/>
      <c r="AJ875" s="91"/>
      <c r="AK875" s="91"/>
      <c r="AL875" s="91"/>
      <c r="AM875" s="91"/>
      <c r="AN875" s="91"/>
      <c r="AO875" s="91"/>
      <c r="AP875" s="91"/>
      <c r="AQ875" s="91"/>
      <c r="AR875" s="91"/>
      <c r="AS875" s="91"/>
      <c r="AT875" s="91"/>
      <c r="AU875" s="91"/>
      <c r="AV875" s="91"/>
      <c r="AW875" s="91"/>
      <c r="AX875" s="91"/>
      <c r="AY875" s="91"/>
      <c r="AZ875" s="91"/>
      <c r="BA875" s="91"/>
      <c r="BB875" s="91"/>
      <c r="BC875" s="91"/>
      <c r="BD875" s="91"/>
      <c r="BE875" s="91"/>
      <c r="BF875" s="91"/>
      <c r="BG875" s="91"/>
    </row>
    <row r="876" spans="1:59" s="34" customFormat="1" ht="33" customHeight="1">
      <c r="A876" s="65"/>
      <c r="B876" s="99"/>
      <c r="C876" s="100"/>
      <c r="D876" s="100"/>
      <c r="E876" s="100"/>
      <c r="F876" s="100"/>
      <c r="G876" s="100"/>
      <c r="H876" s="100"/>
      <c r="I876" s="100"/>
      <c r="J876" s="100"/>
      <c r="K876" s="99"/>
      <c r="L876" s="101"/>
      <c r="M876" s="102"/>
      <c r="N876" s="101"/>
      <c r="O876" s="63" t="str">
        <f>IF(B876="","Form Number Error",IF(C876="","Payment Type Error",IF(H876="","Purchase Description Error",IF(I876="","Store or Vedor Error",IF(K876="","Card or Ckeck # Error",IF(L876="","Date Error",IF(J876="","Enter Correct Sub-Account",IF(M876="","Amount Error",IF(J876='Start-Up Information'!$B$13,"Complete",IF(J876='Start-Up Information'!$B$14,"Complete",IF(J876='Start-Up Information'!$B$15,"Complete",IF(J876='Start-Up Information'!$B$16,"Complete",IF(J876='Start-Up Information'!$B$17,"Complete",IF(J876='Start-Up Information'!$B$18,"Complete",IF(J876='Start-Up Information'!$B$19,"Complete",IF(J876='Start-Up Information'!$B$20,"Complete",IF(J876='Start-Up Information'!$B$21,"complete",IF(J876='Start-Up Information'!$B$22,"Complete",IF(J876='Start-Up Information'!$B$23,"Complete",IF(J876='Start-Up Information'!$B$24,"Complete",IF(J876='Start-Up Information'!$B$25,"Complete",IF(J876='Start-Up Information'!$B$26,"Complete",IF(J876='Start-Up Information'!$B$27,"Complete",IF(J876='Start-Up Information'!$B$28,"Complete",IF(J876='Start-Up Information'!$B$29,"Complete",IF(J876='Start-Up Information'!$B$30,"Complete",IF(J876='Start-Up Information'!$B$31,"Complete",IF(J876='Start-Up Information'!$B$32,"Complete",IF(J876='Start-Up Information'!$B$33,"Complete",IF(J876='Start-Up Information'!$B$34,"Complete",IF(J876='Start-Up Information'!$B$35,"Complete",IF(J876='Start-Up Information'!$B$36,"Complete",IF(J876='Start-Up Information'!$B$37,"Complete",IF(J876='Start-Up Information'!$B$38,"Complete",IF(J876='Start-Up Information'!$B$39,"Complete",IF(J876='Start-Up Information'!$B$40,"Complete",IF(J876='Start-Up Information'!$B$41,"Complete",IF(J876='Start-Up Information'!$B$42,"Complete",IF(J876='Start-Up Information'!$B$43,"Complete",IF(J876='Start-Up Information'!$B$44,"Complete",IF(J876='Start-Up Information'!$B$45,"Complete",IF(J876='Start-Up Information'!$B$46,"Complete",IF(J876='Start-Up Information'!$B$47,"Complete",IF(J876='Start-Up Information'!$B$48,"Complete",IF(LEFT(J876,5)="Split","Complete",IF(J876='Start-Up Information'!$B$49,"Complete",IF(J876='Start-Up Information'!$B$50,"Complete",IF(J876='Start-Up Information'!$B$51,"Complete",IF(J876='Start-Up Information'!$B$52,"Complete","Enter a Correct Sub-Account")))))))))))))))))))))))))))))))))))))))))))))))))</f>
        <v>Form Number Error</v>
      </c>
      <c r="P876" s="63" t="str">
        <f t="shared" si="28"/>
        <v>Pending</v>
      </c>
      <c r="Q876" s="62"/>
      <c r="R876" s="70">
        <f t="shared" si="29"/>
        <v>0</v>
      </c>
      <c r="S876" s="65"/>
      <c r="T876" s="91"/>
      <c r="U876" s="91"/>
      <c r="V876" s="91"/>
      <c r="W876" s="91"/>
      <c r="X876" s="91"/>
      <c r="Y876" s="91"/>
      <c r="Z876" s="91"/>
      <c r="AA876" s="91"/>
      <c r="AB876" s="91"/>
      <c r="AC876" s="91"/>
      <c r="AD876" s="91"/>
      <c r="AE876" s="91"/>
      <c r="AF876" s="91"/>
      <c r="AG876" s="91"/>
      <c r="AH876" s="91"/>
      <c r="AI876" s="91"/>
      <c r="AJ876" s="91"/>
      <c r="AK876" s="91"/>
      <c r="AL876" s="91"/>
      <c r="AM876" s="91"/>
      <c r="AN876" s="91"/>
      <c r="AO876" s="91"/>
      <c r="AP876" s="91"/>
      <c r="AQ876" s="91"/>
      <c r="AR876" s="91"/>
      <c r="AS876" s="91"/>
      <c r="AT876" s="91"/>
      <c r="AU876" s="91"/>
      <c r="AV876" s="91"/>
      <c r="AW876" s="91"/>
      <c r="AX876" s="91"/>
      <c r="AY876" s="91"/>
      <c r="AZ876" s="91"/>
      <c r="BA876" s="91"/>
      <c r="BB876" s="91"/>
      <c r="BC876" s="91"/>
      <c r="BD876" s="91"/>
      <c r="BE876" s="91"/>
      <c r="BF876" s="91"/>
      <c r="BG876" s="91"/>
    </row>
    <row r="877" spans="1:59" s="34" customFormat="1" ht="33" customHeight="1">
      <c r="A877" s="65"/>
      <c r="B877" s="99"/>
      <c r="C877" s="100"/>
      <c r="D877" s="100"/>
      <c r="E877" s="100"/>
      <c r="F877" s="100"/>
      <c r="G877" s="100"/>
      <c r="H877" s="100"/>
      <c r="I877" s="100"/>
      <c r="J877" s="100"/>
      <c r="K877" s="99"/>
      <c r="L877" s="101"/>
      <c r="M877" s="102"/>
      <c r="N877" s="101"/>
      <c r="O877" s="63" t="str">
        <f>IF(B877="","Form Number Error",IF(C877="","Payment Type Error",IF(H877="","Purchase Description Error",IF(I877="","Store or Vedor Error",IF(K877="","Card or Ckeck # Error",IF(L877="","Date Error",IF(J877="","Enter Correct Sub-Account",IF(M877="","Amount Error",IF(J877='Start-Up Information'!$B$13,"Complete",IF(J877='Start-Up Information'!$B$14,"Complete",IF(J877='Start-Up Information'!$B$15,"Complete",IF(J877='Start-Up Information'!$B$16,"Complete",IF(J877='Start-Up Information'!$B$17,"Complete",IF(J877='Start-Up Information'!$B$18,"Complete",IF(J877='Start-Up Information'!$B$19,"Complete",IF(J877='Start-Up Information'!$B$20,"Complete",IF(J877='Start-Up Information'!$B$21,"complete",IF(J877='Start-Up Information'!$B$22,"Complete",IF(J877='Start-Up Information'!$B$23,"Complete",IF(J877='Start-Up Information'!$B$24,"Complete",IF(J877='Start-Up Information'!$B$25,"Complete",IF(J877='Start-Up Information'!$B$26,"Complete",IF(J877='Start-Up Information'!$B$27,"Complete",IF(J877='Start-Up Information'!$B$28,"Complete",IF(J877='Start-Up Information'!$B$29,"Complete",IF(J877='Start-Up Information'!$B$30,"Complete",IF(J877='Start-Up Information'!$B$31,"Complete",IF(J877='Start-Up Information'!$B$32,"Complete",IF(J877='Start-Up Information'!$B$33,"Complete",IF(J877='Start-Up Information'!$B$34,"Complete",IF(J877='Start-Up Information'!$B$35,"Complete",IF(J877='Start-Up Information'!$B$36,"Complete",IF(J877='Start-Up Information'!$B$37,"Complete",IF(J877='Start-Up Information'!$B$38,"Complete",IF(J877='Start-Up Information'!$B$39,"Complete",IF(J877='Start-Up Information'!$B$40,"Complete",IF(J877='Start-Up Information'!$B$41,"Complete",IF(J877='Start-Up Information'!$B$42,"Complete",IF(J877='Start-Up Information'!$B$43,"Complete",IF(J877='Start-Up Information'!$B$44,"Complete",IF(J877='Start-Up Information'!$B$45,"Complete",IF(J877='Start-Up Information'!$B$46,"Complete",IF(J877='Start-Up Information'!$B$47,"Complete",IF(J877='Start-Up Information'!$B$48,"Complete",IF(LEFT(J877,5)="Split","Complete",IF(J877='Start-Up Information'!$B$49,"Complete",IF(J877='Start-Up Information'!$B$50,"Complete",IF(J877='Start-Up Information'!$B$51,"Complete",IF(J877='Start-Up Information'!$B$52,"Complete","Enter a Correct Sub-Account")))))))))))))))))))))))))))))))))))))))))))))))))</f>
        <v>Form Number Error</v>
      </c>
      <c r="P877" s="63" t="str">
        <f t="shared" si="28"/>
        <v>Pending</v>
      </c>
      <c r="Q877" s="62"/>
      <c r="R877" s="70">
        <f t="shared" si="29"/>
        <v>0</v>
      </c>
      <c r="S877" s="65"/>
      <c r="T877" s="91"/>
      <c r="U877" s="91"/>
      <c r="V877" s="91"/>
      <c r="W877" s="91"/>
      <c r="X877" s="91"/>
      <c r="Y877" s="91"/>
      <c r="Z877" s="91"/>
      <c r="AA877" s="91"/>
      <c r="AB877" s="91"/>
      <c r="AC877" s="91"/>
      <c r="AD877" s="91"/>
      <c r="AE877" s="91"/>
      <c r="AF877" s="91"/>
      <c r="AG877" s="91"/>
      <c r="AH877" s="91"/>
      <c r="AI877" s="91"/>
      <c r="AJ877" s="91"/>
      <c r="AK877" s="91"/>
      <c r="AL877" s="91"/>
      <c r="AM877" s="91"/>
      <c r="AN877" s="91"/>
      <c r="AO877" s="91"/>
      <c r="AP877" s="91"/>
      <c r="AQ877" s="91"/>
      <c r="AR877" s="91"/>
      <c r="AS877" s="91"/>
      <c r="AT877" s="91"/>
      <c r="AU877" s="91"/>
      <c r="AV877" s="91"/>
      <c r="AW877" s="91"/>
      <c r="AX877" s="91"/>
      <c r="AY877" s="91"/>
      <c r="AZ877" s="91"/>
      <c r="BA877" s="91"/>
      <c r="BB877" s="91"/>
      <c r="BC877" s="91"/>
      <c r="BD877" s="91"/>
      <c r="BE877" s="91"/>
      <c r="BF877" s="91"/>
      <c r="BG877" s="91"/>
    </row>
    <row r="878" spans="1:59" s="34" customFormat="1" ht="33" customHeight="1">
      <c r="A878" s="65"/>
      <c r="B878" s="99"/>
      <c r="C878" s="100"/>
      <c r="D878" s="100"/>
      <c r="E878" s="100"/>
      <c r="F878" s="100"/>
      <c r="G878" s="100"/>
      <c r="H878" s="100"/>
      <c r="I878" s="100"/>
      <c r="J878" s="100"/>
      <c r="K878" s="99"/>
      <c r="L878" s="101"/>
      <c r="M878" s="102"/>
      <c r="N878" s="101"/>
      <c r="O878" s="63" t="str">
        <f>IF(B878="","Form Number Error",IF(C878="","Payment Type Error",IF(H878="","Purchase Description Error",IF(I878="","Store or Vedor Error",IF(K878="","Card or Ckeck # Error",IF(L878="","Date Error",IF(J878="","Enter Correct Sub-Account",IF(M878="","Amount Error",IF(J878='Start-Up Information'!$B$13,"Complete",IF(J878='Start-Up Information'!$B$14,"Complete",IF(J878='Start-Up Information'!$B$15,"Complete",IF(J878='Start-Up Information'!$B$16,"Complete",IF(J878='Start-Up Information'!$B$17,"Complete",IF(J878='Start-Up Information'!$B$18,"Complete",IF(J878='Start-Up Information'!$B$19,"Complete",IF(J878='Start-Up Information'!$B$20,"Complete",IF(J878='Start-Up Information'!$B$21,"complete",IF(J878='Start-Up Information'!$B$22,"Complete",IF(J878='Start-Up Information'!$B$23,"Complete",IF(J878='Start-Up Information'!$B$24,"Complete",IF(J878='Start-Up Information'!$B$25,"Complete",IF(J878='Start-Up Information'!$B$26,"Complete",IF(J878='Start-Up Information'!$B$27,"Complete",IF(J878='Start-Up Information'!$B$28,"Complete",IF(J878='Start-Up Information'!$B$29,"Complete",IF(J878='Start-Up Information'!$B$30,"Complete",IF(J878='Start-Up Information'!$B$31,"Complete",IF(J878='Start-Up Information'!$B$32,"Complete",IF(J878='Start-Up Information'!$B$33,"Complete",IF(J878='Start-Up Information'!$B$34,"Complete",IF(J878='Start-Up Information'!$B$35,"Complete",IF(J878='Start-Up Information'!$B$36,"Complete",IF(J878='Start-Up Information'!$B$37,"Complete",IF(J878='Start-Up Information'!$B$38,"Complete",IF(J878='Start-Up Information'!$B$39,"Complete",IF(J878='Start-Up Information'!$B$40,"Complete",IF(J878='Start-Up Information'!$B$41,"Complete",IF(J878='Start-Up Information'!$B$42,"Complete",IF(J878='Start-Up Information'!$B$43,"Complete",IF(J878='Start-Up Information'!$B$44,"Complete",IF(J878='Start-Up Information'!$B$45,"Complete",IF(J878='Start-Up Information'!$B$46,"Complete",IF(J878='Start-Up Information'!$B$47,"Complete",IF(J878='Start-Up Information'!$B$48,"Complete",IF(LEFT(J878,5)="Split","Complete",IF(J878='Start-Up Information'!$B$49,"Complete",IF(J878='Start-Up Information'!$B$50,"Complete",IF(J878='Start-Up Information'!$B$51,"Complete",IF(J878='Start-Up Information'!$B$52,"Complete","Enter a Correct Sub-Account")))))))))))))))))))))))))))))))))))))))))))))))))</f>
        <v>Form Number Error</v>
      </c>
      <c r="P878" s="63" t="str">
        <f t="shared" si="28"/>
        <v>Pending</v>
      </c>
      <c r="Q878" s="62"/>
      <c r="R878" s="70">
        <f t="shared" si="29"/>
        <v>0</v>
      </c>
      <c r="S878" s="65"/>
      <c r="T878" s="91"/>
      <c r="U878" s="91"/>
      <c r="V878" s="91"/>
      <c r="W878" s="91"/>
      <c r="X878" s="91"/>
      <c r="Y878" s="91"/>
      <c r="Z878" s="91"/>
      <c r="AA878" s="91"/>
      <c r="AB878" s="91"/>
      <c r="AC878" s="91"/>
      <c r="AD878" s="91"/>
      <c r="AE878" s="91"/>
      <c r="AF878" s="91"/>
      <c r="AG878" s="91"/>
      <c r="AH878" s="91"/>
      <c r="AI878" s="91"/>
      <c r="AJ878" s="91"/>
      <c r="AK878" s="91"/>
      <c r="AL878" s="91"/>
      <c r="AM878" s="91"/>
      <c r="AN878" s="91"/>
      <c r="AO878" s="91"/>
      <c r="AP878" s="91"/>
      <c r="AQ878" s="91"/>
      <c r="AR878" s="91"/>
      <c r="AS878" s="91"/>
      <c r="AT878" s="91"/>
      <c r="AU878" s="91"/>
      <c r="AV878" s="91"/>
      <c r="AW878" s="91"/>
      <c r="AX878" s="91"/>
      <c r="AY878" s="91"/>
      <c r="AZ878" s="91"/>
      <c r="BA878" s="91"/>
      <c r="BB878" s="91"/>
      <c r="BC878" s="91"/>
      <c r="BD878" s="91"/>
      <c r="BE878" s="91"/>
      <c r="BF878" s="91"/>
      <c r="BG878" s="91"/>
    </row>
    <row r="879" spans="1:59" s="34" customFormat="1" ht="33" customHeight="1">
      <c r="A879" s="65"/>
      <c r="B879" s="99"/>
      <c r="C879" s="100"/>
      <c r="D879" s="100"/>
      <c r="E879" s="100"/>
      <c r="F879" s="100"/>
      <c r="G879" s="100"/>
      <c r="H879" s="100"/>
      <c r="I879" s="100"/>
      <c r="J879" s="100"/>
      <c r="K879" s="99"/>
      <c r="L879" s="101"/>
      <c r="M879" s="102"/>
      <c r="N879" s="101"/>
      <c r="O879" s="63" t="str">
        <f>IF(B879="","Form Number Error",IF(C879="","Payment Type Error",IF(H879="","Purchase Description Error",IF(I879="","Store or Vedor Error",IF(K879="","Card or Ckeck # Error",IF(L879="","Date Error",IF(J879="","Enter Correct Sub-Account",IF(M879="","Amount Error",IF(J879='Start-Up Information'!$B$13,"Complete",IF(J879='Start-Up Information'!$B$14,"Complete",IF(J879='Start-Up Information'!$B$15,"Complete",IF(J879='Start-Up Information'!$B$16,"Complete",IF(J879='Start-Up Information'!$B$17,"Complete",IF(J879='Start-Up Information'!$B$18,"Complete",IF(J879='Start-Up Information'!$B$19,"Complete",IF(J879='Start-Up Information'!$B$20,"Complete",IF(J879='Start-Up Information'!$B$21,"complete",IF(J879='Start-Up Information'!$B$22,"Complete",IF(J879='Start-Up Information'!$B$23,"Complete",IF(J879='Start-Up Information'!$B$24,"Complete",IF(J879='Start-Up Information'!$B$25,"Complete",IF(J879='Start-Up Information'!$B$26,"Complete",IF(J879='Start-Up Information'!$B$27,"Complete",IF(J879='Start-Up Information'!$B$28,"Complete",IF(J879='Start-Up Information'!$B$29,"Complete",IF(J879='Start-Up Information'!$B$30,"Complete",IF(J879='Start-Up Information'!$B$31,"Complete",IF(J879='Start-Up Information'!$B$32,"Complete",IF(J879='Start-Up Information'!$B$33,"Complete",IF(J879='Start-Up Information'!$B$34,"Complete",IF(J879='Start-Up Information'!$B$35,"Complete",IF(J879='Start-Up Information'!$B$36,"Complete",IF(J879='Start-Up Information'!$B$37,"Complete",IF(J879='Start-Up Information'!$B$38,"Complete",IF(J879='Start-Up Information'!$B$39,"Complete",IF(J879='Start-Up Information'!$B$40,"Complete",IF(J879='Start-Up Information'!$B$41,"Complete",IF(J879='Start-Up Information'!$B$42,"Complete",IF(J879='Start-Up Information'!$B$43,"Complete",IF(J879='Start-Up Information'!$B$44,"Complete",IF(J879='Start-Up Information'!$B$45,"Complete",IF(J879='Start-Up Information'!$B$46,"Complete",IF(J879='Start-Up Information'!$B$47,"Complete",IF(J879='Start-Up Information'!$B$48,"Complete",IF(LEFT(J879,5)="Split","Complete",IF(J879='Start-Up Information'!$B$49,"Complete",IF(J879='Start-Up Information'!$B$50,"Complete",IF(J879='Start-Up Information'!$B$51,"Complete",IF(J879='Start-Up Information'!$B$52,"Complete","Enter a Correct Sub-Account")))))))))))))))))))))))))))))))))))))))))))))))))</f>
        <v>Form Number Error</v>
      </c>
      <c r="P879" s="63" t="str">
        <f t="shared" si="28"/>
        <v>Pending</v>
      </c>
      <c r="Q879" s="62"/>
      <c r="R879" s="70">
        <f t="shared" si="29"/>
        <v>0</v>
      </c>
      <c r="S879" s="65"/>
      <c r="T879" s="91"/>
      <c r="U879" s="91"/>
      <c r="V879" s="91"/>
      <c r="W879" s="91"/>
      <c r="X879" s="91"/>
      <c r="Y879" s="91"/>
      <c r="Z879" s="91"/>
      <c r="AA879" s="91"/>
      <c r="AB879" s="91"/>
      <c r="AC879" s="91"/>
      <c r="AD879" s="91"/>
      <c r="AE879" s="91"/>
      <c r="AF879" s="91"/>
      <c r="AG879" s="91"/>
      <c r="AH879" s="91"/>
      <c r="AI879" s="91"/>
      <c r="AJ879" s="91"/>
      <c r="AK879" s="91"/>
      <c r="AL879" s="91"/>
      <c r="AM879" s="91"/>
      <c r="AN879" s="91"/>
      <c r="AO879" s="91"/>
      <c r="AP879" s="91"/>
      <c r="AQ879" s="91"/>
      <c r="AR879" s="91"/>
      <c r="AS879" s="91"/>
      <c r="AT879" s="91"/>
      <c r="AU879" s="91"/>
      <c r="AV879" s="91"/>
      <c r="AW879" s="91"/>
      <c r="AX879" s="91"/>
      <c r="AY879" s="91"/>
      <c r="AZ879" s="91"/>
      <c r="BA879" s="91"/>
      <c r="BB879" s="91"/>
      <c r="BC879" s="91"/>
      <c r="BD879" s="91"/>
      <c r="BE879" s="91"/>
      <c r="BF879" s="91"/>
      <c r="BG879" s="91"/>
    </row>
    <row r="880" spans="1:59" s="34" customFormat="1" ht="33" customHeight="1">
      <c r="A880" s="65"/>
      <c r="B880" s="99"/>
      <c r="C880" s="100"/>
      <c r="D880" s="100"/>
      <c r="E880" s="100"/>
      <c r="F880" s="100"/>
      <c r="G880" s="100"/>
      <c r="H880" s="100"/>
      <c r="I880" s="100"/>
      <c r="J880" s="100"/>
      <c r="K880" s="99"/>
      <c r="L880" s="101"/>
      <c r="M880" s="102"/>
      <c r="N880" s="101"/>
      <c r="O880" s="63" t="str">
        <f>IF(B880="","Form Number Error",IF(C880="","Payment Type Error",IF(H880="","Purchase Description Error",IF(I880="","Store or Vedor Error",IF(K880="","Card or Ckeck # Error",IF(L880="","Date Error",IF(J880="","Enter Correct Sub-Account",IF(M880="","Amount Error",IF(J880='Start-Up Information'!$B$13,"Complete",IF(J880='Start-Up Information'!$B$14,"Complete",IF(J880='Start-Up Information'!$B$15,"Complete",IF(J880='Start-Up Information'!$B$16,"Complete",IF(J880='Start-Up Information'!$B$17,"Complete",IF(J880='Start-Up Information'!$B$18,"Complete",IF(J880='Start-Up Information'!$B$19,"Complete",IF(J880='Start-Up Information'!$B$20,"Complete",IF(J880='Start-Up Information'!$B$21,"complete",IF(J880='Start-Up Information'!$B$22,"Complete",IF(J880='Start-Up Information'!$B$23,"Complete",IF(J880='Start-Up Information'!$B$24,"Complete",IF(J880='Start-Up Information'!$B$25,"Complete",IF(J880='Start-Up Information'!$B$26,"Complete",IF(J880='Start-Up Information'!$B$27,"Complete",IF(J880='Start-Up Information'!$B$28,"Complete",IF(J880='Start-Up Information'!$B$29,"Complete",IF(J880='Start-Up Information'!$B$30,"Complete",IF(J880='Start-Up Information'!$B$31,"Complete",IF(J880='Start-Up Information'!$B$32,"Complete",IF(J880='Start-Up Information'!$B$33,"Complete",IF(J880='Start-Up Information'!$B$34,"Complete",IF(J880='Start-Up Information'!$B$35,"Complete",IF(J880='Start-Up Information'!$B$36,"Complete",IF(J880='Start-Up Information'!$B$37,"Complete",IF(J880='Start-Up Information'!$B$38,"Complete",IF(J880='Start-Up Information'!$B$39,"Complete",IF(J880='Start-Up Information'!$B$40,"Complete",IF(J880='Start-Up Information'!$B$41,"Complete",IF(J880='Start-Up Information'!$B$42,"Complete",IF(J880='Start-Up Information'!$B$43,"Complete",IF(J880='Start-Up Information'!$B$44,"Complete",IF(J880='Start-Up Information'!$B$45,"Complete",IF(J880='Start-Up Information'!$B$46,"Complete",IF(J880='Start-Up Information'!$B$47,"Complete",IF(J880='Start-Up Information'!$B$48,"Complete",IF(LEFT(J880,5)="Split","Complete",IF(J880='Start-Up Information'!$B$49,"Complete",IF(J880='Start-Up Information'!$B$50,"Complete",IF(J880='Start-Up Information'!$B$51,"Complete",IF(J880='Start-Up Information'!$B$52,"Complete","Enter a Correct Sub-Account")))))))))))))))))))))))))))))))))))))))))))))))))</f>
        <v>Form Number Error</v>
      </c>
      <c r="P880" s="63" t="str">
        <f t="shared" si="28"/>
        <v>Pending</v>
      </c>
      <c r="Q880" s="62"/>
      <c r="R880" s="70">
        <f t="shared" si="29"/>
        <v>0</v>
      </c>
      <c r="S880" s="65"/>
      <c r="T880" s="91"/>
      <c r="U880" s="91"/>
      <c r="V880" s="91"/>
      <c r="W880" s="91"/>
      <c r="X880" s="91"/>
      <c r="Y880" s="91"/>
      <c r="Z880" s="91"/>
      <c r="AA880" s="91"/>
      <c r="AB880" s="91"/>
      <c r="AC880" s="91"/>
      <c r="AD880" s="91"/>
      <c r="AE880" s="91"/>
      <c r="AF880" s="91"/>
      <c r="AG880" s="91"/>
      <c r="AH880" s="91"/>
      <c r="AI880" s="91"/>
      <c r="AJ880" s="91"/>
      <c r="AK880" s="91"/>
      <c r="AL880" s="91"/>
      <c r="AM880" s="91"/>
      <c r="AN880" s="91"/>
      <c r="AO880" s="91"/>
      <c r="AP880" s="91"/>
      <c r="AQ880" s="91"/>
      <c r="AR880" s="91"/>
      <c r="AS880" s="91"/>
      <c r="AT880" s="91"/>
      <c r="AU880" s="91"/>
      <c r="AV880" s="91"/>
      <c r="AW880" s="91"/>
      <c r="AX880" s="91"/>
      <c r="AY880" s="91"/>
      <c r="AZ880" s="91"/>
      <c r="BA880" s="91"/>
      <c r="BB880" s="91"/>
      <c r="BC880" s="91"/>
      <c r="BD880" s="91"/>
      <c r="BE880" s="91"/>
      <c r="BF880" s="91"/>
      <c r="BG880" s="91"/>
    </row>
    <row r="881" spans="1:59" s="34" customFormat="1" ht="33" customHeight="1">
      <c r="A881" s="65"/>
      <c r="B881" s="99"/>
      <c r="C881" s="100"/>
      <c r="D881" s="100"/>
      <c r="E881" s="100"/>
      <c r="F881" s="100"/>
      <c r="G881" s="100"/>
      <c r="H881" s="100"/>
      <c r="I881" s="100"/>
      <c r="J881" s="100"/>
      <c r="K881" s="99"/>
      <c r="L881" s="101"/>
      <c r="M881" s="102"/>
      <c r="N881" s="101"/>
      <c r="O881" s="63" t="str">
        <f>IF(B881="","Form Number Error",IF(C881="","Payment Type Error",IF(H881="","Purchase Description Error",IF(I881="","Store or Vedor Error",IF(K881="","Card or Ckeck # Error",IF(L881="","Date Error",IF(J881="","Enter Correct Sub-Account",IF(M881="","Amount Error",IF(J881='Start-Up Information'!$B$13,"Complete",IF(J881='Start-Up Information'!$B$14,"Complete",IF(J881='Start-Up Information'!$B$15,"Complete",IF(J881='Start-Up Information'!$B$16,"Complete",IF(J881='Start-Up Information'!$B$17,"Complete",IF(J881='Start-Up Information'!$B$18,"Complete",IF(J881='Start-Up Information'!$B$19,"Complete",IF(J881='Start-Up Information'!$B$20,"Complete",IF(J881='Start-Up Information'!$B$21,"complete",IF(J881='Start-Up Information'!$B$22,"Complete",IF(J881='Start-Up Information'!$B$23,"Complete",IF(J881='Start-Up Information'!$B$24,"Complete",IF(J881='Start-Up Information'!$B$25,"Complete",IF(J881='Start-Up Information'!$B$26,"Complete",IF(J881='Start-Up Information'!$B$27,"Complete",IF(J881='Start-Up Information'!$B$28,"Complete",IF(J881='Start-Up Information'!$B$29,"Complete",IF(J881='Start-Up Information'!$B$30,"Complete",IF(J881='Start-Up Information'!$B$31,"Complete",IF(J881='Start-Up Information'!$B$32,"Complete",IF(J881='Start-Up Information'!$B$33,"Complete",IF(J881='Start-Up Information'!$B$34,"Complete",IF(J881='Start-Up Information'!$B$35,"Complete",IF(J881='Start-Up Information'!$B$36,"Complete",IF(J881='Start-Up Information'!$B$37,"Complete",IF(J881='Start-Up Information'!$B$38,"Complete",IF(J881='Start-Up Information'!$B$39,"Complete",IF(J881='Start-Up Information'!$B$40,"Complete",IF(J881='Start-Up Information'!$B$41,"Complete",IF(J881='Start-Up Information'!$B$42,"Complete",IF(J881='Start-Up Information'!$B$43,"Complete",IF(J881='Start-Up Information'!$B$44,"Complete",IF(J881='Start-Up Information'!$B$45,"Complete",IF(J881='Start-Up Information'!$B$46,"Complete",IF(J881='Start-Up Information'!$B$47,"Complete",IF(J881='Start-Up Information'!$B$48,"Complete",IF(LEFT(J881,5)="Split","Complete",IF(J881='Start-Up Information'!$B$49,"Complete",IF(J881='Start-Up Information'!$B$50,"Complete",IF(J881='Start-Up Information'!$B$51,"Complete",IF(J881='Start-Up Information'!$B$52,"Complete","Enter a Correct Sub-Account")))))))))))))))))))))))))))))))))))))))))))))))))</f>
        <v>Form Number Error</v>
      </c>
      <c r="P881" s="63" t="str">
        <f t="shared" si="28"/>
        <v>Pending</v>
      </c>
      <c r="Q881" s="62"/>
      <c r="R881" s="70">
        <f t="shared" si="29"/>
        <v>0</v>
      </c>
      <c r="S881" s="65"/>
      <c r="T881" s="91"/>
      <c r="U881" s="91"/>
      <c r="V881" s="91"/>
      <c r="W881" s="91"/>
      <c r="X881" s="91"/>
      <c r="Y881" s="91"/>
      <c r="Z881" s="91"/>
      <c r="AA881" s="91"/>
      <c r="AB881" s="91"/>
      <c r="AC881" s="91"/>
      <c r="AD881" s="91"/>
      <c r="AE881" s="91"/>
      <c r="AF881" s="91"/>
      <c r="AG881" s="91"/>
      <c r="AH881" s="91"/>
      <c r="AI881" s="91"/>
      <c r="AJ881" s="91"/>
      <c r="AK881" s="91"/>
      <c r="AL881" s="91"/>
      <c r="AM881" s="91"/>
      <c r="AN881" s="91"/>
      <c r="AO881" s="91"/>
      <c r="AP881" s="91"/>
      <c r="AQ881" s="91"/>
      <c r="AR881" s="91"/>
      <c r="AS881" s="91"/>
      <c r="AT881" s="91"/>
      <c r="AU881" s="91"/>
      <c r="AV881" s="91"/>
      <c r="AW881" s="91"/>
      <c r="AX881" s="91"/>
      <c r="AY881" s="91"/>
      <c r="AZ881" s="91"/>
      <c r="BA881" s="91"/>
      <c r="BB881" s="91"/>
      <c r="BC881" s="91"/>
      <c r="BD881" s="91"/>
      <c r="BE881" s="91"/>
      <c r="BF881" s="91"/>
      <c r="BG881" s="91"/>
    </row>
    <row r="882" spans="1:59" s="34" customFormat="1" ht="33" customHeight="1">
      <c r="A882" s="65"/>
      <c r="B882" s="99"/>
      <c r="C882" s="100"/>
      <c r="D882" s="100"/>
      <c r="E882" s="100"/>
      <c r="F882" s="100"/>
      <c r="G882" s="100"/>
      <c r="H882" s="100"/>
      <c r="I882" s="100"/>
      <c r="J882" s="100"/>
      <c r="K882" s="99"/>
      <c r="L882" s="101"/>
      <c r="M882" s="102"/>
      <c r="N882" s="101"/>
      <c r="O882" s="63" t="str">
        <f>IF(B882="","Form Number Error",IF(C882="","Payment Type Error",IF(H882="","Purchase Description Error",IF(I882="","Store or Vedor Error",IF(K882="","Card or Ckeck # Error",IF(L882="","Date Error",IF(J882="","Enter Correct Sub-Account",IF(M882="","Amount Error",IF(J882='Start-Up Information'!$B$13,"Complete",IF(J882='Start-Up Information'!$B$14,"Complete",IF(J882='Start-Up Information'!$B$15,"Complete",IF(J882='Start-Up Information'!$B$16,"Complete",IF(J882='Start-Up Information'!$B$17,"Complete",IF(J882='Start-Up Information'!$B$18,"Complete",IF(J882='Start-Up Information'!$B$19,"Complete",IF(J882='Start-Up Information'!$B$20,"Complete",IF(J882='Start-Up Information'!$B$21,"complete",IF(J882='Start-Up Information'!$B$22,"Complete",IF(J882='Start-Up Information'!$B$23,"Complete",IF(J882='Start-Up Information'!$B$24,"Complete",IF(J882='Start-Up Information'!$B$25,"Complete",IF(J882='Start-Up Information'!$B$26,"Complete",IF(J882='Start-Up Information'!$B$27,"Complete",IF(J882='Start-Up Information'!$B$28,"Complete",IF(J882='Start-Up Information'!$B$29,"Complete",IF(J882='Start-Up Information'!$B$30,"Complete",IF(J882='Start-Up Information'!$B$31,"Complete",IF(J882='Start-Up Information'!$B$32,"Complete",IF(J882='Start-Up Information'!$B$33,"Complete",IF(J882='Start-Up Information'!$B$34,"Complete",IF(J882='Start-Up Information'!$B$35,"Complete",IF(J882='Start-Up Information'!$B$36,"Complete",IF(J882='Start-Up Information'!$B$37,"Complete",IF(J882='Start-Up Information'!$B$38,"Complete",IF(J882='Start-Up Information'!$B$39,"Complete",IF(J882='Start-Up Information'!$B$40,"Complete",IF(J882='Start-Up Information'!$B$41,"Complete",IF(J882='Start-Up Information'!$B$42,"Complete",IF(J882='Start-Up Information'!$B$43,"Complete",IF(J882='Start-Up Information'!$B$44,"Complete",IF(J882='Start-Up Information'!$B$45,"Complete",IF(J882='Start-Up Information'!$B$46,"Complete",IF(J882='Start-Up Information'!$B$47,"Complete",IF(J882='Start-Up Information'!$B$48,"Complete",IF(LEFT(J882,5)="Split","Complete",IF(J882='Start-Up Information'!$B$49,"Complete",IF(J882='Start-Up Information'!$B$50,"Complete",IF(J882='Start-Up Information'!$B$51,"Complete",IF(J882='Start-Up Information'!$B$52,"Complete","Enter a Correct Sub-Account")))))))))))))))))))))))))))))))))))))))))))))))))</f>
        <v>Form Number Error</v>
      </c>
      <c r="P882" s="63" t="str">
        <f t="shared" si="28"/>
        <v>Pending</v>
      </c>
      <c r="Q882" s="62"/>
      <c r="R882" s="70">
        <f t="shared" si="29"/>
        <v>0</v>
      </c>
      <c r="S882" s="65"/>
      <c r="T882" s="91"/>
      <c r="U882" s="91"/>
      <c r="V882" s="91"/>
      <c r="W882" s="91"/>
      <c r="X882" s="91"/>
      <c r="Y882" s="91"/>
      <c r="Z882" s="91"/>
      <c r="AA882" s="91"/>
      <c r="AB882" s="91"/>
      <c r="AC882" s="91"/>
      <c r="AD882" s="91"/>
      <c r="AE882" s="91"/>
      <c r="AF882" s="91"/>
      <c r="AG882" s="91"/>
      <c r="AH882" s="91"/>
      <c r="AI882" s="91"/>
      <c r="AJ882" s="91"/>
      <c r="AK882" s="91"/>
      <c r="AL882" s="91"/>
      <c r="AM882" s="91"/>
      <c r="AN882" s="91"/>
      <c r="AO882" s="91"/>
      <c r="AP882" s="91"/>
      <c r="AQ882" s="91"/>
      <c r="AR882" s="91"/>
      <c r="AS882" s="91"/>
      <c r="AT882" s="91"/>
      <c r="AU882" s="91"/>
      <c r="AV882" s="91"/>
      <c r="AW882" s="91"/>
      <c r="AX882" s="91"/>
      <c r="AY882" s="91"/>
      <c r="AZ882" s="91"/>
      <c r="BA882" s="91"/>
      <c r="BB882" s="91"/>
      <c r="BC882" s="91"/>
      <c r="BD882" s="91"/>
      <c r="BE882" s="91"/>
      <c r="BF882" s="91"/>
      <c r="BG882" s="91"/>
    </row>
    <row r="883" spans="1:59" s="34" customFormat="1" ht="33" customHeight="1">
      <c r="A883" s="65"/>
      <c r="B883" s="99"/>
      <c r="C883" s="100"/>
      <c r="D883" s="100"/>
      <c r="E883" s="100"/>
      <c r="F883" s="100"/>
      <c r="G883" s="100"/>
      <c r="H883" s="100"/>
      <c r="I883" s="100"/>
      <c r="J883" s="100"/>
      <c r="K883" s="99"/>
      <c r="L883" s="101"/>
      <c r="M883" s="102"/>
      <c r="N883" s="101"/>
      <c r="O883" s="63" t="str">
        <f>IF(B883="","Form Number Error",IF(C883="","Payment Type Error",IF(H883="","Purchase Description Error",IF(I883="","Store or Vedor Error",IF(K883="","Card or Ckeck # Error",IF(L883="","Date Error",IF(J883="","Enter Correct Sub-Account",IF(M883="","Amount Error",IF(J883='Start-Up Information'!$B$13,"Complete",IF(J883='Start-Up Information'!$B$14,"Complete",IF(J883='Start-Up Information'!$B$15,"Complete",IF(J883='Start-Up Information'!$B$16,"Complete",IF(J883='Start-Up Information'!$B$17,"Complete",IF(J883='Start-Up Information'!$B$18,"Complete",IF(J883='Start-Up Information'!$B$19,"Complete",IF(J883='Start-Up Information'!$B$20,"Complete",IF(J883='Start-Up Information'!$B$21,"complete",IF(J883='Start-Up Information'!$B$22,"Complete",IF(J883='Start-Up Information'!$B$23,"Complete",IF(J883='Start-Up Information'!$B$24,"Complete",IF(J883='Start-Up Information'!$B$25,"Complete",IF(J883='Start-Up Information'!$B$26,"Complete",IF(J883='Start-Up Information'!$B$27,"Complete",IF(J883='Start-Up Information'!$B$28,"Complete",IF(J883='Start-Up Information'!$B$29,"Complete",IF(J883='Start-Up Information'!$B$30,"Complete",IF(J883='Start-Up Information'!$B$31,"Complete",IF(J883='Start-Up Information'!$B$32,"Complete",IF(J883='Start-Up Information'!$B$33,"Complete",IF(J883='Start-Up Information'!$B$34,"Complete",IF(J883='Start-Up Information'!$B$35,"Complete",IF(J883='Start-Up Information'!$B$36,"Complete",IF(J883='Start-Up Information'!$B$37,"Complete",IF(J883='Start-Up Information'!$B$38,"Complete",IF(J883='Start-Up Information'!$B$39,"Complete",IF(J883='Start-Up Information'!$B$40,"Complete",IF(J883='Start-Up Information'!$B$41,"Complete",IF(J883='Start-Up Information'!$B$42,"Complete",IF(J883='Start-Up Information'!$B$43,"Complete",IF(J883='Start-Up Information'!$B$44,"Complete",IF(J883='Start-Up Information'!$B$45,"Complete",IF(J883='Start-Up Information'!$B$46,"Complete",IF(J883='Start-Up Information'!$B$47,"Complete",IF(J883='Start-Up Information'!$B$48,"Complete",IF(LEFT(J883,5)="Split","Complete",IF(J883='Start-Up Information'!$B$49,"Complete",IF(J883='Start-Up Information'!$B$50,"Complete",IF(J883='Start-Up Information'!$B$51,"Complete",IF(J883='Start-Up Information'!$B$52,"Complete","Enter a Correct Sub-Account")))))))))))))))))))))))))))))))))))))))))))))))))</f>
        <v>Form Number Error</v>
      </c>
      <c r="P883" s="63" t="str">
        <f t="shared" si="28"/>
        <v>Pending</v>
      </c>
      <c r="Q883" s="62"/>
      <c r="R883" s="70">
        <f t="shared" si="29"/>
        <v>0</v>
      </c>
      <c r="S883" s="65"/>
      <c r="T883" s="91"/>
      <c r="U883" s="91"/>
      <c r="V883" s="91"/>
      <c r="W883" s="91"/>
      <c r="X883" s="91"/>
      <c r="Y883" s="91"/>
      <c r="Z883" s="91"/>
      <c r="AA883" s="91"/>
      <c r="AB883" s="91"/>
      <c r="AC883" s="91"/>
      <c r="AD883" s="91"/>
      <c r="AE883" s="91"/>
      <c r="AF883" s="91"/>
      <c r="AG883" s="91"/>
      <c r="AH883" s="91"/>
      <c r="AI883" s="91"/>
      <c r="AJ883" s="91"/>
      <c r="AK883" s="91"/>
      <c r="AL883" s="91"/>
      <c r="AM883" s="91"/>
      <c r="AN883" s="91"/>
      <c r="AO883" s="91"/>
      <c r="AP883" s="91"/>
      <c r="AQ883" s="91"/>
      <c r="AR883" s="91"/>
      <c r="AS883" s="91"/>
      <c r="AT883" s="91"/>
      <c r="AU883" s="91"/>
      <c r="AV883" s="91"/>
      <c r="AW883" s="91"/>
      <c r="AX883" s="91"/>
      <c r="AY883" s="91"/>
      <c r="AZ883" s="91"/>
      <c r="BA883" s="91"/>
      <c r="BB883" s="91"/>
      <c r="BC883" s="91"/>
      <c r="BD883" s="91"/>
      <c r="BE883" s="91"/>
      <c r="BF883" s="91"/>
      <c r="BG883" s="91"/>
    </row>
    <row r="884" spans="1:59" s="34" customFormat="1" ht="33" customHeight="1">
      <c r="A884" s="65"/>
      <c r="B884" s="99"/>
      <c r="C884" s="100"/>
      <c r="D884" s="100"/>
      <c r="E884" s="100"/>
      <c r="F884" s="100"/>
      <c r="G884" s="100"/>
      <c r="H884" s="100"/>
      <c r="I884" s="100"/>
      <c r="J884" s="100"/>
      <c r="K884" s="99"/>
      <c r="L884" s="101"/>
      <c r="M884" s="102"/>
      <c r="N884" s="101"/>
      <c r="O884" s="63" t="str">
        <f>IF(B884="","Form Number Error",IF(C884="","Payment Type Error",IF(H884="","Purchase Description Error",IF(I884="","Store or Vedor Error",IF(K884="","Card or Ckeck # Error",IF(L884="","Date Error",IF(J884="","Enter Correct Sub-Account",IF(M884="","Amount Error",IF(J884='Start-Up Information'!$B$13,"Complete",IF(J884='Start-Up Information'!$B$14,"Complete",IF(J884='Start-Up Information'!$B$15,"Complete",IF(J884='Start-Up Information'!$B$16,"Complete",IF(J884='Start-Up Information'!$B$17,"Complete",IF(J884='Start-Up Information'!$B$18,"Complete",IF(J884='Start-Up Information'!$B$19,"Complete",IF(J884='Start-Up Information'!$B$20,"Complete",IF(J884='Start-Up Information'!$B$21,"complete",IF(J884='Start-Up Information'!$B$22,"Complete",IF(J884='Start-Up Information'!$B$23,"Complete",IF(J884='Start-Up Information'!$B$24,"Complete",IF(J884='Start-Up Information'!$B$25,"Complete",IF(J884='Start-Up Information'!$B$26,"Complete",IF(J884='Start-Up Information'!$B$27,"Complete",IF(J884='Start-Up Information'!$B$28,"Complete",IF(J884='Start-Up Information'!$B$29,"Complete",IF(J884='Start-Up Information'!$B$30,"Complete",IF(J884='Start-Up Information'!$B$31,"Complete",IF(J884='Start-Up Information'!$B$32,"Complete",IF(J884='Start-Up Information'!$B$33,"Complete",IF(J884='Start-Up Information'!$B$34,"Complete",IF(J884='Start-Up Information'!$B$35,"Complete",IF(J884='Start-Up Information'!$B$36,"Complete",IF(J884='Start-Up Information'!$B$37,"Complete",IF(J884='Start-Up Information'!$B$38,"Complete",IF(J884='Start-Up Information'!$B$39,"Complete",IF(J884='Start-Up Information'!$B$40,"Complete",IF(J884='Start-Up Information'!$B$41,"Complete",IF(J884='Start-Up Information'!$B$42,"Complete",IF(J884='Start-Up Information'!$B$43,"Complete",IF(J884='Start-Up Information'!$B$44,"Complete",IF(J884='Start-Up Information'!$B$45,"Complete",IF(J884='Start-Up Information'!$B$46,"Complete",IF(J884='Start-Up Information'!$B$47,"Complete",IF(J884='Start-Up Information'!$B$48,"Complete",IF(LEFT(J884,5)="Split","Complete",IF(J884='Start-Up Information'!$B$49,"Complete",IF(J884='Start-Up Information'!$B$50,"Complete",IF(J884='Start-Up Information'!$B$51,"Complete",IF(J884='Start-Up Information'!$B$52,"Complete","Enter a Correct Sub-Account")))))))))))))))))))))))))))))))))))))))))))))))))</f>
        <v>Form Number Error</v>
      </c>
      <c r="P884" s="63" t="str">
        <f t="shared" si="28"/>
        <v>Pending</v>
      </c>
      <c r="Q884" s="62"/>
      <c r="R884" s="70">
        <f t="shared" si="29"/>
        <v>0</v>
      </c>
      <c r="S884" s="65"/>
      <c r="T884" s="91"/>
      <c r="U884" s="91"/>
      <c r="V884" s="91"/>
      <c r="W884" s="91"/>
      <c r="X884" s="91"/>
      <c r="Y884" s="91"/>
      <c r="Z884" s="91"/>
      <c r="AA884" s="91"/>
      <c r="AB884" s="91"/>
      <c r="AC884" s="91"/>
      <c r="AD884" s="91"/>
      <c r="AE884" s="91"/>
      <c r="AF884" s="91"/>
      <c r="AG884" s="91"/>
      <c r="AH884" s="91"/>
      <c r="AI884" s="91"/>
      <c r="AJ884" s="91"/>
      <c r="AK884" s="91"/>
      <c r="AL884" s="91"/>
      <c r="AM884" s="91"/>
      <c r="AN884" s="91"/>
      <c r="AO884" s="91"/>
      <c r="AP884" s="91"/>
      <c r="AQ884" s="91"/>
      <c r="AR884" s="91"/>
      <c r="AS884" s="91"/>
      <c r="AT884" s="91"/>
      <c r="AU884" s="91"/>
      <c r="AV884" s="91"/>
      <c r="AW884" s="91"/>
      <c r="AX884" s="91"/>
      <c r="AY884" s="91"/>
      <c r="AZ884" s="91"/>
      <c r="BA884" s="91"/>
      <c r="BB884" s="91"/>
      <c r="BC884" s="91"/>
      <c r="BD884" s="91"/>
      <c r="BE884" s="91"/>
      <c r="BF884" s="91"/>
      <c r="BG884" s="91"/>
    </row>
    <row r="885" spans="1:59" s="34" customFormat="1" ht="33" customHeight="1">
      <c r="A885" s="65"/>
      <c r="B885" s="99"/>
      <c r="C885" s="100"/>
      <c r="D885" s="100"/>
      <c r="E885" s="100"/>
      <c r="F885" s="100"/>
      <c r="G885" s="100"/>
      <c r="H885" s="100"/>
      <c r="I885" s="100"/>
      <c r="J885" s="100"/>
      <c r="K885" s="99"/>
      <c r="L885" s="101"/>
      <c r="M885" s="102"/>
      <c r="N885" s="101"/>
      <c r="O885" s="63" t="str">
        <f>IF(B885="","Form Number Error",IF(C885="","Payment Type Error",IF(H885="","Purchase Description Error",IF(I885="","Store or Vedor Error",IF(K885="","Card or Ckeck # Error",IF(L885="","Date Error",IF(J885="","Enter Correct Sub-Account",IF(M885="","Amount Error",IF(J885='Start-Up Information'!$B$13,"Complete",IF(J885='Start-Up Information'!$B$14,"Complete",IF(J885='Start-Up Information'!$B$15,"Complete",IF(J885='Start-Up Information'!$B$16,"Complete",IF(J885='Start-Up Information'!$B$17,"Complete",IF(J885='Start-Up Information'!$B$18,"Complete",IF(J885='Start-Up Information'!$B$19,"Complete",IF(J885='Start-Up Information'!$B$20,"Complete",IF(J885='Start-Up Information'!$B$21,"complete",IF(J885='Start-Up Information'!$B$22,"Complete",IF(J885='Start-Up Information'!$B$23,"Complete",IF(J885='Start-Up Information'!$B$24,"Complete",IF(J885='Start-Up Information'!$B$25,"Complete",IF(J885='Start-Up Information'!$B$26,"Complete",IF(J885='Start-Up Information'!$B$27,"Complete",IF(J885='Start-Up Information'!$B$28,"Complete",IF(J885='Start-Up Information'!$B$29,"Complete",IF(J885='Start-Up Information'!$B$30,"Complete",IF(J885='Start-Up Information'!$B$31,"Complete",IF(J885='Start-Up Information'!$B$32,"Complete",IF(J885='Start-Up Information'!$B$33,"Complete",IF(J885='Start-Up Information'!$B$34,"Complete",IF(J885='Start-Up Information'!$B$35,"Complete",IF(J885='Start-Up Information'!$B$36,"Complete",IF(J885='Start-Up Information'!$B$37,"Complete",IF(J885='Start-Up Information'!$B$38,"Complete",IF(J885='Start-Up Information'!$B$39,"Complete",IF(J885='Start-Up Information'!$B$40,"Complete",IF(J885='Start-Up Information'!$B$41,"Complete",IF(J885='Start-Up Information'!$B$42,"Complete",IF(J885='Start-Up Information'!$B$43,"Complete",IF(J885='Start-Up Information'!$B$44,"Complete",IF(J885='Start-Up Information'!$B$45,"Complete",IF(J885='Start-Up Information'!$B$46,"Complete",IF(J885='Start-Up Information'!$B$47,"Complete",IF(J885='Start-Up Information'!$B$48,"Complete",IF(LEFT(J885,5)="Split","Complete",IF(J885='Start-Up Information'!$B$49,"Complete",IF(J885='Start-Up Information'!$B$50,"Complete",IF(J885='Start-Up Information'!$B$51,"Complete",IF(J885='Start-Up Information'!$B$52,"Complete","Enter a Correct Sub-Account")))))))))))))))))))))))))))))))))))))))))))))))))</f>
        <v>Form Number Error</v>
      </c>
      <c r="P885" s="63" t="str">
        <f t="shared" si="28"/>
        <v>Pending</v>
      </c>
      <c r="Q885" s="62"/>
      <c r="R885" s="70">
        <f t="shared" si="29"/>
        <v>0</v>
      </c>
      <c r="S885" s="65"/>
      <c r="T885" s="91"/>
      <c r="U885" s="91"/>
      <c r="V885" s="91"/>
      <c r="W885" s="91"/>
      <c r="X885" s="91"/>
      <c r="Y885" s="91"/>
      <c r="Z885" s="91"/>
      <c r="AA885" s="91"/>
      <c r="AB885" s="91"/>
      <c r="AC885" s="91"/>
      <c r="AD885" s="91"/>
      <c r="AE885" s="91"/>
      <c r="AF885" s="91"/>
      <c r="AG885" s="91"/>
      <c r="AH885" s="91"/>
      <c r="AI885" s="91"/>
      <c r="AJ885" s="91"/>
      <c r="AK885" s="91"/>
      <c r="AL885" s="91"/>
      <c r="AM885" s="91"/>
      <c r="AN885" s="91"/>
      <c r="AO885" s="91"/>
      <c r="AP885" s="91"/>
      <c r="AQ885" s="91"/>
      <c r="AR885" s="91"/>
      <c r="AS885" s="91"/>
      <c r="AT885" s="91"/>
      <c r="AU885" s="91"/>
      <c r="AV885" s="91"/>
      <c r="AW885" s="91"/>
      <c r="AX885" s="91"/>
      <c r="AY885" s="91"/>
      <c r="AZ885" s="91"/>
      <c r="BA885" s="91"/>
      <c r="BB885" s="91"/>
      <c r="BC885" s="91"/>
      <c r="BD885" s="91"/>
      <c r="BE885" s="91"/>
      <c r="BF885" s="91"/>
      <c r="BG885" s="91"/>
    </row>
    <row r="886" spans="1:59" s="34" customFormat="1" ht="33" customHeight="1">
      <c r="A886" s="65"/>
      <c r="B886" s="99"/>
      <c r="C886" s="100"/>
      <c r="D886" s="100"/>
      <c r="E886" s="100"/>
      <c r="F886" s="100"/>
      <c r="G886" s="100"/>
      <c r="H886" s="100"/>
      <c r="I886" s="100"/>
      <c r="J886" s="100"/>
      <c r="K886" s="99"/>
      <c r="L886" s="101"/>
      <c r="M886" s="102"/>
      <c r="N886" s="101"/>
      <c r="O886" s="63" t="str">
        <f>IF(B886="","Form Number Error",IF(C886="","Payment Type Error",IF(H886="","Purchase Description Error",IF(I886="","Store or Vedor Error",IF(K886="","Card or Ckeck # Error",IF(L886="","Date Error",IF(J886="","Enter Correct Sub-Account",IF(M886="","Amount Error",IF(J886='Start-Up Information'!$B$13,"Complete",IF(J886='Start-Up Information'!$B$14,"Complete",IF(J886='Start-Up Information'!$B$15,"Complete",IF(J886='Start-Up Information'!$B$16,"Complete",IF(J886='Start-Up Information'!$B$17,"Complete",IF(J886='Start-Up Information'!$B$18,"Complete",IF(J886='Start-Up Information'!$B$19,"Complete",IF(J886='Start-Up Information'!$B$20,"Complete",IF(J886='Start-Up Information'!$B$21,"complete",IF(J886='Start-Up Information'!$B$22,"Complete",IF(J886='Start-Up Information'!$B$23,"Complete",IF(J886='Start-Up Information'!$B$24,"Complete",IF(J886='Start-Up Information'!$B$25,"Complete",IF(J886='Start-Up Information'!$B$26,"Complete",IF(J886='Start-Up Information'!$B$27,"Complete",IF(J886='Start-Up Information'!$B$28,"Complete",IF(J886='Start-Up Information'!$B$29,"Complete",IF(J886='Start-Up Information'!$B$30,"Complete",IF(J886='Start-Up Information'!$B$31,"Complete",IF(J886='Start-Up Information'!$B$32,"Complete",IF(J886='Start-Up Information'!$B$33,"Complete",IF(J886='Start-Up Information'!$B$34,"Complete",IF(J886='Start-Up Information'!$B$35,"Complete",IF(J886='Start-Up Information'!$B$36,"Complete",IF(J886='Start-Up Information'!$B$37,"Complete",IF(J886='Start-Up Information'!$B$38,"Complete",IF(J886='Start-Up Information'!$B$39,"Complete",IF(J886='Start-Up Information'!$B$40,"Complete",IF(J886='Start-Up Information'!$B$41,"Complete",IF(J886='Start-Up Information'!$B$42,"Complete",IF(J886='Start-Up Information'!$B$43,"Complete",IF(J886='Start-Up Information'!$B$44,"Complete",IF(J886='Start-Up Information'!$B$45,"Complete",IF(J886='Start-Up Information'!$B$46,"Complete",IF(J886='Start-Up Information'!$B$47,"Complete",IF(J886='Start-Up Information'!$B$48,"Complete",IF(LEFT(J886,5)="Split","Complete",IF(J886='Start-Up Information'!$B$49,"Complete",IF(J886='Start-Up Information'!$B$50,"Complete",IF(J886='Start-Up Information'!$B$51,"Complete",IF(J886='Start-Up Information'!$B$52,"Complete","Enter a Correct Sub-Account")))))))))))))))))))))))))))))))))))))))))))))))))</f>
        <v>Form Number Error</v>
      </c>
      <c r="P886" s="63" t="str">
        <f t="shared" si="28"/>
        <v>Pending</v>
      </c>
      <c r="Q886" s="62"/>
      <c r="R886" s="70">
        <f t="shared" si="29"/>
        <v>0</v>
      </c>
      <c r="S886" s="65"/>
      <c r="T886" s="91"/>
      <c r="U886" s="91"/>
      <c r="V886" s="91"/>
      <c r="W886" s="91"/>
      <c r="X886" s="91"/>
      <c r="Y886" s="91"/>
      <c r="Z886" s="91"/>
      <c r="AA886" s="91"/>
      <c r="AB886" s="91"/>
      <c r="AC886" s="91"/>
      <c r="AD886" s="91"/>
      <c r="AE886" s="91"/>
      <c r="AF886" s="91"/>
      <c r="AG886" s="91"/>
      <c r="AH886" s="91"/>
      <c r="AI886" s="91"/>
      <c r="AJ886" s="91"/>
      <c r="AK886" s="91"/>
      <c r="AL886" s="91"/>
      <c r="AM886" s="91"/>
      <c r="AN886" s="91"/>
      <c r="AO886" s="91"/>
      <c r="AP886" s="91"/>
      <c r="AQ886" s="91"/>
      <c r="AR886" s="91"/>
      <c r="AS886" s="91"/>
      <c r="AT886" s="91"/>
      <c r="AU886" s="91"/>
      <c r="AV886" s="91"/>
      <c r="AW886" s="91"/>
      <c r="AX886" s="91"/>
      <c r="AY886" s="91"/>
      <c r="AZ886" s="91"/>
      <c r="BA886" s="91"/>
      <c r="BB886" s="91"/>
      <c r="BC886" s="91"/>
      <c r="BD886" s="91"/>
      <c r="BE886" s="91"/>
      <c r="BF886" s="91"/>
      <c r="BG886" s="91"/>
    </row>
    <row r="887" spans="1:59" s="34" customFormat="1" ht="33" customHeight="1">
      <c r="A887" s="65"/>
      <c r="B887" s="99"/>
      <c r="C887" s="100"/>
      <c r="D887" s="100"/>
      <c r="E887" s="100"/>
      <c r="F887" s="100"/>
      <c r="G887" s="100"/>
      <c r="H887" s="100"/>
      <c r="I887" s="100"/>
      <c r="J887" s="100"/>
      <c r="K887" s="99"/>
      <c r="L887" s="101"/>
      <c r="M887" s="102"/>
      <c r="N887" s="101"/>
      <c r="O887" s="63" t="str">
        <f>IF(B887="","Form Number Error",IF(C887="","Payment Type Error",IF(H887="","Purchase Description Error",IF(I887="","Store or Vedor Error",IF(K887="","Card or Ckeck # Error",IF(L887="","Date Error",IF(J887="","Enter Correct Sub-Account",IF(M887="","Amount Error",IF(J887='Start-Up Information'!$B$13,"Complete",IF(J887='Start-Up Information'!$B$14,"Complete",IF(J887='Start-Up Information'!$B$15,"Complete",IF(J887='Start-Up Information'!$B$16,"Complete",IF(J887='Start-Up Information'!$B$17,"Complete",IF(J887='Start-Up Information'!$B$18,"Complete",IF(J887='Start-Up Information'!$B$19,"Complete",IF(J887='Start-Up Information'!$B$20,"Complete",IF(J887='Start-Up Information'!$B$21,"complete",IF(J887='Start-Up Information'!$B$22,"Complete",IF(J887='Start-Up Information'!$B$23,"Complete",IF(J887='Start-Up Information'!$B$24,"Complete",IF(J887='Start-Up Information'!$B$25,"Complete",IF(J887='Start-Up Information'!$B$26,"Complete",IF(J887='Start-Up Information'!$B$27,"Complete",IF(J887='Start-Up Information'!$B$28,"Complete",IF(J887='Start-Up Information'!$B$29,"Complete",IF(J887='Start-Up Information'!$B$30,"Complete",IF(J887='Start-Up Information'!$B$31,"Complete",IF(J887='Start-Up Information'!$B$32,"Complete",IF(J887='Start-Up Information'!$B$33,"Complete",IF(J887='Start-Up Information'!$B$34,"Complete",IF(J887='Start-Up Information'!$B$35,"Complete",IF(J887='Start-Up Information'!$B$36,"Complete",IF(J887='Start-Up Information'!$B$37,"Complete",IF(J887='Start-Up Information'!$B$38,"Complete",IF(J887='Start-Up Information'!$B$39,"Complete",IF(J887='Start-Up Information'!$B$40,"Complete",IF(J887='Start-Up Information'!$B$41,"Complete",IF(J887='Start-Up Information'!$B$42,"Complete",IF(J887='Start-Up Information'!$B$43,"Complete",IF(J887='Start-Up Information'!$B$44,"Complete",IF(J887='Start-Up Information'!$B$45,"Complete",IF(J887='Start-Up Information'!$B$46,"Complete",IF(J887='Start-Up Information'!$B$47,"Complete",IF(J887='Start-Up Information'!$B$48,"Complete",IF(LEFT(J887,5)="Split","Complete",IF(J887='Start-Up Information'!$B$49,"Complete",IF(J887='Start-Up Information'!$B$50,"Complete",IF(J887='Start-Up Information'!$B$51,"Complete",IF(J887='Start-Up Information'!$B$52,"Complete","Enter a Correct Sub-Account")))))))))))))))))))))))))))))))))))))))))))))))))</f>
        <v>Form Number Error</v>
      </c>
      <c r="P887" s="63" t="str">
        <f t="shared" si="28"/>
        <v>Pending</v>
      </c>
      <c r="Q887" s="62"/>
      <c r="R887" s="70">
        <f t="shared" si="29"/>
        <v>0</v>
      </c>
      <c r="S887" s="65"/>
      <c r="T887" s="91"/>
      <c r="U887" s="91"/>
      <c r="V887" s="91"/>
      <c r="W887" s="91"/>
      <c r="X887" s="91"/>
      <c r="Y887" s="91"/>
      <c r="Z887" s="91"/>
      <c r="AA887" s="91"/>
      <c r="AB887" s="91"/>
      <c r="AC887" s="91"/>
      <c r="AD887" s="91"/>
      <c r="AE887" s="91"/>
      <c r="AF887" s="91"/>
      <c r="AG887" s="91"/>
      <c r="AH887" s="91"/>
      <c r="AI887" s="91"/>
      <c r="AJ887" s="91"/>
      <c r="AK887" s="91"/>
      <c r="AL887" s="91"/>
      <c r="AM887" s="91"/>
      <c r="AN887" s="91"/>
      <c r="AO887" s="91"/>
      <c r="AP887" s="91"/>
      <c r="AQ887" s="91"/>
      <c r="AR887" s="91"/>
      <c r="AS887" s="91"/>
      <c r="AT887" s="91"/>
      <c r="AU887" s="91"/>
      <c r="AV887" s="91"/>
      <c r="AW887" s="91"/>
      <c r="AX887" s="91"/>
      <c r="AY887" s="91"/>
      <c r="AZ887" s="91"/>
      <c r="BA887" s="91"/>
      <c r="BB887" s="91"/>
      <c r="BC887" s="91"/>
      <c r="BD887" s="91"/>
      <c r="BE887" s="91"/>
      <c r="BF887" s="91"/>
      <c r="BG887" s="91"/>
    </row>
    <row r="888" spans="1:59" s="34" customFormat="1" ht="33" customHeight="1">
      <c r="A888" s="65"/>
      <c r="B888" s="99"/>
      <c r="C888" s="100"/>
      <c r="D888" s="100"/>
      <c r="E888" s="100"/>
      <c r="F888" s="100"/>
      <c r="G888" s="100"/>
      <c r="H888" s="100"/>
      <c r="I888" s="100"/>
      <c r="J888" s="100"/>
      <c r="K888" s="99"/>
      <c r="L888" s="101"/>
      <c r="M888" s="102"/>
      <c r="N888" s="101"/>
      <c r="O888" s="63" t="str">
        <f>IF(B888="","Form Number Error",IF(C888="","Payment Type Error",IF(H888="","Purchase Description Error",IF(I888="","Store or Vedor Error",IF(K888="","Card or Ckeck # Error",IF(L888="","Date Error",IF(J888="","Enter Correct Sub-Account",IF(M888="","Amount Error",IF(J888='Start-Up Information'!$B$13,"Complete",IF(J888='Start-Up Information'!$B$14,"Complete",IF(J888='Start-Up Information'!$B$15,"Complete",IF(J888='Start-Up Information'!$B$16,"Complete",IF(J888='Start-Up Information'!$B$17,"Complete",IF(J888='Start-Up Information'!$B$18,"Complete",IF(J888='Start-Up Information'!$B$19,"Complete",IF(J888='Start-Up Information'!$B$20,"Complete",IF(J888='Start-Up Information'!$B$21,"complete",IF(J888='Start-Up Information'!$B$22,"Complete",IF(J888='Start-Up Information'!$B$23,"Complete",IF(J888='Start-Up Information'!$B$24,"Complete",IF(J888='Start-Up Information'!$B$25,"Complete",IF(J888='Start-Up Information'!$B$26,"Complete",IF(J888='Start-Up Information'!$B$27,"Complete",IF(J888='Start-Up Information'!$B$28,"Complete",IF(J888='Start-Up Information'!$B$29,"Complete",IF(J888='Start-Up Information'!$B$30,"Complete",IF(J888='Start-Up Information'!$B$31,"Complete",IF(J888='Start-Up Information'!$B$32,"Complete",IF(J888='Start-Up Information'!$B$33,"Complete",IF(J888='Start-Up Information'!$B$34,"Complete",IF(J888='Start-Up Information'!$B$35,"Complete",IF(J888='Start-Up Information'!$B$36,"Complete",IF(J888='Start-Up Information'!$B$37,"Complete",IF(J888='Start-Up Information'!$B$38,"Complete",IF(J888='Start-Up Information'!$B$39,"Complete",IF(J888='Start-Up Information'!$B$40,"Complete",IF(J888='Start-Up Information'!$B$41,"Complete",IF(J888='Start-Up Information'!$B$42,"Complete",IF(J888='Start-Up Information'!$B$43,"Complete",IF(J888='Start-Up Information'!$B$44,"Complete",IF(J888='Start-Up Information'!$B$45,"Complete",IF(J888='Start-Up Information'!$B$46,"Complete",IF(J888='Start-Up Information'!$B$47,"Complete",IF(J888='Start-Up Information'!$B$48,"Complete",IF(LEFT(J888,5)="Split","Complete",IF(J888='Start-Up Information'!$B$49,"Complete",IF(J888='Start-Up Information'!$B$50,"Complete",IF(J888='Start-Up Information'!$B$51,"Complete",IF(J888='Start-Up Information'!$B$52,"Complete","Enter a Correct Sub-Account")))))))))))))))))))))))))))))))))))))))))))))))))</f>
        <v>Form Number Error</v>
      </c>
      <c r="P888" s="63" t="str">
        <f t="shared" si="28"/>
        <v>Pending</v>
      </c>
      <c r="Q888" s="62"/>
      <c r="R888" s="70">
        <f t="shared" si="29"/>
        <v>0</v>
      </c>
      <c r="S888" s="65"/>
      <c r="T888" s="91"/>
      <c r="U888" s="91"/>
      <c r="V888" s="91"/>
      <c r="W888" s="91"/>
      <c r="X888" s="91"/>
      <c r="Y888" s="91"/>
      <c r="Z888" s="91"/>
      <c r="AA888" s="91"/>
      <c r="AB888" s="91"/>
      <c r="AC888" s="91"/>
      <c r="AD888" s="91"/>
      <c r="AE888" s="91"/>
      <c r="AF888" s="91"/>
      <c r="AG888" s="91"/>
      <c r="AH888" s="91"/>
      <c r="AI888" s="91"/>
      <c r="AJ888" s="91"/>
      <c r="AK888" s="91"/>
      <c r="AL888" s="91"/>
      <c r="AM888" s="91"/>
      <c r="AN888" s="91"/>
      <c r="AO888" s="91"/>
      <c r="AP888" s="91"/>
      <c r="AQ888" s="91"/>
      <c r="AR888" s="91"/>
      <c r="AS888" s="91"/>
      <c r="AT888" s="91"/>
      <c r="AU888" s="91"/>
      <c r="AV888" s="91"/>
      <c r="AW888" s="91"/>
      <c r="AX888" s="91"/>
      <c r="AY888" s="91"/>
      <c r="AZ888" s="91"/>
      <c r="BA888" s="91"/>
      <c r="BB888" s="91"/>
      <c r="BC888" s="91"/>
      <c r="BD888" s="91"/>
      <c r="BE888" s="91"/>
      <c r="BF888" s="91"/>
      <c r="BG888" s="91"/>
    </row>
    <row r="889" spans="1:59" s="34" customFormat="1" ht="33" customHeight="1">
      <c r="A889" s="65"/>
      <c r="B889" s="99"/>
      <c r="C889" s="100"/>
      <c r="D889" s="100"/>
      <c r="E889" s="100"/>
      <c r="F889" s="100"/>
      <c r="G889" s="100"/>
      <c r="H889" s="100"/>
      <c r="I889" s="100"/>
      <c r="J889" s="100"/>
      <c r="K889" s="99"/>
      <c r="L889" s="101"/>
      <c r="M889" s="102"/>
      <c r="N889" s="101"/>
      <c r="O889" s="63" t="str">
        <f>IF(B889="","Form Number Error",IF(C889="","Payment Type Error",IF(H889="","Purchase Description Error",IF(I889="","Store or Vedor Error",IF(K889="","Card or Ckeck # Error",IF(L889="","Date Error",IF(J889="","Enter Correct Sub-Account",IF(M889="","Amount Error",IF(J889='Start-Up Information'!$B$13,"Complete",IF(J889='Start-Up Information'!$B$14,"Complete",IF(J889='Start-Up Information'!$B$15,"Complete",IF(J889='Start-Up Information'!$B$16,"Complete",IF(J889='Start-Up Information'!$B$17,"Complete",IF(J889='Start-Up Information'!$B$18,"Complete",IF(J889='Start-Up Information'!$B$19,"Complete",IF(J889='Start-Up Information'!$B$20,"Complete",IF(J889='Start-Up Information'!$B$21,"complete",IF(J889='Start-Up Information'!$B$22,"Complete",IF(J889='Start-Up Information'!$B$23,"Complete",IF(J889='Start-Up Information'!$B$24,"Complete",IF(J889='Start-Up Information'!$B$25,"Complete",IF(J889='Start-Up Information'!$B$26,"Complete",IF(J889='Start-Up Information'!$B$27,"Complete",IF(J889='Start-Up Information'!$B$28,"Complete",IF(J889='Start-Up Information'!$B$29,"Complete",IF(J889='Start-Up Information'!$B$30,"Complete",IF(J889='Start-Up Information'!$B$31,"Complete",IF(J889='Start-Up Information'!$B$32,"Complete",IF(J889='Start-Up Information'!$B$33,"Complete",IF(J889='Start-Up Information'!$B$34,"Complete",IF(J889='Start-Up Information'!$B$35,"Complete",IF(J889='Start-Up Information'!$B$36,"Complete",IF(J889='Start-Up Information'!$B$37,"Complete",IF(J889='Start-Up Information'!$B$38,"Complete",IF(J889='Start-Up Information'!$B$39,"Complete",IF(J889='Start-Up Information'!$B$40,"Complete",IF(J889='Start-Up Information'!$B$41,"Complete",IF(J889='Start-Up Information'!$B$42,"Complete",IF(J889='Start-Up Information'!$B$43,"Complete",IF(J889='Start-Up Information'!$B$44,"Complete",IF(J889='Start-Up Information'!$B$45,"Complete",IF(J889='Start-Up Information'!$B$46,"Complete",IF(J889='Start-Up Information'!$B$47,"Complete",IF(J889='Start-Up Information'!$B$48,"Complete",IF(LEFT(J889,5)="Split","Complete",IF(J889='Start-Up Information'!$B$49,"Complete",IF(J889='Start-Up Information'!$B$50,"Complete",IF(J889='Start-Up Information'!$B$51,"Complete",IF(J889='Start-Up Information'!$B$52,"Complete","Enter a Correct Sub-Account")))))))))))))))))))))))))))))))))))))))))))))))))</f>
        <v>Form Number Error</v>
      </c>
      <c r="P889" s="63" t="str">
        <f t="shared" si="28"/>
        <v>Pending</v>
      </c>
      <c r="Q889" s="62"/>
      <c r="R889" s="70">
        <f t="shared" si="29"/>
        <v>0</v>
      </c>
      <c r="S889" s="65"/>
      <c r="T889" s="91"/>
      <c r="U889" s="91"/>
      <c r="V889" s="91"/>
      <c r="W889" s="91"/>
      <c r="X889" s="91"/>
      <c r="Y889" s="91"/>
      <c r="Z889" s="91"/>
      <c r="AA889" s="91"/>
      <c r="AB889" s="91"/>
      <c r="AC889" s="91"/>
      <c r="AD889" s="91"/>
      <c r="AE889" s="91"/>
      <c r="AF889" s="91"/>
      <c r="AG889" s="91"/>
      <c r="AH889" s="91"/>
      <c r="AI889" s="91"/>
      <c r="AJ889" s="91"/>
      <c r="AK889" s="91"/>
      <c r="AL889" s="91"/>
      <c r="AM889" s="91"/>
      <c r="AN889" s="91"/>
      <c r="AO889" s="91"/>
      <c r="AP889" s="91"/>
      <c r="AQ889" s="91"/>
      <c r="AR889" s="91"/>
      <c r="AS889" s="91"/>
      <c r="AT889" s="91"/>
      <c r="AU889" s="91"/>
      <c r="AV889" s="91"/>
      <c r="AW889" s="91"/>
      <c r="AX889" s="91"/>
      <c r="AY889" s="91"/>
      <c r="AZ889" s="91"/>
      <c r="BA889" s="91"/>
      <c r="BB889" s="91"/>
      <c r="BC889" s="91"/>
      <c r="BD889" s="91"/>
      <c r="BE889" s="91"/>
      <c r="BF889" s="91"/>
      <c r="BG889" s="91"/>
    </row>
    <row r="890" spans="1:59" s="34" customFormat="1" ht="33" customHeight="1">
      <c r="A890" s="65"/>
      <c r="B890" s="99"/>
      <c r="C890" s="100"/>
      <c r="D890" s="100"/>
      <c r="E890" s="100"/>
      <c r="F890" s="100"/>
      <c r="G890" s="100"/>
      <c r="H890" s="100"/>
      <c r="I890" s="100"/>
      <c r="J890" s="100"/>
      <c r="K890" s="99"/>
      <c r="L890" s="101"/>
      <c r="M890" s="102"/>
      <c r="N890" s="101"/>
      <c r="O890" s="63" t="str">
        <f>IF(B890="","Form Number Error",IF(C890="","Payment Type Error",IF(H890="","Purchase Description Error",IF(I890="","Store or Vedor Error",IF(K890="","Card or Ckeck # Error",IF(L890="","Date Error",IF(J890="","Enter Correct Sub-Account",IF(M890="","Amount Error",IF(J890='Start-Up Information'!$B$13,"Complete",IF(J890='Start-Up Information'!$B$14,"Complete",IF(J890='Start-Up Information'!$B$15,"Complete",IF(J890='Start-Up Information'!$B$16,"Complete",IF(J890='Start-Up Information'!$B$17,"Complete",IF(J890='Start-Up Information'!$B$18,"Complete",IF(J890='Start-Up Information'!$B$19,"Complete",IF(J890='Start-Up Information'!$B$20,"Complete",IF(J890='Start-Up Information'!$B$21,"complete",IF(J890='Start-Up Information'!$B$22,"Complete",IF(J890='Start-Up Information'!$B$23,"Complete",IF(J890='Start-Up Information'!$B$24,"Complete",IF(J890='Start-Up Information'!$B$25,"Complete",IF(J890='Start-Up Information'!$B$26,"Complete",IF(J890='Start-Up Information'!$B$27,"Complete",IF(J890='Start-Up Information'!$B$28,"Complete",IF(J890='Start-Up Information'!$B$29,"Complete",IF(J890='Start-Up Information'!$B$30,"Complete",IF(J890='Start-Up Information'!$B$31,"Complete",IF(J890='Start-Up Information'!$B$32,"Complete",IF(J890='Start-Up Information'!$B$33,"Complete",IF(J890='Start-Up Information'!$B$34,"Complete",IF(J890='Start-Up Information'!$B$35,"Complete",IF(J890='Start-Up Information'!$B$36,"Complete",IF(J890='Start-Up Information'!$B$37,"Complete",IF(J890='Start-Up Information'!$B$38,"Complete",IF(J890='Start-Up Information'!$B$39,"Complete",IF(J890='Start-Up Information'!$B$40,"Complete",IF(J890='Start-Up Information'!$B$41,"Complete",IF(J890='Start-Up Information'!$B$42,"Complete",IF(J890='Start-Up Information'!$B$43,"Complete",IF(J890='Start-Up Information'!$B$44,"Complete",IF(J890='Start-Up Information'!$B$45,"Complete",IF(J890='Start-Up Information'!$B$46,"Complete",IF(J890='Start-Up Information'!$B$47,"Complete",IF(J890='Start-Up Information'!$B$48,"Complete",IF(LEFT(J890,5)="Split","Complete",IF(J890='Start-Up Information'!$B$49,"Complete",IF(J890='Start-Up Information'!$B$50,"Complete",IF(J890='Start-Up Information'!$B$51,"Complete",IF(J890='Start-Up Information'!$B$52,"Complete","Enter a Correct Sub-Account")))))))))))))))))))))))))))))))))))))))))))))))))</f>
        <v>Form Number Error</v>
      </c>
      <c r="P890" s="63" t="str">
        <f t="shared" si="28"/>
        <v>Pending</v>
      </c>
      <c r="Q890" s="62"/>
      <c r="R890" s="70">
        <f t="shared" si="29"/>
        <v>0</v>
      </c>
      <c r="S890" s="65"/>
      <c r="T890" s="91"/>
      <c r="U890" s="91"/>
      <c r="V890" s="91"/>
      <c r="W890" s="91"/>
      <c r="X890" s="91"/>
      <c r="Y890" s="91"/>
      <c r="Z890" s="91"/>
      <c r="AA890" s="91"/>
      <c r="AB890" s="91"/>
      <c r="AC890" s="91"/>
      <c r="AD890" s="91"/>
      <c r="AE890" s="91"/>
      <c r="AF890" s="91"/>
      <c r="AG890" s="91"/>
      <c r="AH890" s="91"/>
      <c r="AI890" s="91"/>
      <c r="AJ890" s="91"/>
      <c r="AK890" s="91"/>
      <c r="AL890" s="91"/>
      <c r="AM890" s="91"/>
      <c r="AN890" s="91"/>
      <c r="AO890" s="91"/>
      <c r="AP890" s="91"/>
      <c r="AQ890" s="91"/>
      <c r="AR890" s="91"/>
      <c r="AS890" s="91"/>
      <c r="AT890" s="91"/>
      <c r="AU890" s="91"/>
      <c r="AV890" s="91"/>
      <c r="AW890" s="91"/>
      <c r="AX890" s="91"/>
      <c r="AY890" s="91"/>
      <c r="AZ890" s="91"/>
      <c r="BA890" s="91"/>
      <c r="BB890" s="91"/>
      <c r="BC890" s="91"/>
      <c r="BD890" s="91"/>
      <c r="BE890" s="91"/>
      <c r="BF890" s="91"/>
      <c r="BG890" s="91"/>
    </row>
    <row r="891" spans="1:59" s="34" customFormat="1" ht="33" customHeight="1">
      <c r="A891" s="65"/>
      <c r="B891" s="99"/>
      <c r="C891" s="100"/>
      <c r="D891" s="100"/>
      <c r="E891" s="100"/>
      <c r="F891" s="100"/>
      <c r="G891" s="100"/>
      <c r="H891" s="100"/>
      <c r="I891" s="100"/>
      <c r="J891" s="100"/>
      <c r="K891" s="99"/>
      <c r="L891" s="101"/>
      <c r="M891" s="102"/>
      <c r="N891" s="101"/>
      <c r="O891" s="63" t="str">
        <f>IF(B891="","Form Number Error",IF(C891="","Payment Type Error",IF(H891="","Purchase Description Error",IF(I891="","Store or Vedor Error",IF(K891="","Card or Ckeck # Error",IF(L891="","Date Error",IF(J891="","Enter Correct Sub-Account",IF(M891="","Amount Error",IF(J891='Start-Up Information'!$B$13,"Complete",IF(J891='Start-Up Information'!$B$14,"Complete",IF(J891='Start-Up Information'!$B$15,"Complete",IF(J891='Start-Up Information'!$B$16,"Complete",IF(J891='Start-Up Information'!$B$17,"Complete",IF(J891='Start-Up Information'!$B$18,"Complete",IF(J891='Start-Up Information'!$B$19,"Complete",IF(J891='Start-Up Information'!$B$20,"Complete",IF(J891='Start-Up Information'!$B$21,"complete",IF(J891='Start-Up Information'!$B$22,"Complete",IF(J891='Start-Up Information'!$B$23,"Complete",IF(J891='Start-Up Information'!$B$24,"Complete",IF(J891='Start-Up Information'!$B$25,"Complete",IF(J891='Start-Up Information'!$B$26,"Complete",IF(J891='Start-Up Information'!$B$27,"Complete",IF(J891='Start-Up Information'!$B$28,"Complete",IF(J891='Start-Up Information'!$B$29,"Complete",IF(J891='Start-Up Information'!$B$30,"Complete",IF(J891='Start-Up Information'!$B$31,"Complete",IF(J891='Start-Up Information'!$B$32,"Complete",IF(J891='Start-Up Information'!$B$33,"Complete",IF(J891='Start-Up Information'!$B$34,"Complete",IF(J891='Start-Up Information'!$B$35,"Complete",IF(J891='Start-Up Information'!$B$36,"Complete",IF(J891='Start-Up Information'!$B$37,"Complete",IF(J891='Start-Up Information'!$B$38,"Complete",IF(J891='Start-Up Information'!$B$39,"Complete",IF(J891='Start-Up Information'!$B$40,"Complete",IF(J891='Start-Up Information'!$B$41,"Complete",IF(J891='Start-Up Information'!$B$42,"Complete",IF(J891='Start-Up Information'!$B$43,"Complete",IF(J891='Start-Up Information'!$B$44,"Complete",IF(J891='Start-Up Information'!$B$45,"Complete",IF(J891='Start-Up Information'!$B$46,"Complete",IF(J891='Start-Up Information'!$B$47,"Complete",IF(J891='Start-Up Information'!$B$48,"Complete",IF(LEFT(J891,5)="Split","Complete",IF(J891='Start-Up Information'!$B$49,"Complete",IF(J891='Start-Up Information'!$B$50,"Complete",IF(J891='Start-Up Information'!$B$51,"Complete",IF(J891='Start-Up Information'!$B$52,"Complete","Enter a Correct Sub-Account")))))))))))))))))))))))))))))))))))))))))))))))))</f>
        <v>Form Number Error</v>
      </c>
      <c r="P891" s="63" t="str">
        <f t="shared" si="28"/>
        <v>Pending</v>
      </c>
      <c r="Q891" s="62"/>
      <c r="R891" s="70">
        <f t="shared" si="29"/>
        <v>0</v>
      </c>
      <c r="S891" s="65"/>
      <c r="T891" s="91"/>
      <c r="U891" s="91"/>
      <c r="V891" s="91"/>
      <c r="W891" s="91"/>
      <c r="X891" s="91"/>
      <c r="Y891" s="91"/>
      <c r="Z891" s="91"/>
      <c r="AA891" s="91"/>
      <c r="AB891" s="91"/>
      <c r="AC891" s="91"/>
      <c r="AD891" s="91"/>
      <c r="AE891" s="91"/>
      <c r="AF891" s="91"/>
      <c r="AG891" s="91"/>
      <c r="AH891" s="91"/>
      <c r="AI891" s="91"/>
      <c r="AJ891" s="91"/>
      <c r="AK891" s="91"/>
      <c r="AL891" s="91"/>
      <c r="AM891" s="91"/>
      <c r="AN891" s="91"/>
      <c r="AO891" s="91"/>
      <c r="AP891" s="91"/>
      <c r="AQ891" s="91"/>
      <c r="AR891" s="91"/>
      <c r="AS891" s="91"/>
      <c r="AT891" s="91"/>
      <c r="AU891" s="91"/>
      <c r="AV891" s="91"/>
      <c r="AW891" s="91"/>
      <c r="AX891" s="91"/>
      <c r="AY891" s="91"/>
      <c r="AZ891" s="91"/>
      <c r="BA891" s="91"/>
      <c r="BB891" s="91"/>
      <c r="BC891" s="91"/>
      <c r="BD891" s="91"/>
      <c r="BE891" s="91"/>
      <c r="BF891" s="91"/>
      <c r="BG891" s="91"/>
    </row>
    <row r="892" spans="1:59" s="34" customFormat="1" ht="33" customHeight="1">
      <c r="A892" s="65"/>
      <c r="B892" s="99"/>
      <c r="C892" s="100"/>
      <c r="D892" s="100"/>
      <c r="E892" s="100"/>
      <c r="F892" s="100"/>
      <c r="G892" s="100"/>
      <c r="H892" s="100"/>
      <c r="I892" s="100"/>
      <c r="J892" s="100"/>
      <c r="K892" s="99"/>
      <c r="L892" s="101"/>
      <c r="M892" s="102"/>
      <c r="N892" s="101"/>
      <c r="O892" s="63" t="str">
        <f>IF(B892="","Form Number Error",IF(C892="","Payment Type Error",IF(H892="","Purchase Description Error",IF(I892="","Store or Vedor Error",IF(K892="","Card or Ckeck # Error",IF(L892="","Date Error",IF(J892="","Enter Correct Sub-Account",IF(M892="","Amount Error",IF(J892='Start-Up Information'!$B$13,"Complete",IF(J892='Start-Up Information'!$B$14,"Complete",IF(J892='Start-Up Information'!$B$15,"Complete",IF(J892='Start-Up Information'!$B$16,"Complete",IF(J892='Start-Up Information'!$B$17,"Complete",IF(J892='Start-Up Information'!$B$18,"Complete",IF(J892='Start-Up Information'!$B$19,"Complete",IF(J892='Start-Up Information'!$B$20,"Complete",IF(J892='Start-Up Information'!$B$21,"complete",IF(J892='Start-Up Information'!$B$22,"Complete",IF(J892='Start-Up Information'!$B$23,"Complete",IF(J892='Start-Up Information'!$B$24,"Complete",IF(J892='Start-Up Information'!$B$25,"Complete",IF(J892='Start-Up Information'!$B$26,"Complete",IF(J892='Start-Up Information'!$B$27,"Complete",IF(J892='Start-Up Information'!$B$28,"Complete",IF(J892='Start-Up Information'!$B$29,"Complete",IF(J892='Start-Up Information'!$B$30,"Complete",IF(J892='Start-Up Information'!$B$31,"Complete",IF(J892='Start-Up Information'!$B$32,"Complete",IF(J892='Start-Up Information'!$B$33,"Complete",IF(J892='Start-Up Information'!$B$34,"Complete",IF(J892='Start-Up Information'!$B$35,"Complete",IF(J892='Start-Up Information'!$B$36,"Complete",IF(J892='Start-Up Information'!$B$37,"Complete",IF(J892='Start-Up Information'!$B$38,"Complete",IF(J892='Start-Up Information'!$B$39,"Complete",IF(J892='Start-Up Information'!$B$40,"Complete",IF(J892='Start-Up Information'!$B$41,"Complete",IF(J892='Start-Up Information'!$B$42,"Complete",IF(J892='Start-Up Information'!$B$43,"Complete",IF(J892='Start-Up Information'!$B$44,"Complete",IF(J892='Start-Up Information'!$B$45,"Complete",IF(J892='Start-Up Information'!$B$46,"Complete",IF(J892='Start-Up Information'!$B$47,"Complete",IF(J892='Start-Up Information'!$B$48,"Complete",IF(LEFT(J892,5)="Split","Complete",IF(J892='Start-Up Information'!$B$49,"Complete",IF(J892='Start-Up Information'!$B$50,"Complete",IF(J892='Start-Up Information'!$B$51,"Complete",IF(J892='Start-Up Information'!$B$52,"Complete","Enter a Correct Sub-Account")))))))))))))))))))))))))))))))))))))))))))))))))</f>
        <v>Form Number Error</v>
      </c>
      <c r="P892" s="63" t="str">
        <f t="shared" si="28"/>
        <v>Pending</v>
      </c>
      <c r="Q892" s="62"/>
      <c r="R892" s="70">
        <f t="shared" si="29"/>
        <v>0</v>
      </c>
      <c r="S892" s="65"/>
      <c r="T892" s="91"/>
      <c r="U892" s="91"/>
      <c r="V892" s="91"/>
      <c r="W892" s="91"/>
      <c r="X892" s="91"/>
      <c r="Y892" s="91"/>
      <c r="Z892" s="91"/>
      <c r="AA892" s="91"/>
      <c r="AB892" s="91"/>
      <c r="AC892" s="91"/>
      <c r="AD892" s="91"/>
      <c r="AE892" s="91"/>
      <c r="AF892" s="91"/>
      <c r="AG892" s="91"/>
      <c r="AH892" s="91"/>
      <c r="AI892" s="91"/>
      <c r="AJ892" s="91"/>
      <c r="AK892" s="91"/>
      <c r="AL892" s="91"/>
      <c r="AM892" s="91"/>
      <c r="AN892" s="91"/>
      <c r="AO892" s="91"/>
      <c r="AP892" s="91"/>
      <c r="AQ892" s="91"/>
      <c r="AR892" s="91"/>
      <c r="AS892" s="91"/>
      <c r="AT892" s="91"/>
      <c r="AU892" s="91"/>
      <c r="AV892" s="91"/>
      <c r="AW892" s="91"/>
      <c r="AX892" s="91"/>
      <c r="AY892" s="91"/>
      <c r="AZ892" s="91"/>
      <c r="BA892" s="91"/>
      <c r="BB892" s="91"/>
      <c r="BC892" s="91"/>
      <c r="BD892" s="91"/>
      <c r="BE892" s="91"/>
      <c r="BF892" s="91"/>
      <c r="BG892" s="91"/>
    </row>
    <row r="893" spans="1:59" s="34" customFormat="1" ht="33" customHeight="1">
      <c r="A893" s="65"/>
      <c r="B893" s="99"/>
      <c r="C893" s="100"/>
      <c r="D893" s="100"/>
      <c r="E893" s="100"/>
      <c r="F893" s="100"/>
      <c r="G893" s="100"/>
      <c r="H893" s="100"/>
      <c r="I893" s="100"/>
      <c r="J893" s="100"/>
      <c r="K893" s="99"/>
      <c r="L893" s="101"/>
      <c r="M893" s="102"/>
      <c r="N893" s="101"/>
      <c r="O893" s="63" t="str">
        <f>IF(B893="","Form Number Error",IF(C893="","Payment Type Error",IF(H893="","Purchase Description Error",IF(I893="","Store or Vedor Error",IF(K893="","Card or Ckeck # Error",IF(L893="","Date Error",IF(J893="","Enter Correct Sub-Account",IF(M893="","Amount Error",IF(J893='Start-Up Information'!$B$13,"Complete",IF(J893='Start-Up Information'!$B$14,"Complete",IF(J893='Start-Up Information'!$B$15,"Complete",IF(J893='Start-Up Information'!$B$16,"Complete",IF(J893='Start-Up Information'!$B$17,"Complete",IF(J893='Start-Up Information'!$B$18,"Complete",IF(J893='Start-Up Information'!$B$19,"Complete",IF(J893='Start-Up Information'!$B$20,"Complete",IF(J893='Start-Up Information'!$B$21,"complete",IF(J893='Start-Up Information'!$B$22,"Complete",IF(J893='Start-Up Information'!$B$23,"Complete",IF(J893='Start-Up Information'!$B$24,"Complete",IF(J893='Start-Up Information'!$B$25,"Complete",IF(J893='Start-Up Information'!$B$26,"Complete",IF(J893='Start-Up Information'!$B$27,"Complete",IF(J893='Start-Up Information'!$B$28,"Complete",IF(J893='Start-Up Information'!$B$29,"Complete",IF(J893='Start-Up Information'!$B$30,"Complete",IF(J893='Start-Up Information'!$B$31,"Complete",IF(J893='Start-Up Information'!$B$32,"Complete",IF(J893='Start-Up Information'!$B$33,"Complete",IF(J893='Start-Up Information'!$B$34,"Complete",IF(J893='Start-Up Information'!$B$35,"Complete",IF(J893='Start-Up Information'!$B$36,"Complete",IF(J893='Start-Up Information'!$B$37,"Complete",IF(J893='Start-Up Information'!$B$38,"Complete",IF(J893='Start-Up Information'!$B$39,"Complete",IF(J893='Start-Up Information'!$B$40,"Complete",IF(J893='Start-Up Information'!$B$41,"Complete",IF(J893='Start-Up Information'!$B$42,"Complete",IF(J893='Start-Up Information'!$B$43,"Complete",IF(J893='Start-Up Information'!$B$44,"Complete",IF(J893='Start-Up Information'!$B$45,"Complete",IF(J893='Start-Up Information'!$B$46,"Complete",IF(J893='Start-Up Information'!$B$47,"Complete",IF(J893='Start-Up Information'!$B$48,"Complete",IF(LEFT(J893,5)="Split","Complete",IF(J893='Start-Up Information'!$B$49,"Complete",IF(J893='Start-Up Information'!$B$50,"Complete",IF(J893='Start-Up Information'!$B$51,"Complete",IF(J893='Start-Up Information'!$B$52,"Complete","Enter a Correct Sub-Account")))))))))))))))))))))))))))))))))))))))))))))))))</f>
        <v>Form Number Error</v>
      </c>
      <c r="P893" s="63" t="str">
        <f t="shared" si="28"/>
        <v>Pending</v>
      </c>
      <c r="Q893" s="62"/>
      <c r="R893" s="70">
        <f t="shared" si="29"/>
        <v>0</v>
      </c>
      <c r="S893" s="65"/>
      <c r="T893" s="91"/>
      <c r="U893" s="91"/>
      <c r="V893" s="91"/>
      <c r="W893" s="91"/>
      <c r="X893" s="91"/>
      <c r="Y893" s="91"/>
      <c r="Z893" s="91"/>
      <c r="AA893" s="91"/>
      <c r="AB893" s="91"/>
      <c r="AC893" s="91"/>
      <c r="AD893" s="91"/>
      <c r="AE893" s="91"/>
      <c r="AF893" s="91"/>
      <c r="AG893" s="91"/>
      <c r="AH893" s="91"/>
      <c r="AI893" s="91"/>
      <c r="AJ893" s="91"/>
      <c r="AK893" s="91"/>
      <c r="AL893" s="91"/>
      <c r="AM893" s="91"/>
      <c r="AN893" s="91"/>
      <c r="AO893" s="91"/>
      <c r="AP893" s="91"/>
      <c r="AQ893" s="91"/>
      <c r="AR893" s="91"/>
      <c r="AS893" s="91"/>
      <c r="AT893" s="91"/>
      <c r="AU893" s="91"/>
      <c r="AV893" s="91"/>
      <c r="AW893" s="91"/>
      <c r="AX893" s="91"/>
      <c r="AY893" s="91"/>
      <c r="AZ893" s="91"/>
      <c r="BA893" s="91"/>
      <c r="BB893" s="91"/>
      <c r="BC893" s="91"/>
      <c r="BD893" s="91"/>
      <c r="BE893" s="91"/>
      <c r="BF893" s="91"/>
      <c r="BG893" s="91"/>
    </row>
    <row r="894" spans="1:59" s="34" customFormat="1" ht="33" customHeight="1">
      <c r="A894" s="65"/>
      <c r="B894" s="99"/>
      <c r="C894" s="100"/>
      <c r="D894" s="100"/>
      <c r="E894" s="100"/>
      <c r="F894" s="100"/>
      <c r="G894" s="100"/>
      <c r="H894" s="100"/>
      <c r="I894" s="100"/>
      <c r="J894" s="100"/>
      <c r="K894" s="99"/>
      <c r="L894" s="101"/>
      <c r="M894" s="102"/>
      <c r="N894" s="101"/>
      <c r="O894" s="63" t="str">
        <f>IF(B894="","Form Number Error",IF(C894="","Payment Type Error",IF(H894="","Purchase Description Error",IF(I894="","Store or Vedor Error",IF(K894="","Card or Ckeck # Error",IF(L894="","Date Error",IF(J894="","Enter Correct Sub-Account",IF(M894="","Amount Error",IF(J894='Start-Up Information'!$B$13,"Complete",IF(J894='Start-Up Information'!$B$14,"Complete",IF(J894='Start-Up Information'!$B$15,"Complete",IF(J894='Start-Up Information'!$B$16,"Complete",IF(J894='Start-Up Information'!$B$17,"Complete",IF(J894='Start-Up Information'!$B$18,"Complete",IF(J894='Start-Up Information'!$B$19,"Complete",IF(J894='Start-Up Information'!$B$20,"Complete",IF(J894='Start-Up Information'!$B$21,"complete",IF(J894='Start-Up Information'!$B$22,"Complete",IF(J894='Start-Up Information'!$B$23,"Complete",IF(J894='Start-Up Information'!$B$24,"Complete",IF(J894='Start-Up Information'!$B$25,"Complete",IF(J894='Start-Up Information'!$B$26,"Complete",IF(J894='Start-Up Information'!$B$27,"Complete",IF(J894='Start-Up Information'!$B$28,"Complete",IF(J894='Start-Up Information'!$B$29,"Complete",IF(J894='Start-Up Information'!$B$30,"Complete",IF(J894='Start-Up Information'!$B$31,"Complete",IF(J894='Start-Up Information'!$B$32,"Complete",IF(J894='Start-Up Information'!$B$33,"Complete",IF(J894='Start-Up Information'!$B$34,"Complete",IF(J894='Start-Up Information'!$B$35,"Complete",IF(J894='Start-Up Information'!$B$36,"Complete",IF(J894='Start-Up Information'!$B$37,"Complete",IF(J894='Start-Up Information'!$B$38,"Complete",IF(J894='Start-Up Information'!$B$39,"Complete",IF(J894='Start-Up Information'!$B$40,"Complete",IF(J894='Start-Up Information'!$B$41,"Complete",IF(J894='Start-Up Information'!$B$42,"Complete",IF(J894='Start-Up Information'!$B$43,"Complete",IF(J894='Start-Up Information'!$B$44,"Complete",IF(J894='Start-Up Information'!$B$45,"Complete",IF(J894='Start-Up Information'!$B$46,"Complete",IF(J894='Start-Up Information'!$B$47,"Complete",IF(J894='Start-Up Information'!$B$48,"Complete",IF(LEFT(J894,5)="Split","Complete",IF(J894='Start-Up Information'!$B$49,"Complete",IF(J894='Start-Up Information'!$B$50,"Complete",IF(J894='Start-Up Information'!$B$51,"Complete",IF(J894='Start-Up Information'!$B$52,"Complete","Enter a Correct Sub-Account")))))))))))))))))))))))))))))))))))))))))))))))))</f>
        <v>Form Number Error</v>
      </c>
      <c r="P894" s="63" t="str">
        <f t="shared" si="28"/>
        <v>Pending</v>
      </c>
      <c r="Q894" s="62"/>
      <c r="R894" s="70">
        <f t="shared" si="29"/>
        <v>0</v>
      </c>
      <c r="S894" s="65"/>
      <c r="T894" s="91"/>
      <c r="U894" s="91"/>
      <c r="V894" s="91"/>
      <c r="W894" s="91"/>
      <c r="X894" s="91"/>
      <c r="Y894" s="91"/>
      <c r="Z894" s="91"/>
      <c r="AA894" s="91"/>
      <c r="AB894" s="91"/>
      <c r="AC894" s="91"/>
      <c r="AD894" s="91"/>
      <c r="AE894" s="91"/>
      <c r="AF894" s="91"/>
      <c r="AG894" s="91"/>
      <c r="AH894" s="91"/>
      <c r="AI894" s="91"/>
      <c r="AJ894" s="91"/>
      <c r="AK894" s="91"/>
      <c r="AL894" s="91"/>
      <c r="AM894" s="91"/>
      <c r="AN894" s="91"/>
      <c r="AO894" s="91"/>
      <c r="AP894" s="91"/>
      <c r="AQ894" s="91"/>
      <c r="AR894" s="91"/>
      <c r="AS894" s="91"/>
      <c r="AT894" s="91"/>
      <c r="AU894" s="91"/>
      <c r="AV894" s="91"/>
      <c r="AW894" s="91"/>
      <c r="AX894" s="91"/>
      <c r="AY894" s="91"/>
      <c r="AZ894" s="91"/>
      <c r="BA894" s="91"/>
      <c r="BB894" s="91"/>
      <c r="BC894" s="91"/>
      <c r="BD894" s="91"/>
      <c r="BE894" s="91"/>
      <c r="BF894" s="91"/>
      <c r="BG894" s="91"/>
    </row>
    <row r="895" spans="1:59" s="34" customFormat="1" ht="33" customHeight="1">
      <c r="A895" s="65"/>
      <c r="B895" s="99"/>
      <c r="C895" s="100"/>
      <c r="D895" s="100"/>
      <c r="E895" s="100"/>
      <c r="F895" s="100"/>
      <c r="G895" s="100"/>
      <c r="H895" s="100"/>
      <c r="I895" s="100"/>
      <c r="J895" s="100"/>
      <c r="K895" s="99"/>
      <c r="L895" s="101"/>
      <c r="M895" s="102"/>
      <c r="N895" s="101"/>
      <c r="O895" s="63" t="str">
        <f>IF(B895="","Form Number Error",IF(C895="","Payment Type Error",IF(H895="","Purchase Description Error",IF(I895="","Store or Vedor Error",IF(K895="","Card or Ckeck # Error",IF(L895="","Date Error",IF(J895="","Enter Correct Sub-Account",IF(M895="","Amount Error",IF(J895='Start-Up Information'!$B$13,"Complete",IF(J895='Start-Up Information'!$B$14,"Complete",IF(J895='Start-Up Information'!$B$15,"Complete",IF(J895='Start-Up Information'!$B$16,"Complete",IF(J895='Start-Up Information'!$B$17,"Complete",IF(J895='Start-Up Information'!$B$18,"Complete",IF(J895='Start-Up Information'!$B$19,"Complete",IF(J895='Start-Up Information'!$B$20,"Complete",IF(J895='Start-Up Information'!$B$21,"complete",IF(J895='Start-Up Information'!$B$22,"Complete",IF(J895='Start-Up Information'!$B$23,"Complete",IF(J895='Start-Up Information'!$B$24,"Complete",IF(J895='Start-Up Information'!$B$25,"Complete",IF(J895='Start-Up Information'!$B$26,"Complete",IF(J895='Start-Up Information'!$B$27,"Complete",IF(J895='Start-Up Information'!$B$28,"Complete",IF(J895='Start-Up Information'!$B$29,"Complete",IF(J895='Start-Up Information'!$B$30,"Complete",IF(J895='Start-Up Information'!$B$31,"Complete",IF(J895='Start-Up Information'!$B$32,"Complete",IF(J895='Start-Up Information'!$B$33,"Complete",IF(J895='Start-Up Information'!$B$34,"Complete",IF(J895='Start-Up Information'!$B$35,"Complete",IF(J895='Start-Up Information'!$B$36,"Complete",IF(J895='Start-Up Information'!$B$37,"Complete",IF(J895='Start-Up Information'!$B$38,"Complete",IF(J895='Start-Up Information'!$B$39,"Complete",IF(J895='Start-Up Information'!$B$40,"Complete",IF(J895='Start-Up Information'!$B$41,"Complete",IF(J895='Start-Up Information'!$B$42,"Complete",IF(J895='Start-Up Information'!$B$43,"Complete",IF(J895='Start-Up Information'!$B$44,"Complete",IF(J895='Start-Up Information'!$B$45,"Complete",IF(J895='Start-Up Information'!$B$46,"Complete",IF(J895='Start-Up Information'!$B$47,"Complete",IF(J895='Start-Up Information'!$B$48,"Complete",IF(LEFT(J895,5)="Split","Complete",IF(J895='Start-Up Information'!$B$49,"Complete",IF(J895='Start-Up Information'!$B$50,"Complete",IF(J895='Start-Up Information'!$B$51,"Complete",IF(J895='Start-Up Information'!$B$52,"Complete","Enter a Correct Sub-Account")))))))))))))))))))))))))))))))))))))))))))))))))</f>
        <v>Form Number Error</v>
      </c>
      <c r="P895" s="63" t="str">
        <f t="shared" si="28"/>
        <v>Pending</v>
      </c>
      <c r="Q895" s="62"/>
      <c r="R895" s="70">
        <f t="shared" si="29"/>
        <v>0</v>
      </c>
      <c r="S895" s="65"/>
      <c r="T895" s="91"/>
      <c r="U895" s="91"/>
      <c r="V895" s="91"/>
      <c r="W895" s="91"/>
      <c r="X895" s="91"/>
      <c r="Y895" s="91"/>
      <c r="Z895" s="91"/>
      <c r="AA895" s="91"/>
      <c r="AB895" s="91"/>
      <c r="AC895" s="91"/>
      <c r="AD895" s="91"/>
      <c r="AE895" s="91"/>
      <c r="AF895" s="91"/>
      <c r="AG895" s="91"/>
      <c r="AH895" s="91"/>
      <c r="AI895" s="91"/>
      <c r="AJ895" s="91"/>
      <c r="AK895" s="91"/>
      <c r="AL895" s="91"/>
      <c r="AM895" s="91"/>
      <c r="AN895" s="91"/>
      <c r="AO895" s="91"/>
      <c r="AP895" s="91"/>
      <c r="AQ895" s="91"/>
      <c r="AR895" s="91"/>
      <c r="AS895" s="91"/>
      <c r="AT895" s="91"/>
      <c r="AU895" s="91"/>
      <c r="AV895" s="91"/>
      <c r="AW895" s="91"/>
      <c r="AX895" s="91"/>
      <c r="AY895" s="91"/>
      <c r="AZ895" s="91"/>
      <c r="BA895" s="91"/>
      <c r="BB895" s="91"/>
      <c r="BC895" s="91"/>
      <c r="BD895" s="91"/>
      <c r="BE895" s="91"/>
      <c r="BF895" s="91"/>
      <c r="BG895" s="91"/>
    </row>
    <row r="896" spans="1:59" s="34" customFormat="1" ht="33" customHeight="1">
      <c r="A896" s="65"/>
      <c r="B896" s="99"/>
      <c r="C896" s="100"/>
      <c r="D896" s="100"/>
      <c r="E896" s="100"/>
      <c r="F896" s="100"/>
      <c r="G896" s="100"/>
      <c r="H896" s="100"/>
      <c r="I896" s="100"/>
      <c r="J896" s="100"/>
      <c r="K896" s="99"/>
      <c r="L896" s="101"/>
      <c r="M896" s="102"/>
      <c r="N896" s="101"/>
      <c r="O896" s="63" t="str">
        <f>IF(B896="","Form Number Error",IF(C896="","Payment Type Error",IF(H896="","Purchase Description Error",IF(I896="","Store or Vedor Error",IF(K896="","Card or Ckeck # Error",IF(L896="","Date Error",IF(J896="","Enter Correct Sub-Account",IF(M896="","Amount Error",IF(J896='Start-Up Information'!$B$13,"Complete",IF(J896='Start-Up Information'!$B$14,"Complete",IF(J896='Start-Up Information'!$B$15,"Complete",IF(J896='Start-Up Information'!$B$16,"Complete",IF(J896='Start-Up Information'!$B$17,"Complete",IF(J896='Start-Up Information'!$B$18,"Complete",IF(J896='Start-Up Information'!$B$19,"Complete",IF(J896='Start-Up Information'!$B$20,"Complete",IF(J896='Start-Up Information'!$B$21,"complete",IF(J896='Start-Up Information'!$B$22,"Complete",IF(J896='Start-Up Information'!$B$23,"Complete",IF(J896='Start-Up Information'!$B$24,"Complete",IF(J896='Start-Up Information'!$B$25,"Complete",IF(J896='Start-Up Information'!$B$26,"Complete",IF(J896='Start-Up Information'!$B$27,"Complete",IF(J896='Start-Up Information'!$B$28,"Complete",IF(J896='Start-Up Information'!$B$29,"Complete",IF(J896='Start-Up Information'!$B$30,"Complete",IF(J896='Start-Up Information'!$B$31,"Complete",IF(J896='Start-Up Information'!$B$32,"Complete",IF(J896='Start-Up Information'!$B$33,"Complete",IF(J896='Start-Up Information'!$B$34,"Complete",IF(J896='Start-Up Information'!$B$35,"Complete",IF(J896='Start-Up Information'!$B$36,"Complete",IF(J896='Start-Up Information'!$B$37,"Complete",IF(J896='Start-Up Information'!$B$38,"Complete",IF(J896='Start-Up Information'!$B$39,"Complete",IF(J896='Start-Up Information'!$B$40,"Complete",IF(J896='Start-Up Information'!$B$41,"Complete",IF(J896='Start-Up Information'!$B$42,"Complete",IF(J896='Start-Up Information'!$B$43,"Complete",IF(J896='Start-Up Information'!$B$44,"Complete",IF(J896='Start-Up Information'!$B$45,"Complete",IF(J896='Start-Up Information'!$B$46,"Complete",IF(J896='Start-Up Information'!$B$47,"Complete",IF(J896='Start-Up Information'!$B$48,"Complete",IF(LEFT(J896,5)="Split","Complete",IF(J896='Start-Up Information'!$B$49,"Complete",IF(J896='Start-Up Information'!$B$50,"Complete",IF(J896='Start-Up Information'!$B$51,"Complete",IF(J896='Start-Up Information'!$B$52,"Complete","Enter a Correct Sub-Account")))))))))))))))))))))))))))))))))))))))))))))))))</f>
        <v>Form Number Error</v>
      </c>
      <c r="P896" s="63" t="str">
        <f t="shared" si="28"/>
        <v>Pending</v>
      </c>
      <c r="Q896" s="62"/>
      <c r="R896" s="70">
        <f t="shared" si="29"/>
        <v>0</v>
      </c>
      <c r="S896" s="65"/>
      <c r="T896" s="91"/>
      <c r="U896" s="91"/>
      <c r="V896" s="91"/>
      <c r="W896" s="91"/>
      <c r="X896" s="91"/>
      <c r="Y896" s="91"/>
      <c r="Z896" s="91"/>
      <c r="AA896" s="91"/>
      <c r="AB896" s="91"/>
      <c r="AC896" s="91"/>
      <c r="AD896" s="91"/>
      <c r="AE896" s="91"/>
      <c r="AF896" s="91"/>
      <c r="AG896" s="91"/>
      <c r="AH896" s="91"/>
      <c r="AI896" s="91"/>
      <c r="AJ896" s="91"/>
      <c r="AK896" s="91"/>
      <c r="AL896" s="91"/>
      <c r="AM896" s="91"/>
      <c r="AN896" s="91"/>
      <c r="AO896" s="91"/>
      <c r="AP896" s="91"/>
      <c r="AQ896" s="91"/>
      <c r="AR896" s="91"/>
      <c r="AS896" s="91"/>
      <c r="AT896" s="91"/>
      <c r="AU896" s="91"/>
      <c r="AV896" s="91"/>
      <c r="AW896" s="91"/>
      <c r="AX896" s="91"/>
      <c r="AY896" s="91"/>
      <c r="AZ896" s="91"/>
      <c r="BA896" s="91"/>
      <c r="BB896" s="91"/>
      <c r="BC896" s="91"/>
      <c r="BD896" s="91"/>
      <c r="BE896" s="91"/>
      <c r="BF896" s="91"/>
      <c r="BG896" s="91"/>
    </row>
    <row r="897" spans="1:59" s="34" customFormat="1" ht="33" customHeight="1">
      <c r="A897" s="65"/>
      <c r="B897" s="99"/>
      <c r="C897" s="100"/>
      <c r="D897" s="100"/>
      <c r="E897" s="100"/>
      <c r="F897" s="100"/>
      <c r="G897" s="100"/>
      <c r="H897" s="100"/>
      <c r="I897" s="100"/>
      <c r="J897" s="100"/>
      <c r="K897" s="99"/>
      <c r="L897" s="101"/>
      <c r="M897" s="102"/>
      <c r="N897" s="101"/>
      <c r="O897" s="63" t="str">
        <f>IF(B897="","Form Number Error",IF(C897="","Payment Type Error",IF(H897="","Purchase Description Error",IF(I897="","Store or Vedor Error",IF(K897="","Card or Ckeck # Error",IF(L897="","Date Error",IF(J897="","Enter Correct Sub-Account",IF(M897="","Amount Error",IF(J897='Start-Up Information'!$B$13,"Complete",IF(J897='Start-Up Information'!$B$14,"Complete",IF(J897='Start-Up Information'!$B$15,"Complete",IF(J897='Start-Up Information'!$B$16,"Complete",IF(J897='Start-Up Information'!$B$17,"Complete",IF(J897='Start-Up Information'!$B$18,"Complete",IF(J897='Start-Up Information'!$B$19,"Complete",IF(J897='Start-Up Information'!$B$20,"Complete",IF(J897='Start-Up Information'!$B$21,"complete",IF(J897='Start-Up Information'!$B$22,"Complete",IF(J897='Start-Up Information'!$B$23,"Complete",IF(J897='Start-Up Information'!$B$24,"Complete",IF(J897='Start-Up Information'!$B$25,"Complete",IF(J897='Start-Up Information'!$B$26,"Complete",IF(J897='Start-Up Information'!$B$27,"Complete",IF(J897='Start-Up Information'!$B$28,"Complete",IF(J897='Start-Up Information'!$B$29,"Complete",IF(J897='Start-Up Information'!$B$30,"Complete",IF(J897='Start-Up Information'!$B$31,"Complete",IF(J897='Start-Up Information'!$B$32,"Complete",IF(J897='Start-Up Information'!$B$33,"Complete",IF(J897='Start-Up Information'!$B$34,"Complete",IF(J897='Start-Up Information'!$B$35,"Complete",IF(J897='Start-Up Information'!$B$36,"Complete",IF(J897='Start-Up Information'!$B$37,"Complete",IF(J897='Start-Up Information'!$B$38,"Complete",IF(J897='Start-Up Information'!$B$39,"Complete",IF(J897='Start-Up Information'!$B$40,"Complete",IF(J897='Start-Up Information'!$B$41,"Complete",IF(J897='Start-Up Information'!$B$42,"Complete",IF(J897='Start-Up Information'!$B$43,"Complete",IF(J897='Start-Up Information'!$B$44,"Complete",IF(J897='Start-Up Information'!$B$45,"Complete",IF(J897='Start-Up Information'!$B$46,"Complete",IF(J897='Start-Up Information'!$B$47,"Complete",IF(J897='Start-Up Information'!$B$48,"Complete",IF(LEFT(J897,5)="Split","Complete",IF(J897='Start-Up Information'!$B$49,"Complete",IF(J897='Start-Up Information'!$B$50,"Complete",IF(J897='Start-Up Information'!$B$51,"Complete",IF(J897='Start-Up Information'!$B$52,"Complete","Enter a Correct Sub-Account")))))))))))))))))))))))))))))))))))))))))))))))))</f>
        <v>Form Number Error</v>
      </c>
      <c r="P897" s="63" t="str">
        <f t="shared" si="28"/>
        <v>Pending</v>
      </c>
      <c r="Q897" s="62"/>
      <c r="R897" s="70">
        <f t="shared" si="29"/>
        <v>0</v>
      </c>
      <c r="S897" s="65"/>
      <c r="T897" s="91"/>
      <c r="U897" s="91"/>
      <c r="V897" s="91"/>
      <c r="W897" s="91"/>
      <c r="X897" s="91"/>
      <c r="Y897" s="91"/>
      <c r="Z897" s="91"/>
      <c r="AA897" s="91"/>
      <c r="AB897" s="91"/>
      <c r="AC897" s="91"/>
      <c r="AD897" s="91"/>
      <c r="AE897" s="91"/>
      <c r="AF897" s="91"/>
      <c r="AG897" s="91"/>
      <c r="AH897" s="91"/>
      <c r="AI897" s="91"/>
      <c r="AJ897" s="91"/>
      <c r="AK897" s="91"/>
      <c r="AL897" s="91"/>
      <c r="AM897" s="91"/>
      <c r="AN897" s="91"/>
      <c r="AO897" s="91"/>
      <c r="AP897" s="91"/>
      <c r="AQ897" s="91"/>
      <c r="AR897" s="91"/>
      <c r="AS897" s="91"/>
      <c r="AT897" s="91"/>
      <c r="AU897" s="91"/>
      <c r="AV897" s="91"/>
      <c r="AW897" s="91"/>
      <c r="AX897" s="91"/>
      <c r="AY897" s="91"/>
      <c r="AZ897" s="91"/>
      <c r="BA897" s="91"/>
      <c r="BB897" s="91"/>
      <c r="BC897" s="91"/>
      <c r="BD897" s="91"/>
      <c r="BE897" s="91"/>
      <c r="BF897" s="91"/>
      <c r="BG897" s="91"/>
    </row>
    <row r="898" spans="1:59" s="34" customFormat="1" ht="33" customHeight="1">
      <c r="A898" s="65"/>
      <c r="B898" s="99"/>
      <c r="C898" s="100"/>
      <c r="D898" s="100"/>
      <c r="E898" s="100"/>
      <c r="F898" s="100"/>
      <c r="G898" s="100"/>
      <c r="H898" s="100"/>
      <c r="I898" s="100"/>
      <c r="J898" s="100"/>
      <c r="K898" s="99"/>
      <c r="L898" s="101"/>
      <c r="M898" s="102"/>
      <c r="N898" s="101"/>
      <c r="O898" s="63" t="str">
        <f>IF(B898="","Form Number Error",IF(C898="","Payment Type Error",IF(H898="","Purchase Description Error",IF(I898="","Store or Vedor Error",IF(K898="","Card or Ckeck # Error",IF(L898="","Date Error",IF(J898="","Enter Correct Sub-Account",IF(M898="","Amount Error",IF(J898='Start-Up Information'!$B$13,"Complete",IF(J898='Start-Up Information'!$B$14,"Complete",IF(J898='Start-Up Information'!$B$15,"Complete",IF(J898='Start-Up Information'!$B$16,"Complete",IF(J898='Start-Up Information'!$B$17,"Complete",IF(J898='Start-Up Information'!$B$18,"Complete",IF(J898='Start-Up Information'!$B$19,"Complete",IF(J898='Start-Up Information'!$B$20,"Complete",IF(J898='Start-Up Information'!$B$21,"complete",IF(J898='Start-Up Information'!$B$22,"Complete",IF(J898='Start-Up Information'!$B$23,"Complete",IF(J898='Start-Up Information'!$B$24,"Complete",IF(J898='Start-Up Information'!$B$25,"Complete",IF(J898='Start-Up Information'!$B$26,"Complete",IF(J898='Start-Up Information'!$B$27,"Complete",IF(J898='Start-Up Information'!$B$28,"Complete",IF(J898='Start-Up Information'!$B$29,"Complete",IF(J898='Start-Up Information'!$B$30,"Complete",IF(J898='Start-Up Information'!$B$31,"Complete",IF(J898='Start-Up Information'!$B$32,"Complete",IF(J898='Start-Up Information'!$B$33,"Complete",IF(J898='Start-Up Information'!$B$34,"Complete",IF(J898='Start-Up Information'!$B$35,"Complete",IF(J898='Start-Up Information'!$B$36,"Complete",IF(J898='Start-Up Information'!$B$37,"Complete",IF(J898='Start-Up Information'!$B$38,"Complete",IF(J898='Start-Up Information'!$B$39,"Complete",IF(J898='Start-Up Information'!$B$40,"Complete",IF(J898='Start-Up Information'!$B$41,"Complete",IF(J898='Start-Up Information'!$B$42,"Complete",IF(J898='Start-Up Information'!$B$43,"Complete",IF(J898='Start-Up Information'!$B$44,"Complete",IF(J898='Start-Up Information'!$B$45,"Complete",IF(J898='Start-Up Information'!$B$46,"Complete",IF(J898='Start-Up Information'!$B$47,"Complete",IF(J898='Start-Up Information'!$B$48,"Complete",IF(LEFT(J898,5)="Split","Complete",IF(J898='Start-Up Information'!$B$49,"Complete",IF(J898='Start-Up Information'!$B$50,"Complete",IF(J898='Start-Up Information'!$B$51,"Complete",IF(J898='Start-Up Information'!$B$52,"Complete","Enter a Correct Sub-Account")))))))))))))))))))))))))))))))))))))))))))))))))</f>
        <v>Form Number Error</v>
      </c>
      <c r="P898" s="63" t="str">
        <f t="shared" si="28"/>
        <v>Pending</v>
      </c>
      <c r="Q898" s="62"/>
      <c r="R898" s="70">
        <f t="shared" si="29"/>
        <v>0</v>
      </c>
      <c r="S898" s="65"/>
      <c r="T898" s="91"/>
      <c r="U898" s="91"/>
      <c r="V898" s="91"/>
      <c r="W898" s="91"/>
      <c r="X898" s="91"/>
      <c r="Y898" s="91"/>
      <c r="Z898" s="91"/>
      <c r="AA898" s="91"/>
      <c r="AB898" s="91"/>
      <c r="AC898" s="91"/>
      <c r="AD898" s="91"/>
      <c r="AE898" s="91"/>
      <c r="AF898" s="91"/>
      <c r="AG898" s="91"/>
      <c r="AH898" s="91"/>
      <c r="AI898" s="91"/>
      <c r="AJ898" s="91"/>
      <c r="AK898" s="91"/>
      <c r="AL898" s="91"/>
      <c r="AM898" s="91"/>
      <c r="AN898" s="91"/>
      <c r="AO898" s="91"/>
      <c r="AP898" s="91"/>
      <c r="AQ898" s="91"/>
      <c r="AR898" s="91"/>
      <c r="AS898" s="91"/>
      <c r="AT898" s="91"/>
      <c r="AU898" s="91"/>
      <c r="AV898" s="91"/>
      <c r="AW898" s="91"/>
      <c r="AX898" s="91"/>
      <c r="AY898" s="91"/>
      <c r="AZ898" s="91"/>
      <c r="BA898" s="91"/>
      <c r="BB898" s="91"/>
      <c r="BC898" s="91"/>
      <c r="BD898" s="91"/>
      <c r="BE898" s="91"/>
      <c r="BF898" s="91"/>
      <c r="BG898" s="91"/>
    </row>
    <row r="899" spans="1:59" s="34" customFormat="1" ht="33" customHeight="1">
      <c r="A899" s="65"/>
      <c r="B899" s="99"/>
      <c r="C899" s="100"/>
      <c r="D899" s="100"/>
      <c r="E899" s="100"/>
      <c r="F899" s="100"/>
      <c r="G899" s="100"/>
      <c r="H899" s="100"/>
      <c r="I899" s="100"/>
      <c r="J899" s="100"/>
      <c r="K899" s="99"/>
      <c r="L899" s="101"/>
      <c r="M899" s="102"/>
      <c r="N899" s="101"/>
      <c r="O899" s="63" t="str">
        <f>IF(B899="","Form Number Error",IF(C899="","Payment Type Error",IF(H899="","Purchase Description Error",IF(I899="","Store or Vedor Error",IF(K899="","Card or Ckeck # Error",IF(L899="","Date Error",IF(J899="","Enter Correct Sub-Account",IF(M899="","Amount Error",IF(J899='Start-Up Information'!$B$13,"Complete",IF(J899='Start-Up Information'!$B$14,"Complete",IF(J899='Start-Up Information'!$B$15,"Complete",IF(J899='Start-Up Information'!$B$16,"Complete",IF(J899='Start-Up Information'!$B$17,"Complete",IF(J899='Start-Up Information'!$B$18,"Complete",IF(J899='Start-Up Information'!$B$19,"Complete",IF(J899='Start-Up Information'!$B$20,"Complete",IF(J899='Start-Up Information'!$B$21,"complete",IF(J899='Start-Up Information'!$B$22,"Complete",IF(J899='Start-Up Information'!$B$23,"Complete",IF(J899='Start-Up Information'!$B$24,"Complete",IF(J899='Start-Up Information'!$B$25,"Complete",IF(J899='Start-Up Information'!$B$26,"Complete",IF(J899='Start-Up Information'!$B$27,"Complete",IF(J899='Start-Up Information'!$B$28,"Complete",IF(J899='Start-Up Information'!$B$29,"Complete",IF(J899='Start-Up Information'!$B$30,"Complete",IF(J899='Start-Up Information'!$B$31,"Complete",IF(J899='Start-Up Information'!$B$32,"Complete",IF(J899='Start-Up Information'!$B$33,"Complete",IF(J899='Start-Up Information'!$B$34,"Complete",IF(J899='Start-Up Information'!$B$35,"Complete",IF(J899='Start-Up Information'!$B$36,"Complete",IF(J899='Start-Up Information'!$B$37,"Complete",IF(J899='Start-Up Information'!$B$38,"Complete",IF(J899='Start-Up Information'!$B$39,"Complete",IF(J899='Start-Up Information'!$B$40,"Complete",IF(J899='Start-Up Information'!$B$41,"Complete",IF(J899='Start-Up Information'!$B$42,"Complete",IF(J899='Start-Up Information'!$B$43,"Complete",IF(J899='Start-Up Information'!$B$44,"Complete",IF(J899='Start-Up Information'!$B$45,"Complete",IF(J899='Start-Up Information'!$B$46,"Complete",IF(J899='Start-Up Information'!$B$47,"Complete",IF(J899='Start-Up Information'!$B$48,"Complete",IF(LEFT(J899,5)="Split","Complete",IF(J899='Start-Up Information'!$B$49,"Complete",IF(J899='Start-Up Information'!$B$50,"Complete",IF(J899='Start-Up Information'!$B$51,"Complete",IF(J899='Start-Up Information'!$B$52,"Complete","Enter a Correct Sub-Account")))))))))))))))))))))))))))))))))))))))))))))))))</f>
        <v>Form Number Error</v>
      </c>
      <c r="P899" s="63" t="str">
        <f t="shared" si="28"/>
        <v>Pending</v>
      </c>
      <c r="Q899" s="62"/>
      <c r="R899" s="70">
        <f t="shared" si="29"/>
        <v>0</v>
      </c>
      <c r="S899" s="65"/>
      <c r="T899" s="91"/>
      <c r="U899" s="91"/>
      <c r="V899" s="91"/>
      <c r="W899" s="91"/>
      <c r="X899" s="91"/>
      <c r="Y899" s="91"/>
      <c r="Z899" s="91"/>
      <c r="AA899" s="91"/>
      <c r="AB899" s="91"/>
      <c r="AC899" s="91"/>
      <c r="AD899" s="91"/>
      <c r="AE899" s="91"/>
      <c r="AF899" s="91"/>
      <c r="AG899" s="91"/>
      <c r="AH899" s="91"/>
      <c r="AI899" s="91"/>
      <c r="AJ899" s="91"/>
      <c r="AK899" s="91"/>
      <c r="AL899" s="91"/>
      <c r="AM899" s="91"/>
      <c r="AN899" s="91"/>
      <c r="AO899" s="91"/>
      <c r="AP899" s="91"/>
      <c r="AQ899" s="91"/>
      <c r="AR899" s="91"/>
      <c r="AS899" s="91"/>
      <c r="AT899" s="91"/>
      <c r="AU899" s="91"/>
      <c r="AV899" s="91"/>
      <c r="AW899" s="91"/>
      <c r="AX899" s="91"/>
      <c r="AY899" s="91"/>
      <c r="AZ899" s="91"/>
      <c r="BA899" s="91"/>
      <c r="BB899" s="91"/>
      <c r="BC899" s="91"/>
      <c r="BD899" s="91"/>
      <c r="BE899" s="91"/>
      <c r="BF899" s="91"/>
      <c r="BG899" s="91"/>
    </row>
    <row r="900" spans="1:59" s="34" customFormat="1" ht="33" customHeight="1">
      <c r="A900" s="65"/>
      <c r="B900" s="99"/>
      <c r="C900" s="100"/>
      <c r="D900" s="100"/>
      <c r="E900" s="100"/>
      <c r="F900" s="100"/>
      <c r="G900" s="100"/>
      <c r="H900" s="100"/>
      <c r="I900" s="100"/>
      <c r="J900" s="100"/>
      <c r="K900" s="99"/>
      <c r="L900" s="101"/>
      <c r="M900" s="102"/>
      <c r="N900" s="101"/>
      <c r="O900" s="63" t="str">
        <f>IF(B900="","Form Number Error",IF(C900="","Payment Type Error",IF(H900="","Purchase Description Error",IF(I900="","Store or Vedor Error",IF(K900="","Card or Ckeck # Error",IF(L900="","Date Error",IF(J900="","Enter Correct Sub-Account",IF(M900="","Amount Error",IF(J900='Start-Up Information'!$B$13,"Complete",IF(J900='Start-Up Information'!$B$14,"Complete",IF(J900='Start-Up Information'!$B$15,"Complete",IF(J900='Start-Up Information'!$B$16,"Complete",IF(J900='Start-Up Information'!$B$17,"Complete",IF(J900='Start-Up Information'!$B$18,"Complete",IF(J900='Start-Up Information'!$B$19,"Complete",IF(J900='Start-Up Information'!$B$20,"Complete",IF(J900='Start-Up Information'!$B$21,"complete",IF(J900='Start-Up Information'!$B$22,"Complete",IF(J900='Start-Up Information'!$B$23,"Complete",IF(J900='Start-Up Information'!$B$24,"Complete",IF(J900='Start-Up Information'!$B$25,"Complete",IF(J900='Start-Up Information'!$B$26,"Complete",IF(J900='Start-Up Information'!$B$27,"Complete",IF(J900='Start-Up Information'!$B$28,"Complete",IF(J900='Start-Up Information'!$B$29,"Complete",IF(J900='Start-Up Information'!$B$30,"Complete",IF(J900='Start-Up Information'!$B$31,"Complete",IF(J900='Start-Up Information'!$B$32,"Complete",IF(J900='Start-Up Information'!$B$33,"Complete",IF(J900='Start-Up Information'!$B$34,"Complete",IF(J900='Start-Up Information'!$B$35,"Complete",IF(J900='Start-Up Information'!$B$36,"Complete",IF(J900='Start-Up Information'!$B$37,"Complete",IF(J900='Start-Up Information'!$B$38,"Complete",IF(J900='Start-Up Information'!$B$39,"Complete",IF(J900='Start-Up Information'!$B$40,"Complete",IF(J900='Start-Up Information'!$B$41,"Complete",IF(J900='Start-Up Information'!$B$42,"Complete",IF(J900='Start-Up Information'!$B$43,"Complete",IF(J900='Start-Up Information'!$B$44,"Complete",IF(J900='Start-Up Information'!$B$45,"Complete",IF(J900='Start-Up Information'!$B$46,"Complete",IF(J900='Start-Up Information'!$B$47,"Complete",IF(J900='Start-Up Information'!$B$48,"Complete",IF(LEFT(J900,5)="Split","Complete",IF(J900='Start-Up Information'!$B$49,"Complete",IF(J900='Start-Up Information'!$B$50,"Complete",IF(J900='Start-Up Information'!$B$51,"Complete",IF(J900='Start-Up Information'!$B$52,"Complete","Enter a Correct Sub-Account")))))))))))))))))))))))))))))))))))))))))))))))))</f>
        <v>Form Number Error</v>
      </c>
      <c r="P900" s="63" t="str">
        <f t="shared" si="28"/>
        <v>Pending</v>
      </c>
      <c r="Q900" s="62"/>
      <c r="R900" s="70">
        <f t="shared" si="29"/>
        <v>0</v>
      </c>
      <c r="S900" s="65"/>
      <c r="T900" s="91"/>
      <c r="U900" s="91"/>
      <c r="V900" s="91"/>
      <c r="W900" s="91"/>
      <c r="X900" s="91"/>
      <c r="Y900" s="91"/>
      <c r="Z900" s="91"/>
      <c r="AA900" s="91"/>
      <c r="AB900" s="91"/>
      <c r="AC900" s="91"/>
      <c r="AD900" s="91"/>
      <c r="AE900" s="91"/>
      <c r="AF900" s="91"/>
      <c r="AG900" s="91"/>
      <c r="AH900" s="91"/>
      <c r="AI900" s="91"/>
      <c r="AJ900" s="91"/>
      <c r="AK900" s="91"/>
      <c r="AL900" s="91"/>
      <c r="AM900" s="91"/>
      <c r="AN900" s="91"/>
      <c r="AO900" s="91"/>
      <c r="AP900" s="91"/>
      <c r="AQ900" s="91"/>
      <c r="AR900" s="91"/>
      <c r="AS900" s="91"/>
      <c r="AT900" s="91"/>
      <c r="AU900" s="91"/>
      <c r="AV900" s="91"/>
      <c r="AW900" s="91"/>
      <c r="AX900" s="91"/>
      <c r="AY900" s="91"/>
      <c r="AZ900" s="91"/>
      <c r="BA900" s="91"/>
      <c r="BB900" s="91"/>
      <c r="BC900" s="91"/>
      <c r="BD900" s="91"/>
      <c r="BE900" s="91"/>
      <c r="BF900" s="91"/>
      <c r="BG900" s="91"/>
    </row>
    <row r="901" spans="1:59" s="34" customFormat="1" ht="33" customHeight="1">
      <c r="A901" s="65"/>
      <c r="B901" s="99"/>
      <c r="C901" s="100"/>
      <c r="D901" s="100"/>
      <c r="E901" s="100"/>
      <c r="F901" s="100"/>
      <c r="G901" s="100"/>
      <c r="H901" s="100"/>
      <c r="I901" s="100"/>
      <c r="J901" s="100"/>
      <c r="K901" s="99"/>
      <c r="L901" s="101"/>
      <c r="M901" s="102"/>
      <c r="N901" s="101"/>
      <c r="O901" s="63" t="str">
        <f>IF(B901="","Form Number Error",IF(C901="","Payment Type Error",IF(H901="","Purchase Description Error",IF(I901="","Store or Vedor Error",IF(K901="","Card or Ckeck # Error",IF(L901="","Date Error",IF(J901="","Enter Correct Sub-Account",IF(M901="","Amount Error",IF(J901='Start-Up Information'!$B$13,"Complete",IF(J901='Start-Up Information'!$B$14,"Complete",IF(J901='Start-Up Information'!$B$15,"Complete",IF(J901='Start-Up Information'!$B$16,"Complete",IF(J901='Start-Up Information'!$B$17,"Complete",IF(J901='Start-Up Information'!$B$18,"Complete",IF(J901='Start-Up Information'!$B$19,"Complete",IF(J901='Start-Up Information'!$B$20,"Complete",IF(J901='Start-Up Information'!$B$21,"complete",IF(J901='Start-Up Information'!$B$22,"Complete",IF(J901='Start-Up Information'!$B$23,"Complete",IF(J901='Start-Up Information'!$B$24,"Complete",IF(J901='Start-Up Information'!$B$25,"Complete",IF(J901='Start-Up Information'!$B$26,"Complete",IF(J901='Start-Up Information'!$B$27,"Complete",IF(J901='Start-Up Information'!$B$28,"Complete",IF(J901='Start-Up Information'!$B$29,"Complete",IF(J901='Start-Up Information'!$B$30,"Complete",IF(J901='Start-Up Information'!$B$31,"Complete",IF(J901='Start-Up Information'!$B$32,"Complete",IF(J901='Start-Up Information'!$B$33,"Complete",IF(J901='Start-Up Information'!$B$34,"Complete",IF(J901='Start-Up Information'!$B$35,"Complete",IF(J901='Start-Up Information'!$B$36,"Complete",IF(J901='Start-Up Information'!$B$37,"Complete",IF(J901='Start-Up Information'!$B$38,"Complete",IF(J901='Start-Up Information'!$B$39,"Complete",IF(J901='Start-Up Information'!$B$40,"Complete",IF(J901='Start-Up Information'!$B$41,"Complete",IF(J901='Start-Up Information'!$B$42,"Complete",IF(J901='Start-Up Information'!$B$43,"Complete",IF(J901='Start-Up Information'!$B$44,"Complete",IF(J901='Start-Up Information'!$B$45,"Complete",IF(J901='Start-Up Information'!$B$46,"Complete",IF(J901='Start-Up Information'!$B$47,"Complete",IF(J901='Start-Up Information'!$B$48,"Complete",IF(LEFT(J901,5)="Split","Complete",IF(J901='Start-Up Information'!$B$49,"Complete",IF(J901='Start-Up Information'!$B$50,"Complete",IF(J901='Start-Up Information'!$B$51,"Complete",IF(J901='Start-Up Information'!$B$52,"Complete","Enter a Correct Sub-Account")))))))))))))))))))))))))))))))))))))))))))))))))</f>
        <v>Form Number Error</v>
      </c>
      <c r="P901" s="63" t="str">
        <f t="shared" si="28"/>
        <v>Pending</v>
      </c>
      <c r="Q901" s="62"/>
      <c r="R901" s="70">
        <f t="shared" si="29"/>
        <v>0</v>
      </c>
      <c r="S901" s="65"/>
      <c r="T901" s="91"/>
      <c r="U901" s="91"/>
      <c r="V901" s="91"/>
      <c r="W901" s="91"/>
      <c r="X901" s="91"/>
      <c r="Y901" s="91"/>
      <c r="Z901" s="91"/>
      <c r="AA901" s="91"/>
      <c r="AB901" s="91"/>
      <c r="AC901" s="91"/>
      <c r="AD901" s="91"/>
      <c r="AE901" s="91"/>
      <c r="AF901" s="91"/>
      <c r="AG901" s="91"/>
      <c r="AH901" s="91"/>
      <c r="AI901" s="91"/>
      <c r="AJ901" s="91"/>
      <c r="AK901" s="91"/>
      <c r="AL901" s="91"/>
      <c r="AM901" s="91"/>
      <c r="AN901" s="91"/>
      <c r="AO901" s="91"/>
      <c r="AP901" s="91"/>
      <c r="AQ901" s="91"/>
      <c r="AR901" s="91"/>
      <c r="AS901" s="91"/>
      <c r="AT901" s="91"/>
      <c r="AU901" s="91"/>
      <c r="AV901" s="91"/>
      <c r="AW901" s="91"/>
      <c r="AX901" s="91"/>
      <c r="AY901" s="91"/>
      <c r="AZ901" s="91"/>
      <c r="BA901" s="91"/>
      <c r="BB901" s="91"/>
      <c r="BC901" s="91"/>
      <c r="BD901" s="91"/>
      <c r="BE901" s="91"/>
      <c r="BF901" s="91"/>
      <c r="BG901" s="91"/>
    </row>
    <row r="902" spans="1:59" s="34" customFormat="1" ht="33" customHeight="1">
      <c r="A902" s="65"/>
      <c r="B902" s="99"/>
      <c r="C902" s="100"/>
      <c r="D902" s="100"/>
      <c r="E902" s="100"/>
      <c r="F902" s="100"/>
      <c r="G902" s="100"/>
      <c r="H902" s="100"/>
      <c r="I902" s="100"/>
      <c r="J902" s="100"/>
      <c r="K902" s="99"/>
      <c r="L902" s="101"/>
      <c r="M902" s="102"/>
      <c r="N902" s="101"/>
      <c r="O902" s="63" t="str">
        <f>IF(B902="","Form Number Error",IF(C902="","Payment Type Error",IF(H902="","Purchase Description Error",IF(I902="","Store or Vedor Error",IF(K902="","Card or Ckeck # Error",IF(L902="","Date Error",IF(J902="","Enter Correct Sub-Account",IF(M902="","Amount Error",IF(J902='Start-Up Information'!$B$13,"Complete",IF(J902='Start-Up Information'!$B$14,"Complete",IF(J902='Start-Up Information'!$B$15,"Complete",IF(J902='Start-Up Information'!$B$16,"Complete",IF(J902='Start-Up Information'!$B$17,"Complete",IF(J902='Start-Up Information'!$B$18,"Complete",IF(J902='Start-Up Information'!$B$19,"Complete",IF(J902='Start-Up Information'!$B$20,"Complete",IF(J902='Start-Up Information'!$B$21,"complete",IF(J902='Start-Up Information'!$B$22,"Complete",IF(J902='Start-Up Information'!$B$23,"Complete",IF(J902='Start-Up Information'!$B$24,"Complete",IF(J902='Start-Up Information'!$B$25,"Complete",IF(J902='Start-Up Information'!$B$26,"Complete",IF(J902='Start-Up Information'!$B$27,"Complete",IF(J902='Start-Up Information'!$B$28,"Complete",IF(J902='Start-Up Information'!$B$29,"Complete",IF(J902='Start-Up Information'!$B$30,"Complete",IF(J902='Start-Up Information'!$B$31,"Complete",IF(J902='Start-Up Information'!$B$32,"Complete",IF(J902='Start-Up Information'!$B$33,"Complete",IF(J902='Start-Up Information'!$B$34,"Complete",IF(J902='Start-Up Information'!$B$35,"Complete",IF(J902='Start-Up Information'!$B$36,"Complete",IF(J902='Start-Up Information'!$B$37,"Complete",IF(J902='Start-Up Information'!$B$38,"Complete",IF(J902='Start-Up Information'!$B$39,"Complete",IF(J902='Start-Up Information'!$B$40,"Complete",IF(J902='Start-Up Information'!$B$41,"Complete",IF(J902='Start-Up Information'!$B$42,"Complete",IF(J902='Start-Up Information'!$B$43,"Complete",IF(J902='Start-Up Information'!$B$44,"Complete",IF(J902='Start-Up Information'!$B$45,"Complete",IF(J902='Start-Up Information'!$B$46,"Complete",IF(J902='Start-Up Information'!$B$47,"Complete",IF(J902='Start-Up Information'!$B$48,"Complete",IF(LEFT(J902,5)="Split","Complete",IF(J902='Start-Up Information'!$B$49,"Complete",IF(J902='Start-Up Information'!$B$50,"Complete",IF(J902='Start-Up Information'!$B$51,"Complete",IF(J902='Start-Up Information'!$B$52,"Complete","Enter a Correct Sub-Account")))))))))))))))))))))))))))))))))))))))))))))))))</f>
        <v>Form Number Error</v>
      </c>
      <c r="P902" s="63" t="str">
        <f t="shared" si="28"/>
        <v>Pending</v>
      </c>
      <c r="Q902" s="62"/>
      <c r="R902" s="70">
        <f t="shared" si="29"/>
        <v>0</v>
      </c>
      <c r="S902" s="65"/>
      <c r="T902" s="91"/>
      <c r="U902" s="91"/>
      <c r="V902" s="91"/>
      <c r="W902" s="91"/>
      <c r="X902" s="91"/>
      <c r="Y902" s="91"/>
      <c r="Z902" s="91"/>
      <c r="AA902" s="91"/>
      <c r="AB902" s="91"/>
      <c r="AC902" s="91"/>
      <c r="AD902" s="91"/>
      <c r="AE902" s="91"/>
      <c r="AF902" s="91"/>
      <c r="AG902" s="91"/>
      <c r="AH902" s="91"/>
      <c r="AI902" s="91"/>
      <c r="AJ902" s="91"/>
      <c r="AK902" s="91"/>
      <c r="AL902" s="91"/>
      <c r="AM902" s="91"/>
      <c r="AN902" s="91"/>
      <c r="AO902" s="91"/>
      <c r="AP902" s="91"/>
      <c r="AQ902" s="91"/>
      <c r="AR902" s="91"/>
      <c r="AS902" s="91"/>
      <c r="AT902" s="91"/>
      <c r="AU902" s="91"/>
      <c r="AV902" s="91"/>
      <c r="AW902" s="91"/>
      <c r="AX902" s="91"/>
      <c r="AY902" s="91"/>
      <c r="AZ902" s="91"/>
      <c r="BA902" s="91"/>
      <c r="BB902" s="91"/>
      <c r="BC902" s="91"/>
      <c r="BD902" s="91"/>
      <c r="BE902" s="91"/>
      <c r="BF902" s="91"/>
      <c r="BG902" s="91"/>
    </row>
    <row r="903" spans="1:59" s="34" customFormat="1" ht="33" customHeight="1">
      <c r="A903" s="65"/>
      <c r="B903" s="99"/>
      <c r="C903" s="100"/>
      <c r="D903" s="100"/>
      <c r="E903" s="100"/>
      <c r="F903" s="100"/>
      <c r="G903" s="100"/>
      <c r="H903" s="100"/>
      <c r="I903" s="100"/>
      <c r="J903" s="100"/>
      <c r="K903" s="99"/>
      <c r="L903" s="101"/>
      <c r="M903" s="102"/>
      <c r="N903" s="101"/>
      <c r="O903" s="63" t="str">
        <f>IF(B903="","Form Number Error",IF(C903="","Payment Type Error",IF(H903="","Purchase Description Error",IF(I903="","Store or Vedor Error",IF(K903="","Card or Ckeck # Error",IF(L903="","Date Error",IF(J903="","Enter Correct Sub-Account",IF(M903="","Amount Error",IF(J903='Start-Up Information'!$B$13,"Complete",IF(J903='Start-Up Information'!$B$14,"Complete",IF(J903='Start-Up Information'!$B$15,"Complete",IF(J903='Start-Up Information'!$B$16,"Complete",IF(J903='Start-Up Information'!$B$17,"Complete",IF(J903='Start-Up Information'!$B$18,"Complete",IF(J903='Start-Up Information'!$B$19,"Complete",IF(J903='Start-Up Information'!$B$20,"Complete",IF(J903='Start-Up Information'!$B$21,"complete",IF(J903='Start-Up Information'!$B$22,"Complete",IF(J903='Start-Up Information'!$B$23,"Complete",IF(J903='Start-Up Information'!$B$24,"Complete",IF(J903='Start-Up Information'!$B$25,"Complete",IF(J903='Start-Up Information'!$B$26,"Complete",IF(J903='Start-Up Information'!$B$27,"Complete",IF(J903='Start-Up Information'!$B$28,"Complete",IF(J903='Start-Up Information'!$B$29,"Complete",IF(J903='Start-Up Information'!$B$30,"Complete",IF(J903='Start-Up Information'!$B$31,"Complete",IF(J903='Start-Up Information'!$B$32,"Complete",IF(J903='Start-Up Information'!$B$33,"Complete",IF(J903='Start-Up Information'!$B$34,"Complete",IF(J903='Start-Up Information'!$B$35,"Complete",IF(J903='Start-Up Information'!$B$36,"Complete",IF(J903='Start-Up Information'!$B$37,"Complete",IF(J903='Start-Up Information'!$B$38,"Complete",IF(J903='Start-Up Information'!$B$39,"Complete",IF(J903='Start-Up Information'!$B$40,"Complete",IF(J903='Start-Up Information'!$B$41,"Complete",IF(J903='Start-Up Information'!$B$42,"Complete",IF(J903='Start-Up Information'!$B$43,"Complete",IF(J903='Start-Up Information'!$B$44,"Complete",IF(J903='Start-Up Information'!$B$45,"Complete",IF(J903='Start-Up Information'!$B$46,"Complete",IF(J903='Start-Up Information'!$B$47,"Complete",IF(J903='Start-Up Information'!$B$48,"Complete",IF(LEFT(J903,5)="Split","Complete",IF(J903='Start-Up Information'!$B$49,"Complete",IF(J903='Start-Up Information'!$B$50,"Complete",IF(J903='Start-Up Information'!$B$51,"Complete",IF(J903='Start-Up Information'!$B$52,"Complete","Enter a Correct Sub-Account")))))))))))))))))))))))))))))))))))))))))))))))))</f>
        <v>Form Number Error</v>
      </c>
      <c r="P903" s="63" t="str">
        <f t="shared" si="28"/>
        <v>Pending</v>
      </c>
      <c r="Q903" s="62"/>
      <c r="R903" s="70">
        <f t="shared" si="29"/>
        <v>0</v>
      </c>
      <c r="S903" s="65"/>
      <c r="T903" s="91"/>
      <c r="U903" s="91"/>
      <c r="V903" s="91"/>
      <c r="W903" s="91"/>
      <c r="X903" s="91"/>
      <c r="Y903" s="91"/>
      <c r="Z903" s="91"/>
      <c r="AA903" s="91"/>
      <c r="AB903" s="91"/>
      <c r="AC903" s="91"/>
      <c r="AD903" s="91"/>
      <c r="AE903" s="91"/>
      <c r="AF903" s="91"/>
      <c r="AG903" s="91"/>
      <c r="AH903" s="91"/>
      <c r="AI903" s="91"/>
      <c r="AJ903" s="91"/>
      <c r="AK903" s="91"/>
      <c r="AL903" s="91"/>
      <c r="AM903" s="91"/>
      <c r="AN903" s="91"/>
      <c r="AO903" s="91"/>
      <c r="AP903" s="91"/>
      <c r="AQ903" s="91"/>
      <c r="AR903" s="91"/>
      <c r="AS903" s="91"/>
      <c r="AT903" s="91"/>
      <c r="AU903" s="91"/>
      <c r="AV903" s="91"/>
      <c r="AW903" s="91"/>
      <c r="AX903" s="91"/>
      <c r="AY903" s="91"/>
      <c r="AZ903" s="91"/>
      <c r="BA903" s="91"/>
      <c r="BB903" s="91"/>
      <c r="BC903" s="91"/>
      <c r="BD903" s="91"/>
      <c r="BE903" s="91"/>
      <c r="BF903" s="91"/>
      <c r="BG903" s="91"/>
    </row>
    <row r="904" spans="1:59" s="34" customFormat="1" ht="33" customHeight="1">
      <c r="A904" s="65"/>
      <c r="B904" s="99"/>
      <c r="C904" s="100"/>
      <c r="D904" s="100"/>
      <c r="E904" s="100"/>
      <c r="F904" s="100"/>
      <c r="G904" s="100"/>
      <c r="H904" s="100"/>
      <c r="I904" s="100"/>
      <c r="J904" s="100"/>
      <c r="K904" s="99"/>
      <c r="L904" s="101"/>
      <c r="M904" s="102"/>
      <c r="N904" s="101"/>
      <c r="O904" s="63" t="str">
        <f>IF(B904="","Form Number Error",IF(C904="","Payment Type Error",IF(H904="","Purchase Description Error",IF(I904="","Store or Vedor Error",IF(K904="","Card or Ckeck # Error",IF(L904="","Date Error",IF(J904="","Enter Correct Sub-Account",IF(M904="","Amount Error",IF(J904='Start-Up Information'!$B$13,"Complete",IF(J904='Start-Up Information'!$B$14,"Complete",IF(J904='Start-Up Information'!$B$15,"Complete",IF(J904='Start-Up Information'!$B$16,"Complete",IF(J904='Start-Up Information'!$B$17,"Complete",IF(J904='Start-Up Information'!$B$18,"Complete",IF(J904='Start-Up Information'!$B$19,"Complete",IF(J904='Start-Up Information'!$B$20,"Complete",IF(J904='Start-Up Information'!$B$21,"complete",IF(J904='Start-Up Information'!$B$22,"Complete",IF(J904='Start-Up Information'!$B$23,"Complete",IF(J904='Start-Up Information'!$B$24,"Complete",IF(J904='Start-Up Information'!$B$25,"Complete",IF(J904='Start-Up Information'!$B$26,"Complete",IF(J904='Start-Up Information'!$B$27,"Complete",IF(J904='Start-Up Information'!$B$28,"Complete",IF(J904='Start-Up Information'!$B$29,"Complete",IF(J904='Start-Up Information'!$B$30,"Complete",IF(J904='Start-Up Information'!$B$31,"Complete",IF(J904='Start-Up Information'!$B$32,"Complete",IF(J904='Start-Up Information'!$B$33,"Complete",IF(J904='Start-Up Information'!$B$34,"Complete",IF(J904='Start-Up Information'!$B$35,"Complete",IF(J904='Start-Up Information'!$B$36,"Complete",IF(J904='Start-Up Information'!$B$37,"Complete",IF(J904='Start-Up Information'!$B$38,"Complete",IF(J904='Start-Up Information'!$B$39,"Complete",IF(J904='Start-Up Information'!$B$40,"Complete",IF(J904='Start-Up Information'!$B$41,"Complete",IF(J904='Start-Up Information'!$B$42,"Complete",IF(J904='Start-Up Information'!$B$43,"Complete",IF(J904='Start-Up Information'!$B$44,"Complete",IF(J904='Start-Up Information'!$B$45,"Complete",IF(J904='Start-Up Information'!$B$46,"Complete",IF(J904='Start-Up Information'!$B$47,"Complete",IF(J904='Start-Up Information'!$B$48,"Complete",IF(LEFT(J904,5)="Split","Complete",IF(J904='Start-Up Information'!$B$49,"Complete",IF(J904='Start-Up Information'!$B$50,"Complete",IF(J904='Start-Up Information'!$B$51,"Complete",IF(J904='Start-Up Information'!$B$52,"Complete","Enter a Correct Sub-Account")))))))))))))))))))))))))))))))))))))))))))))))))</f>
        <v>Form Number Error</v>
      </c>
      <c r="P904" s="63" t="str">
        <f t="shared" ref="P904:P967" si="30">IF(N904="","Pending","Cleared")</f>
        <v>Pending</v>
      </c>
      <c r="Q904" s="62"/>
      <c r="R904" s="70">
        <f t="shared" ref="R904:R967" si="31">IF(AND(IF(LEFT(J904,5)="Split",M904-SUM(T904:BG904),0)&gt;0,IF(LEFT(J904,5)="Split",M904-SUM(T904:BG904),0)&lt;0.01),0,IF(LEFT(J904,5)="Split",M904-SUM(T904:BG904),0))</f>
        <v>0</v>
      </c>
      <c r="S904" s="65"/>
      <c r="T904" s="91"/>
      <c r="U904" s="91"/>
      <c r="V904" s="91"/>
      <c r="W904" s="91"/>
      <c r="X904" s="91"/>
      <c r="Y904" s="91"/>
      <c r="Z904" s="91"/>
      <c r="AA904" s="91"/>
      <c r="AB904" s="91"/>
      <c r="AC904" s="91"/>
      <c r="AD904" s="91"/>
      <c r="AE904" s="91"/>
      <c r="AF904" s="91"/>
      <c r="AG904" s="91"/>
      <c r="AH904" s="91"/>
      <c r="AI904" s="91"/>
      <c r="AJ904" s="91"/>
      <c r="AK904" s="91"/>
      <c r="AL904" s="91"/>
      <c r="AM904" s="91"/>
      <c r="AN904" s="91"/>
      <c r="AO904" s="91"/>
      <c r="AP904" s="91"/>
      <c r="AQ904" s="91"/>
      <c r="AR904" s="91"/>
      <c r="AS904" s="91"/>
      <c r="AT904" s="91"/>
      <c r="AU904" s="91"/>
      <c r="AV904" s="91"/>
      <c r="AW904" s="91"/>
      <c r="AX904" s="91"/>
      <c r="AY904" s="91"/>
      <c r="AZ904" s="91"/>
      <c r="BA904" s="91"/>
      <c r="BB904" s="91"/>
      <c r="BC904" s="91"/>
      <c r="BD904" s="91"/>
      <c r="BE904" s="91"/>
      <c r="BF904" s="91"/>
      <c r="BG904" s="91"/>
    </row>
    <row r="905" spans="1:59" s="34" customFormat="1" ht="33" customHeight="1">
      <c r="A905" s="65"/>
      <c r="B905" s="99"/>
      <c r="C905" s="100"/>
      <c r="D905" s="100"/>
      <c r="E905" s="100"/>
      <c r="F905" s="100"/>
      <c r="G905" s="100"/>
      <c r="H905" s="100"/>
      <c r="I905" s="100"/>
      <c r="J905" s="100"/>
      <c r="K905" s="99"/>
      <c r="L905" s="101"/>
      <c r="M905" s="102"/>
      <c r="N905" s="101"/>
      <c r="O905" s="63" t="str">
        <f>IF(B905="","Form Number Error",IF(C905="","Payment Type Error",IF(H905="","Purchase Description Error",IF(I905="","Store or Vedor Error",IF(K905="","Card or Ckeck # Error",IF(L905="","Date Error",IF(J905="","Enter Correct Sub-Account",IF(M905="","Amount Error",IF(J905='Start-Up Information'!$B$13,"Complete",IF(J905='Start-Up Information'!$B$14,"Complete",IF(J905='Start-Up Information'!$B$15,"Complete",IF(J905='Start-Up Information'!$B$16,"Complete",IF(J905='Start-Up Information'!$B$17,"Complete",IF(J905='Start-Up Information'!$B$18,"Complete",IF(J905='Start-Up Information'!$B$19,"Complete",IF(J905='Start-Up Information'!$B$20,"Complete",IF(J905='Start-Up Information'!$B$21,"complete",IF(J905='Start-Up Information'!$B$22,"Complete",IF(J905='Start-Up Information'!$B$23,"Complete",IF(J905='Start-Up Information'!$B$24,"Complete",IF(J905='Start-Up Information'!$B$25,"Complete",IF(J905='Start-Up Information'!$B$26,"Complete",IF(J905='Start-Up Information'!$B$27,"Complete",IF(J905='Start-Up Information'!$B$28,"Complete",IF(J905='Start-Up Information'!$B$29,"Complete",IF(J905='Start-Up Information'!$B$30,"Complete",IF(J905='Start-Up Information'!$B$31,"Complete",IF(J905='Start-Up Information'!$B$32,"Complete",IF(J905='Start-Up Information'!$B$33,"Complete",IF(J905='Start-Up Information'!$B$34,"Complete",IF(J905='Start-Up Information'!$B$35,"Complete",IF(J905='Start-Up Information'!$B$36,"Complete",IF(J905='Start-Up Information'!$B$37,"Complete",IF(J905='Start-Up Information'!$B$38,"Complete",IF(J905='Start-Up Information'!$B$39,"Complete",IF(J905='Start-Up Information'!$B$40,"Complete",IF(J905='Start-Up Information'!$B$41,"Complete",IF(J905='Start-Up Information'!$B$42,"Complete",IF(J905='Start-Up Information'!$B$43,"Complete",IF(J905='Start-Up Information'!$B$44,"Complete",IF(J905='Start-Up Information'!$B$45,"Complete",IF(J905='Start-Up Information'!$B$46,"Complete",IF(J905='Start-Up Information'!$B$47,"Complete",IF(J905='Start-Up Information'!$B$48,"Complete",IF(LEFT(J905,5)="Split","Complete",IF(J905='Start-Up Information'!$B$49,"Complete",IF(J905='Start-Up Information'!$B$50,"Complete",IF(J905='Start-Up Information'!$B$51,"Complete",IF(J905='Start-Up Information'!$B$52,"Complete","Enter a Correct Sub-Account")))))))))))))))))))))))))))))))))))))))))))))))))</f>
        <v>Form Number Error</v>
      </c>
      <c r="P905" s="63" t="str">
        <f t="shared" si="30"/>
        <v>Pending</v>
      </c>
      <c r="Q905" s="62"/>
      <c r="R905" s="70">
        <f t="shared" si="31"/>
        <v>0</v>
      </c>
      <c r="S905" s="65"/>
      <c r="T905" s="91"/>
      <c r="U905" s="91"/>
      <c r="V905" s="91"/>
      <c r="W905" s="91"/>
      <c r="X905" s="91"/>
      <c r="Y905" s="91"/>
      <c r="Z905" s="91"/>
      <c r="AA905" s="91"/>
      <c r="AB905" s="91"/>
      <c r="AC905" s="91"/>
      <c r="AD905" s="91"/>
      <c r="AE905" s="91"/>
      <c r="AF905" s="91"/>
      <c r="AG905" s="91"/>
      <c r="AH905" s="91"/>
      <c r="AI905" s="91"/>
      <c r="AJ905" s="91"/>
      <c r="AK905" s="91"/>
      <c r="AL905" s="91"/>
      <c r="AM905" s="91"/>
      <c r="AN905" s="91"/>
      <c r="AO905" s="91"/>
      <c r="AP905" s="91"/>
      <c r="AQ905" s="91"/>
      <c r="AR905" s="91"/>
      <c r="AS905" s="91"/>
      <c r="AT905" s="91"/>
      <c r="AU905" s="91"/>
      <c r="AV905" s="91"/>
      <c r="AW905" s="91"/>
      <c r="AX905" s="91"/>
      <c r="AY905" s="91"/>
      <c r="AZ905" s="91"/>
      <c r="BA905" s="91"/>
      <c r="BB905" s="91"/>
      <c r="BC905" s="91"/>
      <c r="BD905" s="91"/>
      <c r="BE905" s="91"/>
      <c r="BF905" s="91"/>
      <c r="BG905" s="91"/>
    </row>
    <row r="906" spans="1:59" s="34" customFormat="1" ht="33" customHeight="1">
      <c r="A906" s="65"/>
      <c r="B906" s="99"/>
      <c r="C906" s="100"/>
      <c r="D906" s="100"/>
      <c r="E906" s="100"/>
      <c r="F906" s="100"/>
      <c r="G906" s="100"/>
      <c r="H906" s="100"/>
      <c r="I906" s="100"/>
      <c r="J906" s="100"/>
      <c r="K906" s="99"/>
      <c r="L906" s="101"/>
      <c r="M906" s="102"/>
      <c r="N906" s="101"/>
      <c r="O906" s="63" t="str">
        <f>IF(B906="","Form Number Error",IF(C906="","Payment Type Error",IF(H906="","Purchase Description Error",IF(I906="","Store or Vedor Error",IF(K906="","Card or Ckeck # Error",IF(L906="","Date Error",IF(J906="","Enter Correct Sub-Account",IF(M906="","Amount Error",IF(J906='Start-Up Information'!$B$13,"Complete",IF(J906='Start-Up Information'!$B$14,"Complete",IF(J906='Start-Up Information'!$B$15,"Complete",IF(J906='Start-Up Information'!$B$16,"Complete",IF(J906='Start-Up Information'!$B$17,"Complete",IF(J906='Start-Up Information'!$B$18,"Complete",IF(J906='Start-Up Information'!$B$19,"Complete",IF(J906='Start-Up Information'!$B$20,"Complete",IF(J906='Start-Up Information'!$B$21,"complete",IF(J906='Start-Up Information'!$B$22,"Complete",IF(J906='Start-Up Information'!$B$23,"Complete",IF(J906='Start-Up Information'!$B$24,"Complete",IF(J906='Start-Up Information'!$B$25,"Complete",IF(J906='Start-Up Information'!$B$26,"Complete",IF(J906='Start-Up Information'!$B$27,"Complete",IF(J906='Start-Up Information'!$B$28,"Complete",IF(J906='Start-Up Information'!$B$29,"Complete",IF(J906='Start-Up Information'!$B$30,"Complete",IF(J906='Start-Up Information'!$B$31,"Complete",IF(J906='Start-Up Information'!$B$32,"Complete",IF(J906='Start-Up Information'!$B$33,"Complete",IF(J906='Start-Up Information'!$B$34,"Complete",IF(J906='Start-Up Information'!$B$35,"Complete",IF(J906='Start-Up Information'!$B$36,"Complete",IF(J906='Start-Up Information'!$B$37,"Complete",IF(J906='Start-Up Information'!$B$38,"Complete",IF(J906='Start-Up Information'!$B$39,"Complete",IF(J906='Start-Up Information'!$B$40,"Complete",IF(J906='Start-Up Information'!$B$41,"Complete",IF(J906='Start-Up Information'!$B$42,"Complete",IF(J906='Start-Up Information'!$B$43,"Complete",IF(J906='Start-Up Information'!$B$44,"Complete",IF(J906='Start-Up Information'!$B$45,"Complete",IF(J906='Start-Up Information'!$B$46,"Complete",IF(J906='Start-Up Information'!$B$47,"Complete",IF(J906='Start-Up Information'!$B$48,"Complete",IF(LEFT(J906,5)="Split","Complete",IF(J906='Start-Up Information'!$B$49,"Complete",IF(J906='Start-Up Information'!$B$50,"Complete",IF(J906='Start-Up Information'!$B$51,"Complete",IF(J906='Start-Up Information'!$B$52,"Complete","Enter a Correct Sub-Account")))))))))))))))))))))))))))))))))))))))))))))))))</f>
        <v>Form Number Error</v>
      </c>
      <c r="P906" s="63" t="str">
        <f t="shared" si="30"/>
        <v>Pending</v>
      </c>
      <c r="Q906" s="62"/>
      <c r="R906" s="70">
        <f t="shared" si="31"/>
        <v>0</v>
      </c>
      <c r="S906" s="65"/>
      <c r="T906" s="91"/>
      <c r="U906" s="91"/>
      <c r="V906" s="91"/>
      <c r="W906" s="91"/>
      <c r="X906" s="91"/>
      <c r="Y906" s="91"/>
      <c r="Z906" s="91"/>
      <c r="AA906" s="91"/>
      <c r="AB906" s="91"/>
      <c r="AC906" s="91"/>
      <c r="AD906" s="91"/>
      <c r="AE906" s="91"/>
      <c r="AF906" s="91"/>
      <c r="AG906" s="91"/>
      <c r="AH906" s="91"/>
      <c r="AI906" s="91"/>
      <c r="AJ906" s="91"/>
      <c r="AK906" s="91"/>
      <c r="AL906" s="91"/>
      <c r="AM906" s="91"/>
      <c r="AN906" s="91"/>
      <c r="AO906" s="91"/>
      <c r="AP906" s="91"/>
      <c r="AQ906" s="91"/>
      <c r="AR906" s="91"/>
      <c r="AS906" s="91"/>
      <c r="AT906" s="91"/>
      <c r="AU906" s="91"/>
      <c r="AV906" s="91"/>
      <c r="AW906" s="91"/>
      <c r="AX906" s="91"/>
      <c r="AY906" s="91"/>
      <c r="AZ906" s="91"/>
      <c r="BA906" s="91"/>
      <c r="BB906" s="91"/>
      <c r="BC906" s="91"/>
      <c r="BD906" s="91"/>
      <c r="BE906" s="91"/>
      <c r="BF906" s="91"/>
      <c r="BG906" s="91"/>
    </row>
    <row r="907" spans="1:59" s="34" customFormat="1" ht="33" customHeight="1">
      <c r="A907" s="65"/>
      <c r="B907" s="99"/>
      <c r="C907" s="100"/>
      <c r="D907" s="100"/>
      <c r="E907" s="100"/>
      <c r="F907" s="100"/>
      <c r="G907" s="100"/>
      <c r="H907" s="100"/>
      <c r="I907" s="100"/>
      <c r="J907" s="100"/>
      <c r="K907" s="99"/>
      <c r="L907" s="101"/>
      <c r="M907" s="102"/>
      <c r="N907" s="101"/>
      <c r="O907" s="63" t="str">
        <f>IF(B907="","Form Number Error",IF(C907="","Payment Type Error",IF(H907="","Purchase Description Error",IF(I907="","Store or Vedor Error",IF(K907="","Card or Ckeck # Error",IF(L907="","Date Error",IF(J907="","Enter Correct Sub-Account",IF(M907="","Amount Error",IF(J907='Start-Up Information'!$B$13,"Complete",IF(J907='Start-Up Information'!$B$14,"Complete",IF(J907='Start-Up Information'!$B$15,"Complete",IF(J907='Start-Up Information'!$B$16,"Complete",IF(J907='Start-Up Information'!$B$17,"Complete",IF(J907='Start-Up Information'!$B$18,"Complete",IF(J907='Start-Up Information'!$B$19,"Complete",IF(J907='Start-Up Information'!$B$20,"Complete",IF(J907='Start-Up Information'!$B$21,"complete",IF(J907='Start-Up Information'!$B$22,"Complete",IF(J907='Start-Up Information'!$B$23,"Complete",IF(J907='Start-Up Information'!$B$24,"Complete",IF(J907='Start-Up Information'!$B$25,"Complete",IF(J907='Start-Up Information'!$B$26,"Complete",IF(J907='Start-Up Information'!$B$27,"Complete",IF(J907='Start-Up Information'!$B$28,"Complete",IF(J907='Start-Up Information'!$B$29,"Complete",IF(J907='Start-Up Information'!$B$30,"Complete",IF(J907='Start-Up Information'!$B$31,"Complete",IF(J907='Start-Up Information'!$B$32,"Complete",IF(J907='Start-Up Information'!$B$33,"Complete",IF(J907='Start-Up Information'!$B$34,"Complete",IF(J907='Start-Up Information'!$B$35,"Complete",IF(J907='Start-Up Information'!$B$36,"Complete",IF(J907='Start-Up Information'!$B$37,"Complete",IF(J907='Start-Up Information'!$B$38,"Complete",IF(J907='Start-Up Information'!$B$39,"Complete",IF(J907='Start-Up Information'!$B$40,"Complete",IF(J907='Start-Up Information'!$B$41,"Complete",IF(J907='Start-Up Information'!$B$42,"Complete",IF(J907='Start-Up Information'!$B$43,"Complete",IF(J907='Start-Up Information'!$B$44,"Complete",IF(J907='Start-Up Information'!$B$45,"Complete",IF(J907='Start-Up Information'!$B$46,"Complete",IF(J907='Start-Up Information'!$B$47,"Complete",IF(J907='Start-Up Information'!$B$48,"Complete",IF(LEFT(J907,5)="Split","Complete",IF(J907='Start-Up Information'!$B$49,"Complete",IF(J907='Start-Up Information'!$B$50,"Complete",IF(J907='Start-Up Information'!$B$51,"Complete",IF(J907='Start-Up Information'!$B$52,"Complete","Enter a Correct Sub-Account")))))))))))))))))))))))))))))))))))))))))))))))))</f>
        <v>Form Number Error</v>
      </c>
      <c r="P907" s="63" t="str">
        <f t="shared" si="30"/>
        <v>Pending</v>
      </c>
      <c r="Q907" s="62"/>
      <c r="R907" s="70">
        <f t="shared" si="31"/>
        <v>0</v>
      </c>
      <c r="S907" s="65"/>
      <c r="T907" s="91"/>
      <c r="U907" s="91"/>
      <c r="V907" s="91"/>
      <c r="W907" s="91"/>
      <c r="X907" s="91"/>
      <c r="Y907" s="91"/>
      <c r="Z907" s="91"/>
      <c r="AA907" s="91"/>
      <c r="AB907" s="91"/>
      <c r="AC907" s="91"/>
      <c r="AD907" s="91"/>
      <c r="AE907" s="91"/>
      <c r="AF907" s="91"/>
      <c r="AG907" s="91"/>
      <c r="AH907" s="91"/>
      <c r="AI907" s="91"/>
      <c r="AJ907" s="91"/>
      <c r="AK907" s="91"/>
      <c r="AL907" s="91"/>
      <c r="AM907" s="91"/>
      <c r="AN907" s="91"/>
      <c r="AO907" s="91"/>
      <c r="AP907" s="91"/>
      <c r="AQ907" s="91"/>
      <c r="AR907" s="91"/>
      <c r="AS907" s="91"/>
      <c r="AT907" s="91"/>
      <c r="AU907" s="91"/>
      <c r="AV907" s="91"/>
      <c r="AW907" s="91"/>
      <c r="AX907" s="91"/>
      <c r="AY907" s="91"/>
      <c r="AZ907" s="91"/>
      <c r="BA907" s="91"/>
      <c r="BB907" s="91"/>
      <c r="BC907" s="91"/>
      <c r="BD907" s="91"/>
      <c r="BE907" s="91"/>
      <c r="BF907" s="91"/>
      <c r="BG907" s="91"/>
    </row>
    <row r="908" spans="1:59" s="34" customFormat="1" ht="33" customHeight="1">
      <c r="A908" s="65"/>
      <c r="B908" s="99"/>
      <c r="C908" s="100"/>
      <c r="D908" s="100"/>
      <c r="E908" s="100"/>
      <c r="F908" s="100"/>
      <c r="G908" s="100"/>
      <c r="H908" s="100"/>
      <c r="I908" s="100"/>
      <c r="J908" s="100"/>
      <c r="K908" s="99"/>
      <c r="L908" s="101"/>
      <c r="M908" s="102"/>
      <c r="N908" s="101"/>
      <c r="O908" s="63" t="str">
        <f>IF(B908="","Form Number Error",IF(C908="","Payment Type Error",IF(H908="","Purchase Description Error",IF(I908="","Store or Vedor Error",IF(K908="","Card or Ckeck # Error",IF(L908="","Date Error",IF(J908="","Enter Correct Sub-Account",IF(M908="","Amount Error",IF(J908='Start-Up Information'!$B$13,"Complete",IF(J908='Start-Up Information'!$B$14,"Complete",IF(J908='Start-Up Information'!$B$15,"Complete",IF(J908='Start-Up Information'!$B$16,"Complete",IF(J908='Start-Up Information'!$B$17,"Complete",IF(J908='Start-Up Information'!$B$18,"Complete",IF(J908='Start-Up Information'!$B$19,"Complete",IF(J908='Start-Up Information'!$B$20,"Complete",IF(J908='Start-Up Information'!$B$21,"complete",IF(J908='Start-Up Information'!$B$22,"Complete",IF(J908='Start-Up Information'!$B$23,"Complete",IF(J908='Start-Up Information'!$B$24,"Complete",IF(J908='Start-Up Information'!$B$25,"Complete",IF(J908='Start-Up Information'!$B$26,"Complete",IF(J908='Start-Up Information'!$B$27,"Complete",IF(J908='Start-Up Information'!$B$28,"Complete",IF(J908='Start-Up Information'!$B$29,"Complete",IF(J908='Start-Up Information'!$B$30,"Complete",IF(J908='Start-Up Information'!$B$31,"Complete",IF(J908='Start-Up Information'!$B$32,"Complete",IF(J908='Start-Up Information'!$B$33,"Complete",IF(J908='Start-Up Information'!$B$34,"Complete",IF(J908='Start-Up Information'!$B$35,"Complete",IF(J908='Start-Up Information'!$B$36,"Complete",IF(J908='Start-Up Information'!$B$37,"Complete",IF(J908='Start-Up Information'!$B$38,"Complete",IF(J908='Start-Up Information'!$B$39,"Complete",IF(J908='Start-Up Information'!$B$40,"Complete",IF(J908='Start-Up Information'!$B$41,"Complete",IF(J908='Start-Up Information'!$B$42,"Complete",IF(J908='Start-Up Information'!$B$43,"Complete",IF(J908='Start-Up Information'!$B$44,"Complete",IF(J908='Start-Up Information'!$B$45,"Complete",IF(J908='Start-Up Information'!$B$46,"Complete",IF(J908='Start-Up Information'!$B$47,"Complete",IF(J908='Start-Up Information'!$B$48,"Complete",IF(LEFT(J908,5)="Split","Complete",IF(J908='Start-Up Information'!$B$49,"Complete",IF(J908='Start-Up Information'!$B$50,"Complete",IF(J908='Start-Up Information'!$B$51,"Complete",IF(J908='Start-Up Information'!$B$52,"Complete","Enter a Correct Sub-Account")))))))))))))))))))))))))))))))))))))))))))))))))</f>
        <v>Form Number Error</v>
      </c>
      <c r="P908" s="63" t="str">
        <f t="shared" si="30"/>
        <v>Pending</v>
      </c>
      <c r="Q908" s="62"/>
      <c r="R908" s="70">
        <f t="shared" si="31"/>
        <v>0</v>
      </c>
      <c r="S908" s="65"/>
      <c r="T908" s="91"/>
      <c r="U908" s="91"/>
      <c r="V908" s="91"/>
      <c r="W908" s="91"/>
      <c r="X908" s="91"/>
      <c r="Y908" s="91"/>
      <c r="Z908" s="91"/>
      <c r="AA908" s="91"/>
      <c r="AB908" s="91"/>
      <c r="AC908" s="91"/>
      <c r="AD908" s="91"/>
      <c r="AE908" s="91"/>
      <c r="AF908" s="91"/>
      <c r="AG908" s="91"/>
      <c r="AH908" s="91"/>
      <c r="AI908" s="91"/>
      <c r="AJ908" s="91"/>
      <c r="AK908" s="91"/>
      <c r="AL908" s="91"/>
      <c r="AM908" s="91"/>
      <c r="AN908" s="91"/>
      <c r="AO908" s="91"/>
      <c r="AP908" s="91"/>
      <c r="AQ908" s="91"/>
      <c r="AR908" s="91"/>
      <c r="AS908" s="91"/>
      <c r="AT908" s="91"/>
      <c r="AU908" s="91"/>
      <c r="AV908" s="91"/>
      <c r="AW908" s="91"/>
      <c r="AX908" s="91"/>
      <c r="AY908" s="91"/>
      <c r="AZ908" s="91"/>
      <c r="BA908" s="91"/>
      <c r="BB908" s="91"/>
      <c r="BC908" s="91"/>
      <c r="BD908" s="91"/>
      <c r="BE908" s="91"/>
      <c r="BF908" s="91"/>
      <c r="BG908" s="91"/>
    </row>
    <row r="909" spans="1:59" s="34" customFormat="1" ht="33" customHeight="1">
      <c r="A909" s="65"/>
      <c r="B909" s="99"/>
      <c r="C909" s="100"/>
      <c r="D909" s="100"/>
      <c r="E909" s="100"/>
      <c r="F909" s="100"/>
      <c r="G909" s="100"/>
      <c r="H909" s="100"/>
      <c r="I909" s="100"/>
      <c r="J909" s="100"/>
      <c r="K909" s="99"/>
      <c r="L909" s="101"/>
      <c r="M909" s="102"/>
      <c r="N909" s="101"/>
      <c r="O909" s="63" t="str">
        <f>IF(B909="","Form Number Error",IF(C909="","Payment Type Error",IF(H909="","Purchase Description Error",IF(I909="","Store or Vedor Error",IF(K909="","Card or Ckeck # Error",IF(L909="","Date Error",IF(J909="","Enter Correct Sub-Account",IF(M909="","Amount Error",IF(J909='Start-Up Information'!$B$13,"Complete",IF(J909='Start-Up Information'!$B$14,"Complete",IF(J909='Start-Up Information'!$B$15,"Complete",IF(J909='Start-Up Information'!$B$16,"Complete",IF(J909='Start-Up Information'!$B$17,"Complete",IF(J909='Start-Up Information'!$B$18,"Complete",IF(J909='Start-Up Information'!$B$19,"Complete",IF(J909='Start-Up Information'!$B$20,"Complete",IF(J909='Start-Up Information'!$B$21,"complete",IF(J909='Start-Up Information'!$B$22,"Complete",IF(J909='Start-Up Information'!$B$23,"Complete",IF(J909='Start-Up Information'!$B$24,"Complete",IF(J909='Start-Up Information'!$B$25,"Complete",IF(J909='Start-Up Information'!$B$26,"Complete",IF(J909='Start-Up Information'!$B$27,"Complete",IF(J909='Start-Up Information'!$B$28,"Complete",IF(J909='Start-Up Information'!$B$29,"Complete",IF(J909='Start-Up Information'!$B$30,"Complete",IF(J909='Start-Up Information'!$B$31,"Complete",IF(J909='Start-Up Information'!$B$32,"Complete",IF(J909='Start-Up Information'!$B$33,"Complete",IF(J909='Start-Up Information'!$B$34,"Complete",IF(J909='Start-Up Information'!$B$35,"Complete",IF(J909='Start-Up Information'!$B$36,"Complete",IF(J909='Start-Up Information'!$B$37,"Complete",IF(J909='Start-Up Information'!$B$38,"Complete",IF(J909='Start-Up Information'!$B$39,"Complete",IF(J909='Start-Up Information'!$B$40,"Complete",IF(J909='Start-Up Information'!$B$41,"Complete",IF(J909='Start-Up Information'!$B$42,"Complete",IF(J909='Start-Up Information'!$B$43,"Complete",IF(J909='Start-Up Information'!$B$44,"Complete",IF(J909='Start-Up Information'!$B$45,"Complete",IF(J909='Start-Up Information'!$B$46,"Complete",IF(J909='Start-Up Information'!$B$47,"Complete",IF(J909='Start-Up Information'!$B$48,"Complete",IF(LEFT(J909,5)="Split","Complete",IF(J909='Start-Up Information'!$B$49,"Complete",IF(J909='Start-Up Information'!$B$50,"Complete",IF(J909='Start-Up Information'!$B$51,"Complete",IF(J909='Start-Up Information'!$B$52,"Complete","Enter a Correct Sub-Account")))))))))))))))))))))))))))))))))))))))))))))))))</f>
        <v>Form Number Error</v>
      </c>
      <c r="P909" s="63" t="str">
        <f t="shared" si="30"/>
        <v>Pending</v>
      </c>
      <c r="Q909" s="62"/>
      <c r="R909" s="70">
        <f t="shared" si="31"/>
        <v>0</v>
      </c>
      <c r="S909" s="65"/>
      <c r="T909" s="91"/>
      <c r="U909" s="91"/>
      <c r="V909" s="91"/>
      <c r="W909" s="91"/>
      <c r="X909" s="91"/>
      <c r="Y909" s="91"/>
      <c r="Z909" s="91"/>
      <c r="AA909" s="91"/>
      <c r="AB909" s="91"/>
      <c r="AC909" s="91"/>
      <c r="AD909" s="91"/>
      <c r="AE909" s="91"/>
      <c r="AF909" s="91"/>
      <c r="AG909" s="91"/>
      <c r="AH909" s="91"/>
      <c r="AI909" s="91"/>
      <c r="AJ909" s="91"/>
      <c r="AK909" s="91"/>
      <c r="AL909" s="91"/>
      <c r="AM909" s="91"/>
      <c r="AN909" s="91"/>
      <c r="AO909" s="91"/>
      <c r="AP909" s="91"/>
      <c r="AQ909" s="91"/>
      <c r="AR909" s="91"/>
      <c r="AS909" s="91"/>
      <c r="AT909" s="91"/>
      <c r="AU909" s="91"/>
      <c r="AV909" s="91"/>
      <c r="AW909" s="91"/>
      <c r="AX909" s="91"/>
      <c r="AY909" s="91"/>
      <c r="AZ909" s="91"/>
      <c r="BA909" s="91"/>
      <c r="BB909" s="91"/>
      <c r="BC909" s="91"/>
      <c r="BD909" s="91"/>
      <c r="BE909" s="91"/>
      <c r="BF909" s="91"/>
      <c r="BG909" s="91"/>
    </row>
    <row r="910" spans="1:59" s="34" customFormat="1" ht="33" customHeight="1">
      <c r="A910" s="65"/>
      <c r="B910" s="99"/>
      <c r="C910" s="100"/>
      <c r="D910" s="100"/>
      <c r="E910" s="100"/>
      <c r="F910" s="100"/>
      <c r="G910" s="100"/>
      <c r="H910" s="100"/>
      <c r="I910" s="100"/>
      <c r="J910" s="100"/>
      <c r="K910" s="99"/>
      <c r="L910" s="101"/>
      <c r="M910" s="102"/>
      <c r="N910" s="101"/>
      <c r="O910" s="63" t="str">
        <f>IF(B910="","Form Number Error",IF(C910="","Payment Type Error",IF(H910="","Purchase Description Error",IF(I910="","Store or Vedor Error",IF(K910="","Card or Ckeck # Error",IF(L910="","Date Error",IF(J910="","Enter Correct Sub-Account",IF(M910="","Amount Error",IF(J910='Start-Up Information'!$B$13,"Complete",IF(J910='Start-Up Information'!$B$14,"Complete",IF(J910='Start-Up Information'!$B$15,"Complete",IF(J910='Start-Up Information'!$B$16,"Complete",IF(J910='Start-Up Information'!$B$17,"Complete",IF(J910='Start-Up Information'!$B$18,"Complete",IF(J910='Start-Up Information'!$B$19,"Complete",IF(J910='Start-Up Information'!$B$20,"Complete",IF(J910='Start-Up Information'!$B$21,"complete",IF(J910='Start-Up Information'!$B$22,"Complete",IF(J910='Start-Up Information'!$B$23,"Complete",IF(J910='Start-Up Information'!$B$24,"Complete",IF(J910='Start-Up Information'!$B$25,"Complete",IF(J910='Start-Up Information'!$B$26,"Complete",IF(J910='Start-Up Information'!$B$27,"Complete",IF(J910='Start-Up Information'!$B$28,"Complete",IF(J910='Start-Up Information'!$B$29,"Complete",IF(J910='Start-Up Information'!$B$30,"Complete",IF(J910='Start-Up Information'!$B$31,"Complete",IF(J910='Start-Up Information'!$B$32,"Complete",IF(J910='Start-Up Information'!$B$33,"Complete",IF(J910='Start-Up Information'!$B$34,"Complete",IF(J910='Start-Up Information'!$B$35,"Complete",IF(J910='Start-Up Information'!$B$36,"Complete",IF(J910='Start-Up Information'!$B$37,"Complete",IF(J910='Start-Up Information'!$B$38,"Complete",IF(J910='Start-Up Information'!$B$39,"Complete",IF(J910='Start-Up Information'!$B$40,"Complete",IF(J910='Start-Up Information'!$B$41,"Complete",IF(J910='Start-Up Information'!$B$42,"Complete",IF(J910='Start-Up Information'!$B$43,"Complete",IF(J910='Start-Up Information'!$B$44,"Complete",IF(J910='Start-Up Information'!$B$45,"Complete",IF(J910='Start-Up Information'!$B$46,"Complete",IF(J910='Start-Up Information'!$B$47,"Complete",IF(J910='Start-Up Information'!$B$48,"Complete",IF(LEFT(J910,5)="Split","Complete",IF(J910='Start-Up Information'!$B$49,"Complete",IF(J910='Start-Up Information'!$B$50,"Complete",IF(J910='Start-Up Information'!$B$51,"Complete",IF(J910='Start-Up Information'!$B$52,"Complete","Enter a Correct Sub-Account")))))))))))))))))))))))))))))))))))))))))))))))))</f>
        <v>Form Number Error</v>
      </c>
      <c r="P910" s="63" t="str">
        <f t="shared" si="30"/>
        <v>Pending</v>
      </c>
      <c r="Q910" s="62"/>
      <c r="R910" s="70">
        <f t="shared" si="31"/>
        <v>0</v>
      </c>
      <c r="S910" s="65"/>
      <c r="T910" s="91"/>
      <c r="U910" s="91"/>
      <c r="V910" s="91"/>
      <c r="W910" s="91"/>
      <c r="X910" s="91"/>
      <c r="Y910" s="91"/>
      <c r="Z910" s="91"/>
      <c r="AA910" s="91"/>
      <c r="AB910" s="91"/>
      <c r="AC910" s="91"/>
      <c r="AD910" s="91"/>
      <c r="AE910" s="91"/>
      <c r="AF910" s="91"/>
      <c r="AG910" s="91"/>
      <c r="AH910" s="91"/>
      <c r="AI910" s="91"/>
      <c r="AJ910" s="91"/>
      <c r="AK910" s="91"/>
      <c r="AL910" s="91"/>
      <c r="AM910" s="91"/>
      <c r="AN910" s="91"/>
      <c r="AO910" s="91"/>
      <c r="AP910" s="91"/>
      <c r="AQ910" s="91"/>
      <c r="AR910" s="91"/>
      <c r="AS910" s="91"/>
      <c r="AT910" s="91"/>
      <c r="AU910" s="91"/>
      <c r="AV910" s="91"/>
      <c r="AW910" s="91"/>
      <c r="AX910" s="91"/>
      <c r="AY910" s="91"/>
      <c r="AZ910" s="91"/>
      <c r="BA910" s="91"/>
      <c r="BB910" s="91"/>
      <c r="BC910" s="91"/>
      <c r="BD910" s="91"/>
      <c r="BE910" s="91"/>
      <c r="BF910" s="91"/>
      <c r="BG910" s="91"/>
    </row>
    <row r="911" spans="1:59" s="34" customFormat="1" ht="33" customHeight="1">
      <c r="A911" s="65"/>
      <c r="B911" s="99"/>
      <c r="C911" s="100"/>
      <c r="D911" s="100"/>
      <c r="E911" s="100"/>
      <c r="F911" s="100"/>
      <c r="G911" s="100"/>
      <c r="H911" s="100"/>
      <c r="I911" s="100"/>
      <c r="J911" s="100"/>
      <c r="K911" s="99"/>
      <c r="L911" s="101"/>
      <c r="M911" s="102"/>
      <c r="N911" s="101"/>
      <c r="O911" s="63" t="str">
        <f>IF(B911="","Form Number Error",IF(C911="","Payment Type Error",IF(H911="","Purchase Description Error",IF(I911="","Store or Vedor Error",IF(K911="","Card or Ckeck # Error",IF(L911="","Date Error",IF(J911="","Enter Correct Sub-Account",IF(M911="","Amount Error",IF(J911='Start-Up Information'!$B$13,"Complete",IF(J911='Start-Up Information'!$B$14,"Complete",IF(J911='Start-Up Information'!$B$15,"Complete",IF(J911='Start-Up Information'!$B$16,"Complete",IF(J911='Start-Up Information'!$B$17,"Complete",IF(J911='Start-Up Information'!$B$18,"Complete",IF(J911='Start-Up Information'!$B$19,"Complete",IF(J911='Start-Up Information'!$B$20,"Complete",IF(J911='Start-Up Information'!$B$21,"complete",IF(J911='Start-Up Information'!$B$22,"Complete",IF(J911='Start-Up Information'!$B$23,"Complete",IF(J911='Start-Up Information'!$B$24,"Complete",IF(J911='Start-Up Information'!$B$25,"Complete",IF(J911='Start-Up Information'!$B$26,"Complete",IF(J911='Start-Up Information'!$B$27,"Complete",IF(J911='Start-Up Information'!$B$28,"Complete",IF(J911='Start-Up Information'!$B$29,"Complete",IF(J911='Start-Up Information'!$B$30,"Complete",IF(J911='Start-Up Information'!$B$31,"Complete",IF(J911='Start-Up Information'!$B$32,"Complete",IF(J911='Start-Up Information'!$B$33,"Complete",IF(J911='Start-Up Information'!$B$34,"Complete",IF(J911='Start-Up Information'!$B$35,"Complete",IF(J911='Start-Up Information'!$B$36,"Complete",IF(J911='Start-Up Information'!$B$37,"Complete",IF(J911='Start-Up Information'!$B$38,"Complete",IF(J911='Start-Up Information'!$B$39,"Complete",IF(J911='Start-Up Information'!$B$40,"Complete",IF(J911='Start-Up Information'!$B$41,"Complete",IF(J911='Start-Up Information'!$B$42,"Complete",IF(J911='Start-Up Information'!$B$43,"Complete",IF(J911='Start-Up Information'!$B$44,"Complete",IF(J911='Start-Up Information'!$B$45,"Complete",IF(J911='Start-Up Information'!$B$46,"Complete",IF(J911='Start-Up Information'!$B$47,"Complete",IF(J911='Start-Up Information'!$B$48,"Complete",IF(LEFT(J911,5)="Split","Complete",IF(J911='Start-Up Information'!$B$49,"Complete",IF(J911='Start-Up Information'!$B$50,"Complete",IF(J911='Start-Up Information'!$B$51,"Complete",IF(J911='Start-Up Information'!$B$52,"Complete","Enter a Correct Sub-Account")))))))))))))))))))))))))))))))))))))))))))))))))</f>
        <v>Form Number Error</v>
      </c>
      <c r="P911" s="63" t="str">
        <f t="shared" si="30"/>
        <v>Pending</v>
      </c>
      <c r="Q911" s="62"/>
      <c r="R911" s="70">
        <f t="shared" si="31"/>
        <v>0</v>
      </c>
      <c r="S911" s="65"/>
      <c r="T911" s="91"/>
      <c r="U911" s="91"/>
      <c r="V911" s="91"/>
      <c r="W911" s="91"/>
      <c r="X911" s="91"/>
      <c r="Y911" s="91"/>
      <c r="Z911" s="91"/>
      <c r="AA911" s="91"/>
      <c r="AB911" s="91"/>
      <c r="AC911" s="91"/>
      <c r="AD911" s="91"/>
      <c r="AE911" s="91"/>
      <c r="AF911" s="91"/>
      <c r="AG911" s="91"/>
      <c r="AH911" s="91"/>
      <c r="AI911" s="91"/>
      <c r="AJ911" s="91"/>
      <c r="AK911" s="91"/>
      <c r="AL911" s="91"/>
      <c r="AM911" s="91"/>
      <c r="AN911" s="91"/>
      <c r="AO911" s="91"/>
      <c r="AP911" s="91"/>
      <c r="AQ911" s="91"/>
      <c r="AR911" s="91"/>
      <c r="AS911" s="91"/>
      <c r="AT911" s="91"/>
      <c r="AU911" s="91"/>
      <c r="AV911" s="91"/>
      <c r="AW911" s="91"/>
      <c r="AX911" s="91"/>
      <c r="AY911" s="91"/>
      <c r="AZ911" s="91"/>
      <c r="BA911" s="91"/>
      <c r="BB911" s="91"/>
      <c r="BC911" s="91"/>
      <c r="BD911" s="91"/>
      <c r="BE911" s="91"/>
      <c r="BF911" s="91"/>
      <c r="BG911" s="91"/>
    </row>
    <row r="912" spans="1:59" s="34" customFormat="1" ht="33" customHeight="1">
      <c r="A912" s="65"/>
      <c r="B912" s="99"/>
      <c r="C912" s="100"/>
      <c r="D912" s="100"/>
      <c r="E912" s="100"/>
      <c r="F912" s="100"/>
      <c r="G912" s="100"/>
      <c r="H912" s="100"/>
      <c r="I912" s="100"/>
      <c r="J912" s="100"/>
      <c r="K912" s="99"/>
      <c r="L912" s="101"/>
      <c r="M912" s="102"/>
      <c r="N912" s="101"/>
      <c r="O912" s="63" t="str">
        <f>IF(B912="","Form Number Error",IF(C912="","Payment Type Error",IF(H912="","Purchase Description Error",IF(I912="","Store or Vedor Error",IF(K912="","Card or Ckeck # Error",IF(L912="","Date Error",IF(J912="","Enter Correct Sub-Account",IF(M912="","Amount Error",IF(J912='Start-Up Information'!$B$13,"Complete",IF(J912='Start-Up Information'!$B$14,"Complete",IF(J912='Start-Up Information'!$B$15,"Complete",IF(J912='Start-Up Information'!$B$16,"Complete",IF(J912='Start-Up Information'!$B$17,"Complete",IF(J912='Start-Up Information'!$B$18,"Complete",IF(J912='Start-Up Information'!$B$19,"Complete",IF(J912='Start-Up Information'!$B$20,"Complete",IF(J912='Start-Up Information'!$B$21,"complete",IF(J912='Start-Up Information'!$B$22,"Complete",IF(J912='Start-Up Information'!$B$23,"Complete",IF(J912='Start-Up Information'!$B$24,"Complete",IF(J912='Start-Up Information'!$B$25,"Complete",IF(J912='Start-Up Information'!$B$26,"Complete",IF(J912='Start-Up Information'!$B$27,"Complete",IF(J912='Start-Up Information'!$B$28,"Complete",IF(J912='Start-Up Information'!$B$29,"Complete",IF(J912='Start-Up Information'!$B$30,"Complete",IF(J912='Start-Up Information'!$B$31,"Complete",IF(J912='Start-Up Information'!$B$32,"Complete",IF(J912='Start-Up Information'!$B$33,"Complete",IF(J912='Start-Up Information'!$B$34,"Complete",IF(J912='Start-Up Information'!$B$35,"Complete",IF(J912='Start-Up Information'!$B$36,"Complete",IF(J912='Start-Up Information'!$B$37,"Complete",IF(J912='Start-Up Information'!$B$38,"Complete",IF(J912='Start-Up Information'!$B$39,"Complete",IF(J912='Start-Up Information'!$B$40,"Complete",IF(J912='Start-Up Information'!$B$41,"Complete",IF(J912='Start-Up Information'!$B$42,"Complete",IF(J912='Start-Up Information'!$B$43,"Complete",IF(J912='Start-Up Information'!$B$44,"Complete",IF(J912='Start-Up Information'!$B$45,"Complete",IF(J912='Start-Up Information'!$B$46,"Complete",IF(J912='Start-Up Information'!$B$47,"Complete",IF(J912='Start-Up Information'!$B$48,"Complete",IF(LEFT(J912,5)="Split","Complete",IF(J912='Start-Up Information'!$B$49,"Complete",IF(J912='Start-Up Information'!$B$50,"Complete",IF(J912='Start-Up Information'!$B$51,"Complete",IF(J912='Start-Up Information'!$B$52,"Complete","Enter a Correct Sub-Account")))))))))))))))))))))))))))))))))))))))))))))))))</f>
        <v>Form Number Error</v>
      </c>
      <c r="P912" s="63" t="str">
        <f t="shared" si="30"/>
        <v>Pending</v>
      </c>
      <c r="Q912" s="62"/>
      <c r="R912" s="70">
        <f t="shared" si="31"/>
        <v>0</v>
      </c>
      <c r="S912" s="65"/>
      <c r="T912" s="91"/>
      <c r="U912" s="91"/>
      <c r="V912" s="91"/>
      <c r="W912" s="91"/>
      <c r="X912" s="91"/>
      <c r="Y912" s="91"/>
      <c r="Z912" s="91"/>
      <c r="AA912" s="91"/>
      <c r="AB912" s="91"/>
      <c r="AC912" s="91"/>
      <c r="AD912" s="91"/>
      <c r="AE912" s="91"/>
      <c r="AF912" s="91"/>
      <c r="AG912" s="91"/>
      <c r="AH912" s="91"/>
      <c r="AI912" s="91"/>
      <c r="AJ912" s="91"/>
      <c r="AK912" s="91"/>
      <c r="AL912" s="91"/>
      <c r="AM912" s="91"/>
      <c r="AN912" s="91"/>
      <c r="AO912" s="91"/>
      <c r="AP912" s="91"/>
      <c r="AQ912" s="91"/>
      <c r="AR912" s="91"/>
      <c r="AS912" s="91"/>
      <c r="AT912" s="91"/>
      <c r="AU912" s="91"/>
      <c r="AV912" s="91"/>
      <c r="AW912" s="91"/>
      <c r="AX912" s="91"/>
      <c r="AY912" s="91"/>
      <c r="AZ912" s="91"/>
      <c r="BA912" s="91"/>
      <c r="BB912" s="91"/>
      <c r="BC912" s="91"/>
      <c r="BD912" s="91"/>
      <c r="BE912" s="91"/>
      <c r="BF912" s="91"/>
      <c r="BG912" s="91"/>
    </row>
    <row r="913" spans="1:59" s="34" customFormat="1" ht="33" customHeight="1">
      <c r="A913" s="65"/>
      <c r="B913" s="99"/>
      <c r="C913" s="100"/>
      <c r="D913" s="100"/>
      <c r="E913" s="100"/>
      <c r="F913" s="100"/>
      <c r="G913" s="100"/>
      <c r="H913" s="100"/>
      <c r="I913" s="100"/>
      <c r="J913" s="100"/>
      <c r="K913" s="99"/>
      <c r="L913" s="101"/>
      <c r="M913" s="102"/>
      <c r="N913" s="101"/>
      <c r="O913" s="63" t="str">
        <f>IF(B913="","Form Number Error",IF(C913="","Payment Type Error",IF(H913="","Purchase Description Error",IF(I913="","Store or Vedor Error",IF(K913="","Card or Ckeck # Error",IF(L913="","Date Error",IF(J913="","Enter Correct Sub-Account",IF(M913="","Amount Error",IF(J913='Start-Up Information'!$B$13,"Complete",IF(J913='Start-Up Information'!$B$14,"Complete",IF(J913='Start-Up Information'!$B$15,"Complete",IF(J913='Start-Up Information'!$B$16,"Complete",IF(J913='Start-Up Information'!$B$17,"Complete",IF(J913='Start-Up Information'!$B$18,"Complete",IF(J913='Start-Up Information'!$B$19,"Complete",IF(J913='Start-Up Information'!$B$20,"Complete",IF(J913='Start-Up Information'!$B$21,"complete",IF(J913='Start-Up Information'!$B$22,"Complete",IF(J913='Start-Up Information'!$B$23,"Complete",IF(J913='Start-Up Information'!$B$24,"Complete",IF(J913='Start-Up Information'!$B$25,"Complete",IF(J913='Start-Up Information'!$B$26,"Complete",IF(J913='Start-Up Information'!$B$27,"Complete",IF(J913='Start-Up Information'!$B$28,"Complete",IF(J913='Start-Up Information'!$B$29,"Complete",IF(J913='Start-Up Information'!$B$30,"Complete",IF(J913='Start-Up Information'!$B$31,"Complete",IF(J913='Start-Up Information'!$B$32,"Complete",IF(J913='Start-Up Information'!$B$33,"Complete",IF(J913='Start-Up Information'!$B$34,"Complete",IF(J913='Start-Up Information'!$B$35,"Complete",IF(J913='Start-Up Information'!$B$36,"Complete",IF(J913='Start-Up Information'!$B$37,"Complete",IF(J913='Start-Up Information'!$B$38,"Complete",IF(J913='Start-Up Information'!$B$39,"Complete",IF(J913='Start-Up Information'!$B$40,"Complete",IF(J913='Start-Up Information'!$B$41,"Complete",IF(J913='Start-Up Information'!$B$42,"Complete",IF(J913='Start-Up Information'!$B$43,"Complete",IF(J913='Start-Up Information'!$B$44,"Complete",IF(J913='Start-Up Information'!$B$45,"Complete",IF(J913='Start-Up Information'!$B$46,"Complete",IF(J913='Start-Up Information'!$B$47,"Complete",IF(J913='Start-Up Information'!$B$48,"Complete",IF(LEFT(J913,5)="Split","Complete",IF(J913='Start-Up Information'!$B$49,"Complete",IF(J913='Start-Up Information'!$B$50,"Complete",IF(J913='Start-Up Information'!$B$51,"Complete",IF(J913='Start-Up Information'!$B$52,"Complete","Enter a Correct Sub-Account")))))))))))))))))))))))))))))))))))))))))))))))))</f>
        <v>Form Number Error</v>
      </c>
      <c r="P913" s="63" t="str">
        <f t="shared" si="30"/>
        <v>Pending</v>
      </c>
      <c r="Q913" s="62"/>
      <c r="R913" s="70">
        <f t="shared" si="31"/>
        <v>0</v>
      </c>
      <c r="S913" s="65"/>
      <c r="T913" s="91"/>
      <c r="U913" s="91"/>
      <c r="V913" s="91"/>
      <c r="W913" s="91"/>
      <c r="X913" s="91"/>
      <c r="Y913" s="91"/>
      <c r="Z913" s="91"/>
      <c r="AA913" s="91"/>
      <c r="AB913" s="91"/>
      <c r="AC913" s="91"/>
      <c r="AD913" s="91"/>
      <c r="AE913" s="91"/>
      <c r="AF913" s="91"/>
      <c r="AG913" s="91"/>
      <c r="AH913" s="91"/>
      <c r="AI913" s="91"/>
      <c r="AJ913" s="91"/>
      <c r="AK913" s="91"/>
      <c r="AL913" s="91"/>
      <c r="AM913" s="91"/>
      <c r="AN913" s="91"/>
      <c r="AO913" s="91"/>
      <c r="AP913" s="91"/>
      <c r="AQ913" s="91"/>
      <c r="AR913" s="91"/>
      <c r="AS913" s="91"/>
      <c r="AT913" s="91"/>
      <c r="AU913" s="91"/>
      <c r="AV913" s="91"/>
      <c r="AW913" s="91"/>
      <c r="AX913" s="91"/>
      <c r="AY913" s="91"/>
      <c r="AZ913" s="91"/>
      <c r="BA913" s="91"/>
      <c r="BB913" s="91"/>
      <c r="BC913" s="91"/>
      <c r="BD913" s="91"/>
      <c r="BE913" s="91"/>
      <c r="BF913" s="91"/>
      <c r="BG913" s="91"/>
    </row>
    <row r="914" spans="1:59" s="34" customFormat="1" ht="33" customHeight="1">
      <c r="A914" s="65"/>
      <c r="B914" s="99"/>
      <c r="C914" s="100"/>
      <c r="D914" s="100"/>
      <c r="E914" s="100"/>
      <c r="F914" s="100"/>
      <c r="G914" s="100"/>
      <c r="H914" s="100"/>
      <c r="I914" s="100"/>
      <c r="J914" s="100"/>
      <c r="K914" s="99"/>
      <c r="L914" s="101"/>
      <c r="M914" s="102"/>
      <c r="N914" s="101"/>
      <c r="O914" s="63" t="str">
        <f>IF(B914="","Form Number Error",IF(C914="","Payment Type Error",IF(H914="","Purchase Description Error",IF(I914="","Store or Vedor Error",IF(K914="","Card or Ckeck # Error",IF(L914="","Date Error",IF(J914="","Enter Correct Sub-Account",IF(M914="","Amount Error",IF(J914='Start-Up Information'!$B$13,"Complete",IF(J914='Start-Up Information'!$B$14,"Complete",IF(J914='Start-Up Information'!$B$15,"Complete",IF(J914='Start-Up Information'!$B$16,"Complete",IF(J914='Start-Up Information'!$B$17,"Complete",IF(J914='Start-Up Information'!$B$18,"Complete",IF(J914='Start-Up Information'!$B$19,"Complete",IF(J914='Start-Up Information'!$B$20,"Complete",IF(J914='Start-Up Information'!$B$21,"complete",IF(J914='Start-Up Information'!$B$22,"Complete",IF(J914='Start-Up Information'!$B$23,"Complete",IF(J914='Start-Up Information'!$B$24,"Complete",IF(J914='Start-Up Information'!$B$25,"Complete",IF(J914='Start-Up Information'!$B$26,"Complete",IF(J914='Start-Up Information'!$B$27,"Complete",IF(J914='Start-Up Information'!$B$28,"Complete",IF(J914='Start-Up Information'!$B$29,"Complete",IF(J914='Start-Up Information'!$B$30,"Complete",IF(J914='Start-Up Information'!$B$31,"Complete",IF(J914='Start-Up Information'!$B$32,"Complete",IF(J914='Start-Up Information'!$B$33,"Complete",IF(J914='Start-Up Information'!$B$34,"Complete",IF(J914='Start-Up Information'!$B$35,"Complete",IF(J914='Start-Up Information'!$B$36,"Complete",IF(J914='Start-Up Information'!$B$37,"Complete",IF(J914='Start-Up Information'!$B$38,"Complete",IF(J914='Start-Up Information'!$B$39,"Complete",IF(J914='Start-Up Information'!$B$40,"Complete",IF(J914='Start-Up Information'!$B$41,"Complete",IF(J914='Start-Up Information'!$B$42,"Complete",IF(J914='Start-Up Information'!$B$43,"Complete",IF(J914='Start-Up Information'!$B$44,"Complete",IF(J914='Start-Up Information'!$B$45,"Complete",IF(J914='Start-Up Information'!$B$46,"Complete",IF(J914='Start-Up Information'!$B$47,"Complete",IF(J914='Start-Up Information'!$B$48,"Complete",IF(LEFT(J914,5)="Split","Complete",IF(J914='Start-Up Information'!$B$49,"Complete",IF(J914='Start-Up Information'!$B$50,"Complete",IF(J914='Start-Up Information'!$B$51,"Complete",IF(J914='Start-Up Information'!$B$52,"Complete","Enter a Correct Sub-Account")))))))))))))))))))))))))))))))))))))))))))))))))</f>
        <v>Form Number Error</v>
      </c>
      <c r="P914" s="63" t="str">
        <f t="shared" si="30"/>
        <v>Pending</v>
      </c>
      <c r="Q914" s="62"/>
      <c r="R914" s="70">
        <f t="shared" si="31"/>
        <v>0</v>
      </c>
      <c r="S914" s="65"/>
      <c r="T914" s="91"/>
      <c r="U914" s="91"/>
      <c r="V914" s="91"/>
      <c r="W914" s="91"/>
      <c r="X914" s="91"/>
      <c r="Y914" s="91"/>
      <c r="Z914" s="91"/>
      <c r="AA914" s="91"/>
      <c r="AB914" s="91"/>
      <c r="AC914" s="91"/>
      <c r="AD914" s="91"/>
      <c r="AE914" s="91"/>
      <c r="AF914" s="91"/>
      <c r="AG914" s="91"/>
      <c r="AH914" s="91"/>
      <c r="AI914" s="91"/>
      <c r="AJ914" s="91"/>
      <c r="AK914" s="91"/>
      <c r="AL914" s="91"/>
      <c r="AM914" s="91"/>
      <c r="AN914" s="91"/>
      <c r="AO914" s="91"/>
      <c r="AP914" s="91"/>
      <c r="AQ914" s="91"/>
      <c r="AR914" s="91"/>
      <c r="AS914" s="91"/>
      <c r="AT914" s="91"/>
      <c r="AU914" s="91"/>
      <c r="AV914" s="91"/>
      <c r="AW914" s="91"/>
      <c r="AX914" s="91"/>
      <c r="AY914" s="91"/>
      <c r="AZ914" s="91"/>
      <c r="BA914" s="91"/>
      <c r="BB914" s="91"/>
      <c r="BC914" s="91"/>
      <c r="BD914" s="91"/>
      <c r="BE914" s="91"/>
      <c r="BF914" s="91"/>
      <c r="BG914" s="91"/>
    </row>
    <row r="915" spans="1:59" s="34" customFormat="1" ht="33" customHeight="1">
      <c r="A915" s="65"/>
      <c r="B915" s="99"/>
      <c r="C915" s="100"/>
      <c r="D915" s="100"/>
      <c r="E915" s="100"/>
      <c r="F915" s="100"/>
      <c r="G915" s="100"/>
      <c r="H915" s="100"/>
      <c r="I915" s="100"/>
      <c r="J915" s="100"/>
      <c r="K915" s="99"/>
      <c r="L915" s="101"/>
      <c r="M915" s="102"/>
      <c r="N915" s="101"/>
      <c r="O915" s="63" t="str">
        <f>IF(B915="","Form Number Error",IF(C915="","Payment Type Error",IF(H915="","Purchase Description Error",IF(I915="","Store or Vedor Error",IF(K915="","Card or Ckeck # Error",IF(L915="","Date Error",IF(J915="","Enter Correct Sub-Account",IF(M915="","Amount Error",IF(J915='Start-Up Information'!$B$13,"Complete",IF(J915='Start-Up Information'!$B$14,"Complete",IF(J915='Start-Up Information'!$B$15,"Complete",IF(J915='Start-Up Information'!$B$16,"Complete",IF(J915='Start-Up Information'!$B$17,"Complete",IF(J915='Start-Up Information'!$B$18,"Complete",IF(J915='Start-Up Information'!$B$19,"Complete",IF(J915='Start-Up Information'!$B$20,"Complete",IF(J915='Start-Up Information'!$B$21,"complete",IF(J915='Start-Up Information'!$B$22,"Complete",IF(J915='Start-Up Information'!$B$23,"Complete",IF(J915='Start-Up Information'!$B$24,"Complete",IF(J915='Start-Up Information'!$B$25,"Complete",IF(J915='Start-Up Information'!$B$26,"Complete",IF(J915='Start-Up Information'!$B$27,"Complete",IF(J915='Start-Up Information'!$B$28,"Complete",IF(J915='Start-Up Information'!$B$29,"Complete",IF(J915='Start-Up Information'!$B$30,"Complete",IF(J915='Start-Up Information'!$B$31,"Complete",IF(J915='Start-Up Information'!$B$32,"Complete",IF(J915='Start-Up Information'!$B$33,"Complete",IF(J915='Start-Up Information'!$B$34,"Complete",IF(J915='Start-Up Information'!$B$35,"Complete",IF(J915='Start-Up Information'!$B$36,"Complete",IF(J915='Start-Up Information'!$B$37,"Complete",IF(J915='Start-Up Information'!$B$38,"Complete",IF(J915='Start-Up Information'!$B$39,"Complete",IF(J915='Start-Up Information'!$B$40,"Complete",IF(J915='Start-Up Information'!$B$41,"Complete",IF(J915='Start-Up Information'!$B$42,"Complete",IF(J915='Start-Up Information'!$B$43,"Complete",IF(J915='Start-Up Information'!$B$44,"Complete",IF(J915='Start-Up Information'!$B$45,"Complete",IF(J915='Start-Up Information'!$B$46,"Complete",IF(J915='Start-Up Information'!$B$47,"Complete",IF(J915='Start-Up Information'!$B$48,"Complete",IF(LEFT(J915,5)="Split","Complete",IF(J915='Start-Up Information'!$B$49,"Complete",IF(J915='Start-Up Information'!$B$50,"Complete",IF(J915='Start-Up Information'!$B$51,"Complete",IF(J915='Start-Up Information'!$B$52,"Complete","Enter a Correct Sub-Account")))))))))))))))))))))))))))))))))))))))))))))))))</f>
        <v>Form Number Error</v>
      </c>
      <c r="P915" s="63" t="str">
        <f t="shared" si="30"/>
        <v>Pending</v>
      </c>
      <c r="Q915" s="62"/>
      <c r="R915" s="70">
        <f t="shared" si="31"/>
        <v>0</v>
      </c>
      <c r="S915" s="65"/>
      <c r="T915" s="91"/>
      <c r="U915" s="91"/>
      <c r="V915" s="91"/>
      <c r="W915" s="91"/>
      <c r="X915" s="91"/>
      <c r="Y915" s="91"/>
      <c r="Z915" s="91"/>
      <c r="AA915" s="91"/>
      <c r="AB915" s="91"/>
      <c r="AC915" s="91"/>
      <c r="AD915" s="91"/>
      <c r="AE915" s="91"/>
      <c r="AF915" s="91"/>
      <c r="AG915" s="91"/>
      <c r="AH915" s="91"/>
      <c r="AI915" s="91"/>
      <c r="AJ915" s="91"/>
      <c r="AK915" s="91"/>
      <c r="AL915" s="91"/>
      <c r="AM915" s="91"/>
      <c r="AN915" s="91"/>
      <c r="AO915" s="91"/>
      <c r="AP915" s="91"/>
      <c r="AQ915" s="91"/>
      <c r="AR915" s="91"/>
      <c r="AS915" s="91"/>
      <c r="AT915" s="91"/>
      <c r="AU915" s="91"/>
      <c r="AV915" s="91"/>
      <c r="AW915" s="91"/>
      <c r="AX915" s="91"/>
      <c r="AY915" s="91"/>
      <c r="AZ915" s="91"/>
      <c r="BA915" s="91"/>
      <c r="BB915" s="91"/>
      <c r="BC915" s="91"/>
      <c r="BD915" s="91"/>
      <c r="BE915" s="91"/>
      <c r="BF915" s="91"/>
      <c r="BG915" s="91"/>
    </row>
    <row r="916" spans="1:59" s="34" customFormat="1" ht="33" customHeight="1">
      <c r="A916" s="65"/>
      <c r="B916" s="99"/>
      <c r="C916" s="100"/>
      <c r="D916" s="100"/>
      <c r="E916" s="100"/>
      <c r="F916" s="100"/>
      <c r="G916" s="100"/>
      <c r="H916" s="100"/>
      <c r="I916" s="100"/>
      <c r="J916" s="100"/>
      <c r="K916" s="99"/>
      <c r="L916" s="101"/>
      <c r="M916" s="102"/>
      <c r="N916" s="101"/>
      <c r="O916" s="63" t="str">
        <f>IF(B916="","Form Number Error",IF(C916="","Payment Type Error",IF(H916="","Purchase Description Error",IF(I916="","Store or Vedor Error",IF(K916="","Card or Ckeck # Error",IF(L916="","Date Error",IF(J916="","Enter Correct Sub-Account",IF(M916="","Amount Error",IF(J916='Start-Up Information'!$B$13,"Complete",IF(J916='Start-Up Information'!$B$14,"Complete",IF(J916='Start-Up Information'!$B$15,"Complete",IF(J916='Start-Up Information'!$B$16,"Complete",IF(J916='Start-Up Information'!$B$17,"Complete",IF(J916='Start-Up Information'!$B$18,"Complete",IF(J916='Start-Up Information'!$B$19,"Complete",IF(J916='Start-Up Information'!$B$20,"Complete",IF(J916='Start-Up Information'!$B$21,"complete",IF(J916='Start-Up Information'!$B$22,"Complete",IF(J916='Start-Up Information'!$B$23,"Complete",IF(J916='Start-Up Information'!$B$24,"Complete",IF(J916='Start-Up Information'!$B$25,"Complete",IF(J916='Start-Up Information'!$B$26,"Complete",IF(J916='Start-Up Information'!$B$27,"Complete",IF(J916='Start-Up Information'!$B$28,"Complete",IF(J916='Start-Up Information'!$B$29,"Complete",IF(J916='Start-Up Information'!$B$30,"Complete",IF(J916='Start-Up Information'!$B$31,"Complete",IF(J916='Start-Up Information'!$B$32,"Complete",IF(J916='Start-Up Information'!$B$33,"Complete",IF(J916='Start-Up Information'!$B$34,"Complete",IF(J916='Start-Up Information'!$B$35,"Complete",IF(J916='Start-Up Information'!$B$36,"Complete",IF(J916='Start-Up Information'!$B$37,"Complete",IF(J916='Start-Up Information'!$B$38,"Complete",IF(J916='Start-Up Information'!$B$39,"Complete",IF(J916='Start-Up Information'!$B$40,"Complete",IF(J916='Start-Up Information'!$B$41,"Complete",IF(J916='Start-Up Information'!$B$42,"Complete",IF(J916='Start-Up Information'!$B$43,"Complete",IF(J916='Start-Up Information'!$B$44,"Complete",IF(J916='Start-Up Information'!$B$45,"Complete",IF(J916='Start-Up Information'!$B$46,"Complete",IF(J916='Start-Up Information'!$B$47,"Complete",IF(J916='Start-Up Information'!$B$48,"Complete",IF(LEFT(J916,5)="Split","Complete",IF(J916='Start-Up Information'!$B$49,"Complete",IF(J916='Start-Up Information'!$B$50,"Complete",IF(J916='Start-Up Information'!$B$51,"Complete",IF(J916='Start-Up Information'!$B$52,"Complete","Enter a Correct Sub-Account")))))))))))))))))))))))))))))))))))))))))))))))))</f>
        <v>Form Number Error</v>
      </c>
      <c r="P916" s="63" t="str">
        <f t="shared" si="30"/>
        <v>Pending</v>
      </c>
      <c r="Q916" s="62"/>
      <c r="R916" s="70">
        <f t="shared" si="31"/>
        <v>0</v>
      </c>
      <c r="S916" s="65"/>
      <c r="T916" s="91"/>
      <c r="U916" s="91"/>
      <c r="V916" s="91"/>
      <c r="W916" s="91"/>
      <c r="X916" s="91"/>
      <c r="Y916" s="91"/>
      <c r="Z916" s="91"/>
      <c r="AA916" s="91"/>
      <c r="AB916" s="91"/>
      <c r="AC916" s="91"/>
      <c r="AD916" s="91"/>
      <c r="AE916" s="91"/>
      <c r="AF916" s="91"/>
      <c r="AG916" s="91"/>
      <c r="AH916" s="91"/>
      <c r="AI916" s="91"/>
      <c r="AJ916" s="91"/>
      <c r="AK916" s="91"/>
      <c r="AL916" s="91"/>
      <c r="AM916" s="91"/>
      <c r="AN916" s="91"/>
      <c r="AO916" s="91"/>
      <c r="AP916" s="91"/>
      <c r="AQ916" s="91"/>
      <c r="AR916" s="91"/>
      <c r="AS916" s="91"/>
      <c r="AT916" s="91"/>
      <c r="AU916" s="91"/>
      <c r="AV916" s="91"/>
      <c r="AW916" s="91"/>
      <c r="AX916" s="91"/>
      <c r="AY916" s="91"/>
      <c r="AZ916" s="91"/>
      <c r="BA916" s="91"/>
      <c r="BB916" s="91"/>
      <c r="BC916" s="91"/>
      <c r="BD916" s="91"/>
      <c r="BE916" s="91"/>
      <c r="BF916" s="91"/>
      <c r="BG916" s="91"/>
    </row>
    <row r="917" spans="1:59" s="34" customFormat="1" ht="33" customHeight="1">
      <c r="A917" s="65"/>
      <c r="B917" s="99"/>
      <c r="C917" s="100"/>
      <c r="D917" s="100"/>
      <c r="E917" s="100"/>
      <c r="F917" s="100"/>
      <c r="G917" s="100"/>
      <c r="H917" s="100"/>
      <c r="I917" s="100"/>
      <c r="J917" s="100"/>
      <c r="K917" s="99"/>
      <c r="L917" s="101"/>
      <c r="M917" s="102"/>
      <c r="N917" s="101"/>
      <c r="O917" s="63" t="str">
        <f>IF(B917="","Form Number Error",IF(C917="","Payment Type Error",IF(H917="","Purchase Description Error",IF(I917="","Store or Vedor Error",IF(K917="","Card or Ckeck # Error",IF(L917="","Date Error",IF(J917="","Enter Correct Sub-Account",IF(M917="","Amount Error",IF(J917='Start-Up Information'!$B$13,"Complete",IF(J917='Start-Up Information'!$B$14,"Complete",IF(J917='Start-Up Information'!$B$15,"Complete",IF(J917='Start-Up Information'!$B$16,"Complete",IF(J917='Start-Up Information'!$B$17,"Complete",IF(J917='Start-Up Information'!$B$18,"Complete",IF(J917='Start-Up Information'!$B$19,"Complete",IF(J917='Start-Up Information'!$B$20,"Complete",IF(J917='Start-Up Information'!$B$21,"complete",IF(J917='Start-Up Information'!$B$22,"Complete",IF(J917='Start-Up Information'!$B$23,"Complete",IF(J917='Start-Up Information'!$B$24,"Complete",IF(J917='Start-Up Information'!$B$25,"Complete",IF(J917='Start-Up Information'!$B$26,"Complete",IF(J917='Start-Up Information'!$B$27,"Complete",IF(J917='Start-Up Information'!$B$28,"Complete",IF(J917='Start-Up Information'!$B$29,"Complete",IF(J917='Start-Up Information'!$B$30,"Complete",IF(J917='Start-Up Information'!$B$31,"Complete",IF(J917='Start-Up Information'!$B$32,"Complete",IF(J917='Start-Up Information'!$B$33,"Complete",IF(J917='Start-Up Information'!$B$34,"Complete",IF(J917='Start-Up Information'!$B$35,"Complete",IF(J917='Start-Up Information'!$B$36,"Complete",IF(J917='Start-Up Information'!$B$37,"Complete",IF(J917='Start-Up Information'!$B$38,"Complete",IF(J917='Start-Up Information'!$B$39,"Complete",IF(J917='Start-Up Information'!$B$40,"Complete",IF(J917='Start-Up Information'!$B$41,"Complete",IF(J917='Start-Up Information'!$B$42,"Complete",IF(J917='Start-Up Information'!$B$43,"Complete",IF(J917='Start-Up Information'!$B$44,"Complete",IF(J917='Start-Up Information'!$B$45,"Complete",IF(J917='Start-Up Information'!$B$46,"Complete",IF(J917='Start-Up Information'!$B$47,"Complete",IF(J917='Start-Up Information'!$B$48,"Complete",IF(LEFT(J917,5)="Split","Complete",IF(J917='Start-Up Information'!$B$49,"Complete",IF(J917='Start-Up Information'!$B$50,"Complete",IF(J917='Start-Up Information'!$B$51,"Complete",IF(J917='Start-Up Information'!$B$52,"Complete","Enter a Correct Sub-Account")))))))))))))))))))))))))))))))))))))))))))))))))</f>
        <v>Form Number Error</v>
      </c>
      <c r="P917" s="63" t="str">
        <f t="shared" si="30"/>
        <v>Pending</v>
      </c>
      <c r="Q917" s="62"/>
      <c r="R917" s="70">
        <f t="shared" si="31"/>
        <v>0</v>
      </c>
      <c r="S917" s="65"/>
      <c r="T917" s="91"/>
      <c r="U917" s="91"/>
      <c r="V917" s="91"/>
      <c r="W917" s="91"/>
      <c r="X917" s="91"/>
      <c r="Y917" s="91"/>
      <c r="Z917" s="91"/>
      <c r="AA917" s="91"/>
      <c r="AB917" s="91"/>
      <c r="AC917" s="91"/>
      <c r="AD917" s="91"/>
      <c r="AE917" s="91"/>
      <c r="AF917" s="91"/>
      <c r="AG917" s="91"/>
      <c r="AH917" s="91"/>
      <c r="AI917" s="91"/>
      <c r="AJ917" s="91"/>
      <c r="AK917" s="91"/>
      <c r="AL917" s="91"/>
      <c r="AM917" s="91"/>
      <c r="AN917" s="91"/>
      <c r="AO917" s="91"/>
      <c r="AP917" s="91"/>
      <c r="AQ917" s="91"/>
      <c r="AR917" s="91"/>
      <c r="AS917" s="91"/>
      <c r="AT917" s="91"/>
      <c r="AU917" s="91"/>
      <c r="AV917" s="91"/>
      <c r="AW917" s="91"/>
      <c r="AX917" s="91"/>
      <c r="AY917" s="91"/>
      <c r="AZ917" s="91"/>
      <c r="BA917" s="91"/>
      <c r="BB917" s="91"/>
      <c r="BC917" s="91"/>
      <c r="BD917" s="91"/>
      <c r="BE917" s="91"/>
      <c r="BF917" s="91"/>
      <c r="BG917" s="91"/>
    </row>
    <row r="918" spans="1:59" s="34" customFormat="1" ht="33" customHeight="1">
      <c r="A918" s="65"/>
      <c r="B918" s="99"/>
      <c r="C918" s="100"/>
      <c r="D918" s="100"/>
      <c r="E918" s="100"/>
      <c r="F918" s="100"/>
      <c r="G918" s="100"/>
      <c r="H918" s="100"/>
      <c r="I918" s="100"/>
      <c r="J918" s="100"/>
      <c r="K918" s="99"/>
      <c r="L918" s="101"/>
      <c r="M918" s="102"/>
      <c r="N918" s="101"/>
      <c r="O918" s="63" t="str">
        <f>IF(B918="","Form Number Error",IF(C918="","Payment Type Error",IF(H918="","Purchase Description Error",IF(I918="","Store or Vedor Error",IF(K918="","Card or Ckeck # Error",IF(L918="","Date Error",IF(J918="","Enter Correct Sub-Account",IF(M918="","Amount Error",IF(J918='Start-Up Information'!$B$13,"Complete",IF(J918='Start-Up Information'!$B$14,"Complete",IF(J918='Start-Up Information'!$B$15,"Complete",IF(J918='Start-Up Information'!$B$16,"Complete",IF(J918='Start-Up Information'!$B$17,"Complete",IF(J918='Start-Up Information'!$B$18,"Complete",IF(J918='Start-Up Information'!$B$19,"Complete",IF(J918='Start-Up Information'!$B$20,"Complete",IF(J918='Start-Up Information'!$B$21,"complete",IF(J918='Start-Up Information'!$B$22,"Complete",IF(J918='Start-Up Information'!$B$23,"Complete",IF(J918='Start-Up Information'!$B$24,"Complete",IF(J918='Start-Up Information'!$B$25,"Complete",IF(J918='Start-Up Information'!$B$26,"Complete",IF(J918='Start-Up Information'!$B$27,"Complete",IF(J918='Start-Up Information'!$B$28,"Complete",IF(J918='Start-Up Information'!$B$29,"Complete",IF(J918='Start-Up Information'!$B$30,"Complete",IF(J918='Start-Up Information'!$B$31,"Complete",IF(J918='Start-Up Information'!$B$32,"Complete",IF(J918='Start-Up Information'!$B$33,"Complete",IF(J918='Start-Up Information'!$B$34,"Complete",IF(J918='Start-Up Information'!$B$35,"Complete",IF(J918='Start-Up Information'!$B$36,"Complete",IF(J918='Start-Up Information'!$B$37,"Complete",IF(J918='Start-Up Information'!$B$38,"Complete",IF(J918='Start-Up Information'!$B$39,"Complete",IF(J918='Start-Up Information'!$B$40,"Complete",IF(J918='Start-Up Information'!$B$41,"Complete",IF(J918='Start-Up Information'!$B$42,"Complete",IF(J918='Start-Up Information'!$B$43,"Complete",IF(J918='Start-Up Information'!$B$44,"Complete",IF(J918='Start-Up Information'!$B$45,"Complete",IF(J918='Start-Up Information'!$B$46,"Complete",IF(J918='Start-Up Information'!$B$47,"Complete",IF(J918='Start-Up Information'!$B$48,"Complete",IF(LEFT(J918,5)="Split","Complete",IF(J918='Start-Up Information'!$B$49,"Complete",IF(J918='Start-Up Information'!$B$50,"Complete",IF(J918='Start-Up Information'!$B$51,"Complete",IF(J918='Start-Up Information'!$B$52,"Complete","Enter a Correct Sub-Account")))))))))))))))))))))))))))))))))))))))))))))))))</f>
        <v>Form Number Error</v>
      </c>
      <c r="P918" s="63" t="str">
        <f t="shared" si="30"/>
        <v>Pending</v>
      </c>
      <c r="Q918" s="62"/>
      <c r="R918" s="70">
        <f t="shared" si="31"/>
        <v>0</v>
      </c>
      <c r="S918" s="65"/>
      <c r="T918" s="91"/>
      <c r="U918" s="91"/>
      <c r="V918" s="91"/>
      <c r="W918" s="91"/>
      <c r="X918" s="91"/>
      <c r="Y918" s="91"/>
      <c r="Z918" s="91"/>
      <c r="AA918" s="91"/>
      <c r="AB918" s="91"/>
      <c r="AC918" s="91"/>
      <c r="AD918" s="91"/>
      <c r="AE918" s="91"/>
      <c r="AF918" s="91"/>
      <c r="AG918" s="91"/>
      <c r="AH918" s="91"/>
      <c r="AI918" s="91"/>
      <c r="AJ918" s="91"/>
      <c r="AK918" s="91"/>
      <c r="AL918" s="91"/>
      <c r="AM918" s="91"/>
      <c r="AN918" s="91"/>
      <c r="AO918" s="91"/>
      <c r="AP918" s="91"/>
      <c r="AQ918" s="91"/>
      <c r="AR918" s="91"/>
      <c r="AS918" s="91"/>
      <c r="AT918" s="91"/>
      <c r="AU918" s="91"/>
      <c r="AV918" s="91"/>
      <c r="AW918" s="91"/>
      <c r="AX918" s="91"/>
      <c r="AY918" s="91"/>
      <c r="AZ918" s="91"/>
      <c r="BA918" s="91"/>
      <c r="BB918" s="91"/>
      <c r="BC918" s="91"/>
      <c r="BD918" s="91"/>
      <c r="BE918" s="91"/>
      <c r="BF918" s="91"/>
      <c r="BG918" s="91"/>
    </row>
    <row r="919" spans="1:59" s="34" customFormat="1" ht="33" customHeight="1">
      <c r="A919" s="65"/>
      <c r="B919" s="99"/>
      <c r="C919" s="100"/>
      <c r="D919" s="100"/>
      <c r="E919" s="100"/>
      <c r="F919" s="100"/>
      <c r="G919" s="100"/>
      <c r="H919" s="100"/>
      <c r="I919" s="100"/>
      <c r="J919" s="100"/>
      <c r="K919" s="99"/>
      <c r="L919" s="101"/>
      <c r="M919" s="102"/>
      <c r="N919" s="101"/>
      <c r="O919" s="63" t="str">
        <f>IF(B919="","Form Number Error",IF(C919="","Payment Type Error",IF(H919="","Purchase Description Error",IF(I919="","Store or Vedor Error",IF(K919="","Card or Ckeck # Error",IF(L919="","Date Error",IF(J919="","Enter Correct Sub-Account",IF(M919="","Amount Error",IF(J919='Start-Up Information'!$B$13,"Complete",IF(J919='Start-Up Information'!$B$14,"Complete",IF(J919='Start-Up Information'!$B$15,"Complete",IF(J919='Start-Up Information'!$B$16,"Complete",IF(J919='Start-Up Information'!$B$17,"Complete",IF(J919='Start-Up Information'!$B$18,"Complete",IF(J919='Start-Up Information'!$B$19,"Complete",IF(J919='Start-Up Information'!$B$20,"Complete",IF(J919='Start-Up Information'!$B$21,"complete",IF(J919='Start-Up Information'!$B$22,"Complete",IF(J919='Start-Up Information'!$B$23,"Complete",IF(J919='Start-Up Information'!$B$24,"Complete",IF(J919='Start-Up Information'!$B$25,"Complete",IF(J919='Start-Up Information'!$B$26,"Complete",IF(J919='Start-Up Information'!$B$27,"Complete",IF(J919='Start-Up Information'!$B$28,"Complete",IF(J919='Start-Up Information'!$B$29,"Complete",IF(J919='Start-Up Information'!$B$30,"Complete",IF(J919='Start-Up Information'!$B$31,"Complete",IF(J919='Start-Up Information'!$B$32,"Complete",IF(J919='Start-Up Information'!$B$33,"Complete",IF(J919='Start-Up Information'!$B$34,"Complete",IF(J919='Start-Up Information'!$B$35,"Complete",IF(J919='Start-Up Information'!$B$36,"Complete",IF(J919='Start-Up Information'!$B$37,"Complete",IF(J919='Start-Up Information'!$B$38,"Complete",IF(J919='Start-Up Information'!$B$39,"Complete",IF(J919='Start-Up Information'!$B$40,"Complete",IF(J919='Start-Up Information'!$B$41,"Complete",IF(J919='Start-Up Information'!$B$42,"Complete",IF(J919='Start-Up Information'!$B$43,"Complete",IF(J919='Start-Up Information'!$B$44,"Complete",IF(J919='Start-Up Information'!$B$45,"Complete",IF(J919='Start-Up Information'!$B$46,"Complete",IF(J919='Start-Up Information'!$B$47,"Complete",IF(J919='Start-Up Information'!$B$48,"Complete",IF(LEFT(J919,5)="Split","Complete",IF(J919='Start-Up Information'!$B$49,"Complete",IF(J919='Start-Up Information'!$B$50,"Complete",IF(J919='Start-Up Information'!$B$51,"Complete",IF(J919='Start-Up Information'!$B$52,"Complete","Enter a Correct Sub-Account")))))))))))))))))))))))))))))))))))))))))))))))))</f>
        <v>Form Number Error</v>
      </c>
      <c r="P919" s="63" t="str">
        <f t="shared" si="30"/>
        <v>Pending</v>
      </c>
      <c r="Q919" s="62"/>
      <c r="R919" s="70">
        <f t="shared" si="31"/>
        <v>0</v>
      </c>
      <c r="S919" s="65"/>
      <c r="T919" s="91"/>
      <c r="U919" s="91"/>
      <c r="V919" s="91"/>
      <c r="W919" s="91"/>
      <c r="X919" s="91"/>
      <c r="Y919" s="91"/>
      <c r="Z919" s="91"/>
      <c r="AA919" s="91"/>
      <c r="AB919" s="91"/>
      <c r="AC919" s="91"/>
      <c r="AD919" s="91"/>
      <c r="AE919" s="91"/>
      <c r="AF919" s="91"/>
      <c r="AG919" s="91"/>
      <c r="AH919" s="91"/>
      <c r="AI919" s="91"/>
      <c r="AJ919" s="91"/>
      <c r="AK919" s="91"/>
      <c r="AL919" s="91"/>
      <c r="AM919" s="91"/>
      <c r="AN919" s="91"/>
      <c r="AO919" s="91"/>
      <c r="AP919" s="91"/>
      <c r="AQ919" s="91"/>
      <c r="AR919" s="91"/>
      <c r="AS919" s="91"/>
      <c r="AT919" s="91"/>
      <c r="AU919" s="91"/>
      <c r="AV919" s="91"/>
      <c r="AW919" s="91"/>
      <c r="AX919" s="91"/>
      <c r="AY919" s="91"/>
      <c r="AZ919" s="91"/>
      <c r="BA919" s="91"/>
      <c r="BB919" s="91"/>
      <c r="BC919" s="91"/>
      <c r="BD919" s="91"/>
      <c r="BE919" s="91"/>
      <c r="BF919" s="91"/>
      <c r="BG919" s="91"/>
    </row>
    <row r="920" spans="1:59" s="34" customFormat="1" ht="33" customHeight="1">
      <c r="A920" s="65"/>
      <c r="B920" s="99"/>
      <c r="C920" s="100"/>
      <c r="D920" s="100"/>
      <c r="E920" s="100"/>
      <c r="F920" s="100"/>
      <c r="G920" s="100"/>
      <c r="H920" s="100"/>
      <c r="I920" s="100"/>
      <c r="J920" s="100"/>
      <c r="K920" s="99"/>
      <c r="L920" s="101"/>
      <c r="M920" s="102"/>
      <c r="N920" s="101"/>
      <c r="O920" s="63" t="str">
        <f>IF(B920="","Form Number Error",IF(C920="","Payment Type Error",IF(H920="","Purchase Description Error",IF(I920="","Store or Vedor Error",IF(K920="","Card or Ckeck # Error",IF(L920="","Date Error",IF(J920="","Enter Correct Sub-Account",IF(M920="","Amount Error",IF(J920='Start-Up Information'!$B$13,"Complete",IF(J920='Start-Up Information'!$B$14,"Complete",IF(J920='Start-Up Information'!$B$15,"Complete",IF(J920='Start-Up Information'!$B$16,"Complete",IF(J920='Start-Up Information'!$B$17,"Complete",IF(J920='Start-Up Information'!$B$18,"Complete",IF(J920='Start-Up Information'!$B$19,"Complete",IF(J920='Start-Up Information'!$B$20,"Complete",IF(J920='Start-Up Information'!$B$21,"complete",IF(J920='Start-Up Information'!$B$22,"Complete",IF(J920='Start-Up Information'!$B$23,"Complete",IF(J920='Start-Up Information'!$B$24,"Complete",IF(J920='Start-Up Information'!$B$25,"Complete",IF(J920='Start-Up Information'!$B$26,"Complete",IF(J920='Start-Up Information'!$B$27,"Complete",IF(J920='Start-Up Information'!$B$28,"Complete",IF(J920='Start-Up Information'!$B$29,"Complete",IF(J920='Start-Up Information'!$B$30,"Complete",IF(J920='Start-Up Information'!$B$31,"Complete",IF(J920='Start-Up Information'!$B$32,"Complete",IF(J920='Start-Up Information'!$B$33,"Complete",IF(J920='Start-Up Information'!$B$34,"Complete",IF(J920='Start-Up Information'!$B$35,"Complete",IF(J920='Start-Up Information'!$B$36,"Complete",IF(J920='Start-Up Information'!$B$37,"Complete",IF(J920='Start-Up Information'!$B$38,"Complete",IF(J920='Start-Up Information'!$B$39,"Complete",IF(J920='Start-Up Information'!$B$40,"Complete",IF(J920='Start-Up Information'!$B$41,"Complete",IF(J920='Start-Up Information'!$B$42,"Complete",IF(J920='Start-Up Information'!$B$43,"Complete",IF(J920='Start-Up Information'!$B$44,"Complete",IF(J920='Start-Up Information'!$B$45,"Complete",IF(J920='Start-Up Information'!$B$46,"Complete",IF(J920='Start-Up Information'!$B$47,"Complete",IF(J920='Start-Up Information'!$B$48,"Complete",IF(LEFT(J920,5)="Split","Complete",IF(J920='Start-Up Information'!$B$49,"Complete",IF(J920='Start-Up Information'!$B$50,"Complete",IF(J920='Start-Up Information'!$B$51,"Complete",IF(J920='Start-Up Information'!$B$52,"Complete","Enter a Correct Sub-Account")))))))))))))))))))))))))))))))))))))))))))))))))</f>
        <v>Form Number Error</v>
      </c>
      <c r="P920" s="63" t="str">
        <f t="shared" si="30"/>
        <v>Pending</v>
      </c>
      <c r="Q920" s="62"/>
      <c r="R920" s="70">
        <f t="shared" si="31"/>
        <v>0</v>
      </c>
      <c r="S920" s="65"/>
      <c r="T920" s="91"/>
      <c r="U920" s="91"/>
      <c r="V920" s="91"/>
      <c r="W920" s="91"/>
      <c r="X920" s="91"/>
      <c r="Y920" s="91"/>
      <c r="Z920" s="91"/>
      <c r="AA920" s="91"/>
      <c r="AB920" s="91"/>
      <c r="AC920" s="91"/>
      <c r="AD920" s="91"/>
      <c r="AE920" s="91"/>
      <c r="AF920" s="91"/>
      <c r="AG920" s="91"/>
      <c r="AH920" s="91"/>
      <c r="AI920" s="91"/>
      <c r="AJ920" s="91"/>
      <c r="AK920" s="91"/>
      <c r="AL920" s="91"/>
      <c r="AM920" s="91"/>
      <c r="AN920" s="91"/>
      <c r="AO920" s="91"/>
      <c r="AP920" s="91"/>
      <c r="AQ920" s="91"/>
      <c r="AR920" s="91"/>
      <c r="AS920" s="91"/>
      <c r="AT920" s="91"/>
      <c r="AU920" s="91"/>
      <c r="AV920" s="91"/>
      <c r="AW920" s="91"/>
      <c r="AX920" s="91"/>
      <c r="AY920" s="91"/>
      <c r="AZ920" s="91"/>
      <c r="BA920" s="91"/>
      <c r="BB920" s="91"/>
      <c r="BC920" s="91"/>
      <c r="BD920" s="91"/>
      <c r="BE920" s="91"/>
      <c r="BF920" s="91"/>
      <c r="BG920" s="91"/>
    </row>
    <row r="921" spans="1:59" s="34" customFormat="1" ht="33" customHeight="1">
      <c r="A921" s="65"/>
      <c r="B921" s="99"/>
      <c r="C921" s="100"/>
      <c r="D921" s="100"/>
      <c r="E921" s="100"/>
      <c r="F921" s="100"/>
      <c r="G921" s="100"/>
      <c r="H921" s="100"/>
      <c r="I921" s="100"/>
      <c r="J921" s="100"/>
      <c r="K921" s="99"/>
      <c r="L921" s="101"/>
      <c r="M921" s="102"/>
      <c r="N921" s="101"/>
      <c r="O921" s="63" t="str">
        <f>IF(B921="","Form Number Error",IF(C921="","Payment Type Error",IF(H921="","Purchase Description Error",IF(I921="","Store or Vedor Error",IF(K921="","Card or Ckeck # Error",IF(L921="","Date Error",IF(J921="","Enter Correct Sub-Account",IF(M921="","Amount Error",IF(J921='Start-Up Information'!$B$13,"Complete",IF(J921='Start-Up Information'!$B$14,"Complete",IF(J921='Start-Up Information'!$B$15,"Complete",IF(J921='Start-Up Information'!$B$16,"Complete",IF(J921='Start-Up Information'!$B$17,"Complete",IF(J921='Start-Up Information'!$B$18,"Complete",IF(J921='Start-Up Information'!$B$19,"Complete",IF(J921='Start-Up Information'!$B$20,"Complete",IF(J921='Start-Up Information'!$B$21,"complete",IF(J921='Start-Up Information'!$B$22,"Complete",IF(J921='Start-Up Information'!$B$23,"Complete",IF(J921='Start-Up Information'!$B$24,"Complete",IF(J921='Start-Up Information'!$B$25,"Complete",IF(J921='Start-Up Information'!$B$26,"Complete",IF(J921='Start-Up Information'!$B$27,"Complete",IF(J921='Start-Up Information'!$B$28,"Complete",IF(J921='Start-Up Information'!$B$29,"Complete",IF(J921='Start-Up Information'!$B$30,"Complete",IF(J921='Start-Up Information'!$B$31,"Complete",IF(J921='Start-Up Information'!$B$32,"Complete",IF(J921='Start-Up Information'!$B$33,"Complete",IF(J921='Start-Up Information'!$B$34,"Complete",IF(J921='Start-Up Information'!$B$35,"Complete",IF(J921='Start-Up Information'!$B$36,"Complete",IF(J921='Start-Up Information'!$B$37,"Complete",IF(J921='Start-Up Information'!$B$38,"Complete",IF(J921='Start-Up Information'!$B$39,"Complete",IF(J921='Start-Up Information'!$B$40,"Complete",IF(J921='Start-Up Information'!$B$41,"Complete",IF(J921='Start-Up Information'!$B$42,"Complete",IF(J921='Start-Up Information'!$B$43,"Complete",IF(J921='Start-Up Information'!$B$44,"Complete",IF(J921='Start-Up Information'!$B$45,"Complete",IF(J921='Start-Up Information'!$B$46,"Complete",IF(J921='Start-Up Information'!$B$47,"Complete",IF(J921='Start-Up Information'!$B$48,"Complete",IF(LEFT(J921,5)="Split","Complete",IF(J921='Start-Up Information'!$B$49,"Complete",IF(J921='Start-Up Information'!$B$50,"Complete",IF(J921='Start-Up Information'!$B$51,"Complete",IF(J921='Start-Up Information'!$B$52,"Complete","Enter a Correct Sub-Account")))))))))))))))))))))))))))))))))))))))))))))))))</f>
        <v>Form Number Error</v>
      </c>
      <c r="P921" s="63" t="str">
        <f t="shared" si="30"/>
        <v>Pending</v>
      </c>
      <c r="Q921" s="62"/>
      <c r="R921" s="70">
        <f t="shared" si="31"/>
        <v>0</v>
      </c>
      <c r="S921" s="65"/>
      <c r="T921" s="91"/>
      <c r="U921" s="91"/>
      <c r="V921" s="91"/>
      <c r="W921" s="91"/>
      <c r="X921" s="91"/>
      <c r="Y921" s="91"/>
      <c r="Z921" s="91"/>
      <c r="AA921" s="91"/>
      <c r="AB921" s="91"/>
      <c r="AC921" s="91"/>
      <c r="AD921" s="91"/>
      <c r="AE921" s="91"/>
      <c r="AF921" s="91"/>
      <c r="AG921" s="91"/>
      <c r="AH921" s="91"/>
      <c r="AI921" s="91"/>
      <c r="AJ921" s="91"/>
      <c r="AK921" s="91"/>
      <c r="AL921" s="91"/>
      <c r="AM921" s="91"/>
      <c r="AN921" s="91"/>
      <c r="AO921" s="91"/>
      <c r="AP921" s="91"/>
      <c r="AQ921" s="91"/>
      <c r="AR921" s="91"/>
      <c r="AS921" s="91"/>
      <c r="AT921" s="91"/>
      <c r="AU921" s="91"/>
      <c r="AV921" s="91"/>
      <c r="AW921" s="91"/>
      <c r="AX921" s="91"/>
      <c r="AY921" s="91"/>
      <c r="AZ921" s="91"/>
      <c r="BA921" s="91"/>
      <c r="BB921" s="91"/>
      <c r="BC921" s="91"/>
      <c r="BD921" s="91"/>
      <c r="BE921" s="91"/>
      <c r="BF921" s="91"/>
      <c r="BG921" s="91"/>
    </row>
    <row r="922" spans="1:59" s="34" customFormat="1" ht="33" customHeight="1">
      <c r="A922" s="65"/>
      <c r="B922" s="99"/>
      <c r="C922" s="100"/>
      <c r="D922" s="100"/>
      <c r="E922" s="100"/>
      <c r="F922" s="100"/>
      <c r="G922" s="100"/>
      <c r="H922" s="100"/>
      <c r="I922" s="100"/>
      <c r="J922" s="100"/>
      <c r="K922" s="99"/>
      <c r="L922" s="101"/>
      <c r="M922" s="102"/>
      <c r="N922" s="101"/>
      <c r="O922" s="63" t="str">
        <f>IF(B922="","Form Number Error",IF(C922="","Payment Type Error",IF(H922="","Purchase Description Error",IF(I922="","Store or Vedor Error",IF(K922="","Card or Ckeck # Error",IF(L922="","Date Error",IF(J922="","Enter Correct Sub-Account",IF(M922="","Amount Error",IF(J922='Start-Up Information'!$B$13,"Complete",IF(J922='Start-Up Information'!$B$14,"Complete",IF(J922='Start-Up Information'!$B$15,"Complete",IF(J922='Start-Up Information'!$B$16,"Complete",IF(J922='Start-Up Information'!$B$17,"Complete",IF(J922='Start-Up Information'!$B$18,"Complete",IF(J922='Start-Up Information'!$B$19,"Complete",IF(J922='Start-Up Information'!$B$20,"Complete",IF(J922='Start-Up Information'!$B$21,"complete",IF(J922='Start-Up Information'!$B$22,"Complete",IF(J922='Start-Up Information'!$B$23,"Complete",IF(J922='Start-Up Information'!$B$24,"Complete",IF(J922='Start-Up Information'!$B$25,"Complete",IF(J922='Start-Up Information'!$B$26,"Complete",IF(J922='Start-Up Information'!$B$27,"Complete",IF(J922='Start-Up Information'!$B$28,"Complete",IF(J922='Start-Up Information'!$B$29,"Complete",IF(J922='Start-Up Information'!$B$30,"Complete",IF(J922='Start-Up Information'!$B$31,"Complete",IF(J922='Start-Up Information'!$B$32,"Complete",IF(J922='Start-Up Information'!$B$33,"Complete",IF(J922='Start-Up Information'!$B$34,"Complete",IF(J922='Start-Up Information'!$B$35,"Complete",IF(J922='Start-Up Information'!$B$36,"Complete",IF(J922='Start-Up Information'!$B$37,"Complete",IF(J922='Start-Up Information'!$B$38,"Complete",IF(J922='Start-Up Information'!$B$39,"Complete",IF(J922='Start-Up Information'!$B$40,"Complete",IF(J922='Start-Up Information'!$B$41,"Complete",IF(J922='Start-Up Information'!$B$42,"Complete",IF(J922='Start-Up Information'!$B$43,"Complete",IF(J922='Start-Up Information'!$B$44,"Complete",IF(J922='Start-Up Information'!$B$45,"Complete",IF(J922='Start-Up Information'!$B$46,"Complete",IF(J922='Start-Up Information'!$B$47,"Complete",IF(J922='Start-Up Information'!$B$48,"Complete",IF(LEFT(J922,5)="Split","Complete",IF(J922='Start-Up Information'!$B$49,"Complete",IF(J922='Start-Up Information'!$B$50,"Complete",IF(J922='Start-Up Information'!$B$51,"Complete",IF(J922='Start-Up Information'!$B$52,"Complete","Enter a Correct Sub-Account")))))))))))))))))))))))))))))))))))))))))))))))))</f>
        <v>Form Number Error</v>
      </c>
      <c r="P922" s="63" t="str">
        <f t="shared" si="30"/>
        <v>Pending</v>
      </c>
      <c r="Q922" s="62"/>
      <c r="R922" s="70">
        <f t="shared" si="31"/>
        <v>0</v>
      </c>
      <c r="S922" s="65"/>
      <c r="T922" s="91"/>
      <c r="U922" s="91"/>
      <c r="V922" s="91"/>
      <c r="W922" s="91"/>
      <c r="X922" s="91"/>
      <c r="Y922" s="91"/>
      <c r="Z922" s="91"/>
      <c r="AA922" s="91"/>
      <c r="AB922" s="91"/>
      <c r="AC922" s="91"/>
      <c r="AD922" s="91"/>
      <c r="AE922" s="91"/>
      <c r="AF922" s="91"/>
      <c r="AG922" s="91"/>
      <c r="AH922" s="91"/>
      <c r="AI922" s="91"/>
      <c r="AJ922" s="91"/>
      <c r="AK922" s="91"/>
      <c r="AL922" s="91"/>
      <c r="AM922" s="91"/>
      <c r="AN922" s="91"/>
      <c r="AO922" s="91"/>
      <c r="AP922" s="91"/>
      <c r="AQ922" s="91"/>
      <c r="AR922" s="91"/>
      <c r="AS922" s="91"/>
      <c r="AT922" s="91"/>
      <c r="AU922" s="91"/>
      <c r="AV922" s="91"/>
      <c r="AW922" s="91"/>
      <c r="AX922" s="91"/>
      <c r="AY922" s="91"/>
      <c r="AZ922" s="91"/>
      <c r="BA922" s="91"/>
      <c r="BB922" s="91"/>
      <c r="BC922" s="91"/>
      <c r="BD922" s="91"/>
      <c r="BE922" s="91"/>
      <c r="BF922" s="91"/>
      <c r="BG922" s="91"/>
    </row>
    <row r="923" spans="1:59" s="34" customFormat="1" ht="33" customHeight="1">
      <c r="A923" s="65"/>
      <c r="B923" s="99"/>
      <c r="C923" s="100"/>
      <c r="D923" s="100"/>
      <c r="E923" s="100"/>
      <c r="F923" s="100"/>
      <c r="G923" s="100"/>
      <c r="H923" s="100"/>
      <c r="I923" s="100"/>
      <c r="J923" s="100"/>
      <c r="K923" s="99"/>
      <c r="L923" s="101"/>
      <c r="M923" s="102"/>
      <c r="N923" s="101"/>
      <c r="O923" s="63" t="str">
        <f>IF(B923="","Form Number Error",IF(C923="","Payment Type Error",IF(H923="","Purchase Description Error",IF(I923="","Store or Vedor Error",IF(K923="","Card or Ckeck # Error",IF(L923="","Date Error",IF(J923="","Enter Correct Sub-Account",IF(M923="","Amount Error",IF(J923='Start-Up Information'!$B$13,"Complete",IF(J923='Start-Up Information'!$B$14,"Complete",IF(J923='Start-Up Information'!$B$15,"Complete",IF(J923='Start-Up Information'!$B$16,"Complete",IF(J923='Start-Up Information'!$B$17,"Complete",IF(J923='Start-Up Information'!$B$18,"Complete",IF(J923='Start-Up Information'!$B$19,"Complete",IF(J923='Start-Up Information'!$B$20,"Complete",IF(J923='Start-Up Information'!$B$21,"complete",IF(J923='Start-Up Information'!$B$22,"Complete",IF(J923='Start-Up Information'!$B$23,"Complete",IF(J923='Start-Up Information'!$B$24,"Complete",IF(J923='Start-Up Information'!$B$25,"Complete",IF(J923='Start-Up Information'!$B$26,"Complete",IF(J923='Start-Up Information'!$B$27,"Complete",IF(J923='Start-Up Information'!$B$28,"Complete",IF(J923='Start-Up Information'!$B$29,"Complete",IF(J923='Start-Up Information'!$B$30,"Complete",IF(J923='Start-Up Information'!$B$31,"Complete",IF(J923='Start-Up Information'!$B$32,"Complete",IF(J923='Start-Up Information'!$B$33,"Complete",IF(J923='Start-Up Information'!$B$34,"Complete",IF(J923='Start-Up Information'!$B$35,"Complete",IF(J923='Start-Up Information'!$B$36,"Complete",IF(J923='Start-Up Information'!$B$37,"Complete",IF(J923='Start-Up Information'!$B$38,"Complete",IF(J923='Start-Up Information'!$B$39,"Complete",IF(J923='Start-Up Information'!$B$40,"Complete",IF(J923='Start-Up Information'!$B$41,"Complete",IF(J923='Start-Up Information'!$B$42,"Complete",IF(J923='Start-Up Information'!$B$43,"Complete",IF(J923='Start-Up Information'!$B$44,"Complete",IF(J923='Start-Up Information'!$B$45,"Complete",IF(J923='Start-Up Information'!$B$46,"Complete",IF(J923='Start-Up Information'!$B$47,"Complete",IF(J923='Start-Up Information'!$B$48,"Complete",IF(LEFT(J923,5)="Split","Complete",IF(J923='Start-Up Information'!$B$49,"Complete",IF(J923='Start-Up Information'!$B$50,"Complete",IF(J923='Start-Up Information'!$B$51,"Complete",IF(J923='Start-Up Information'!$B$52,"Complete","Enter a Correct Sub-Account")))))))))))))))))))))))))))))))))))))))))))))))))</f>
        <v>Form Number Error</v>
      </c>
      <c r="P923" s="63" t="str">
        <f t="shared" si="30"/>
        <v>Pending</v>
      </c>
      <c r="Q923" s="62"/>
      <c r="R923" s="70">
        <f t="shared" si="31"/>
        <v>0</v>
      </c>
      <c r="S923" s="65"/>
      <c r="T923" s="91"/>
      <c r="U923" s="91"/>
      <c r="V923" s="91"/>
      <c r="W923" s="91"/>
      <c r="X923" s="91"/>
      <c r="Y923" s="91"/>
      <c r="Z923" s="91"/>
      <c r="AA923" s="91"/>
      <c r="AB923" s="91"/>
      <c r="AC923" s="91"/>
      <c r="AD923" s="91"/>
      <c r="AE923" s="91"/>
      <c r="AF923" s="91"/>
      <c r="AG923" s="91"/>
      <c r="AH923" s="91"/>
      <c r="AI923" s="91"/>
      <c r="AJ923" s="91"/>
      <c r="AK923" s="91"/>
      <c r="AL923" s="91"/>
      <c r="AM923" s="91"/>
      <c r="AN923" s="91"/>
      <c r="AO923" s="91"/>
      <c r="AP923" s="91"/>
      <c r="AQ923" s="91"/>
      <c r="AR923" s="91"/>
      <c r="AS923" s="91"/>
      <c r="AT923" s="91"/>
      <c r="AU923" s="91"/>
      <c r="AV923" s="91"/>
      <c r="AW923" s="91"/>
      <c r="AX923" s="91"/>
      <c r="AY923" s="91"/>
      <c r="AZ923" s="91"/>
      <c r="BA923" s="91"/>
      <c r="BB923" s="91"/>
      <c r="BC923" s="91"/>
      <c r="BD923" s="91"/>
      <c r="BE923" s="91"/>
      <c r="BF923" s="91"/>
      <c r="BG923" s="91"/>
    </row>
    <row r="924" spans="1:59" s="34" customFormat="1" ht="33" customHeight="1">
      <c r="A924" s="65"/>
      <c r="B924" s="99"/>
      <c r="C924" s="100"/>
      <c r="D924" s="100"/>
      <c r="E924" s="100"/>
      <c r="F924" s="100"/>
      <c r="G924" s="100"/>
      <c r="H924" s="100"/>
      <c r="I924" s="100"/>
      <c r="J924" s="100"/>
      <c r="K924" s="99"/>
      <c r="L924" s="101"/>
      <c r="M924" s="102"/>
      <c r="N924" s="101"/>
      <c r="O924" s="63" t="str">
        <f>IF(B924="","Form Number Error",IF(C924="","Payment Type Error",IF(H924="","Purchase Description Error",IF(I924="","Store or Vedor Error",IF(K924="","Card or Ckeck # Error",IF(L924="","Date Error",IF(J924="","Enter Correct Sub-Account",IF(M924="","Amount Error",IF(J924='Start-Up Information'!$B$13,"Complete",IF(J924='Start-Up Information'!$B$14,"Complete",IF(J924='Start-Up Information'!$B$15,"Complete",IF(J924='Start-Up Information'!$B$16,"Complete",IF(J924='Start-Up Information'!$B$17,"Complete",IF(J924='Start-Up Information'!$B$18,"Complete",IF(J924='Start-Up Information'!$B$19,"Complete",IF(J924='Start-Up Information'!$B$20,"Complete",IF(J924='Start-Up Information'!$B$21,"complete",IF(J924='Start-Up Information'!$B$22,"Complete",IF(J924='Start-Up Information'!$B$23,"Complete",IF(J924='Start-Up Information'!$B$24,"Complete",IF(J924='Start-Up Information'!$B$25,"Complete",IF(J924='Start-Up Information'!$B$26,"Complete",IF(J924='Start-Up Information'!$B$27,"Complete",IF(J924='Start-Up Information'!$B$28,"Complete",IF(J924='Start-Up Information'!$B$29,"Complete",IF(J924='Start-Up Information'!$B$30,"Complete",IF(J924='Start-Up Information'!$B$31,"Complete",IF(J924='Start-Up Information'!$B$32,"Complete",IF(J924='Start-Up Information'!$B$33,"Complete",IF(J924='Start-Up Information'!$B$34,"Complete",IF(J924='Start-Up Information'!$B$35,"Complete",IF(J924='Start-Up Information'!$B$36,"Complete",IF(J924='Start-Up Information'!$B$37,"Complete",IF(J924='Start-Up Information'!$B$38,"Complete",IF(J924='Start-Up Information'!$B$39,"Complete",IF(J924='Start-Up Information'!$B$40,"Complete",IF(J924='Start-Up Information'!$B$41,"Complete",IF(J924='Start-Up Information'!$B$42,"Complete",IF(J924='Start-Up Information'!$B$43,"Complete",IF(J924='Start-Up Information'!$B$44,"Complete",IF(J924='Start-Up Information'!$B$45,"Complete",IF(J924='Start-Up Information'!$B$46,"Complete",IF(J924='Start-Up Information'!$B$47,"Complete",IF(J924='Start-Up Information'!$B$48,"Complete",IF(LEFT(J924,5)="Split","Complete",IF(J924='Start-Up Information'!$B$49,"Complete",IF(J924='Start-Up Information'!$B$50,"Complete",IF(J924='Start-Up Information'!$B$51,"Complete",IF(J924='Start-Up Information'!$B$52,"Complete","Enter a Correct Sub-Account")))))))))))))))))))))))))))))))))))))))))))))))))</f>
        <v>Form Number Error</v>
      </c>
      <c r="P924" s="63" t="str">
        <f t="shared" si="30"/>
        <v>Pending</v>
      </c>
      <c r="Q924" s="62"/>
      <c r="R924" s="70">
        <f t="shared" si="31"/>
        <v>0</v>
      </c>
      <c r="S924" s="65"/>
      <c r="T924" s="91"/>
      <c r="U924" s="91"/>
      <c r="V924" s="91"/>
      <c r="W924" s="91"/>
      <c r="X924" s="91"/>
      <c r="Y924" s="91"/>
      <c r="Z924" s="91"/>
      <c r="AA924" s="91"/>
      <c r="AB924" s="91"/>
      <c r="AC924" s="91"/>
      <c r="AD924" s="91"/>
      <c r="AE924" s="91"/>
      <c r="AF924" s="91"/>
      <c r="AG924" s="91"/>
      <c r="AH924" s="91"/>
      <c r="AI924" s="91"/>
      <c r="AJ924" s="91"/>
      <c r="AK924" s="91"/>
      <c r="AL924" s="91"/>
      <c r="AM924" s="91"/>
      <c r="AN924" s="91"/>
      <c r="AO924" s="91"/>
      <c r="AP924" s="91"/>
      <c r="AQ924" s="91"/>
      <c r="AR924" s="91"/>
      <c r="AS924" s="91"/>
      <c r="AT924" s="91"/>
      <c r="AU924" s="91"/>
      <c r="AV924" s="91"/>
      <c r="AW924" s="91"/>
      <c r="AX924" s="91"/>
      <c r="AY924" s="91"/>
      <c r="AZ924" s="91"/>
      <c r="BA924" s="91"/>
      <c r="BB924" s="91"/>
      <c r="BC924" s="91"/>
      <c r="BD924" s="91"/>
      <c r="BE924" s="91"/>
      <c r="BF924" s="91"/>
      <c r="BG924" s="91"/>
    </row>
    <row r="925" spans="1:59" s="34" customFormat="1" ht="33" customHeight="1">
      <c r="A925" s="65"/>
      <c r="B925" s="99"/>
      <c r="C925" s="100"/>
      <c r="D925" s="100"/>
      <c r="E925" s="100"/>
      <c r="F925" s="100"/>
      <c r="G925" s="100"/>
      <c r="H925" s="100"/>
      <c r="I925" s="100"/>
      <c r="J925" s="100"/>
      <c r="K925" s="99"/>
      <c r="L925" s="101"/>
      <c r="M925" s="102"/>
      <c r="N925" s="101"/>
      <c r="O925" s="63" t="str">
        <f>IF(B925="","Form Number Error",IF(C925="","Payment Type Error",IF(H925="","Purchase Description Error",IF(I925="","Store or Vedor Error",IF(K925="","Card or Ckeck # Error",IF(L925="","Date Error",IF(J925="","Enter Correct Sub-Account",IF(M925="","Amount Error",IF(J925='Start-Up Information'!$B$13,"Complete",IF(J925='Start-Up Information'!$B$14,"Complete",IF(J925='Start-Up Information'!$B$15,"Complete",IF(J925='Start-Up Information'!$B$16,"Complete",IF(J925='Start-Up Information'!$B$17,"Complete",IF(J925='Start-Up Information'!$B$18,"Complete",IF(J925='Start-Up Information'!$B$19,"Complete",IF(J925='Start-Up Information'!$B$20,"Complete",IF(J925='Start-Up Information'!$B$21,"complete",IF(J925='Start-Up Information'!$B$22,"Complete",IF(J925='Start-Up Information'!$B$23,"Complete",IF(J925='Start-Up Information'!$B$24,"Complete",IF(J925='Start-Up Information'!$B$25,"Complete",IF(J925='Start-Up Information'!$B$26,"Complete",IF(J925='Start-Up Information'!$B$27,"Complete",IF(J925='Start-Up Information'!$B$28,"Complete",IF(J925='Start-Up Information'!$B$29,"Complete",IF(J925='Start-Up Information'!$B$30,"Complete",IF(J925='Start-Up Information'!$B$31,"Complete",IF(J925='Start-Up Information'!$B$32,"Complete",IF(J925='Start-Up Information'!$B$33,"Complete",IF(J925='Start-Up Information'!$B$34,"Complete",IF(J925='Start-Up Information'!$B$35,"Complete",IF(J925='Start-Up Information'!$B$36,"Complete",IF(J925='Start-Up Information'!$B$37,"Complete",IF(J925='Start-Up Information'!$B$38,"Complete",IF(J925='Start-Up Information'!$B$39,"Complete",IF(J925='Start-Up Information'!$B$40,"Complete",IF(J925='Start-Up Information'!$B$41,"Complete",IF(J925='Start-Up Information'!$B$42,"Complete",IF(J925='Start-Up Information'!$B$43,"Complete",IF(J925='Start-Up Information'!$B$44,"Complete",IF(J925='Start-Up Information'!$B$45,"Complete",IF(J925='Start-Up Information'!$B$46,"Complete",IF(J925='Start-Up Information'!$B$47,"Complete",IF(J925='Start-Up Information'!$B$48,"Complete",IF(LEFT(J925,5)="Split","Complete",IF(J925='Start-Up Information'!$B$49,"Complete",IF(J925='Start-Up Information'!$B$50,"Complete",IF(J925='Start-Up Information'!$B$51,"Complete",IF(J925='Start-Up Information'!$B$52,"Complete","Enter a Correct Sub-Account")))))))))))))))))))))))))))))))))))))))))))))))))</f>
        <v>Form Number Error</v>
      </c>
      <c r="P925" s="63" t="str">
        <f t="shared" si="30"/>
        <v>Pending</v>
      </c>
      <c r="Q925" s="62"/>
      <c r="R925" s="70">
        <f t="shared" si="31"/>
        <v>0</v>
      </c>
      <c r="S925" s="65"/>
      <c r="T925" s="91"/>
      <c r="U925" s="91"/>
      <c r="V925" s="91"/>
      <c r="W925" s="91"/>
      <c r="X925" s="91"/>
      <c r="Y925" s="91"/>
      <c r="Z925" s="91"/>
      <c r="AA925" s="91"/>
      <c r="AB925" s="91"/>
      <c r="AC925" s="91"/>
      <c r="AD925" s="91"/>
      <c r="AE925" s="91"/>
      <c r="AF925" s="91"/>
      <c r="AG925" s="91"/>
      <c r="AH925" s="91"/>
      <c r="AI925" s="91"/>
      <c r="AJ925" s="91"/>
      <c r="AK925" s="91"/>
      <c r="AL925" s="91"/>
      <c r="AM925" s="91"/>
      <c r="AN925" s="91"/>
      <c r="AO925" s="91"/>
      <c r="AP925" s="91"/>
      <c r="AQ925" s="91"/>
      <c r="AR925" s="91"/>
      <c r="AS925" s="91"/>
      <c r="AT925" s="91"/>
      <c r="AU925" s="91"/>
      <c r="AV925" s="91"/>
      <c r="AW925" s="91"/>
      <c r="AX925" s="91"/>
      <c r="AY925" s="91"/>
      <c r="AZ925" s="91"/>
      <c r="BA925" s="91"/>
      <c r="BB925" s="91"/>
      <c r="BC925" s="91"/>
      <c r="BD925" s="91"/>
      <c r="BE925" s="91"/>
      <c r="BF925" s="91"/>
      <c r="BG925" s="91"/>
    </row>
    <row r="926" spans="1:59" s="34" customFormat="1" ht="33" customHeight="1">
      <c r="A926" s="65"/>
      <c r="B926" s="99"/>
      <c r="C926" s="100"/>
      <c r="D926" s="100"/>
      <c r="E926" s="100"/>
      <c r="F926" s="100"/>
      <c r="G926" s="100"/>
      <c r="H926" s="100"/>
      <c r="I926" s="100"/>
      <c r="J926" s="100"/>
      <c r="K926" s="99"/>
      <c r="L926" s="101"/>
      <c r="M926" s="102"/>
      <c r="N926" s="101"/>
      <c r="O926" s="63" t="str">
        <f>IF(B926="","Form Number Error",IF(C926="","Payment Type Error",IF(H926="","Purchase Description Error",IF(I926="","Store or Vedor Error",IF(K926="","Card or Ckeck # Error",IF(L926="","Date Error",IF(J926="","Enter Correct Sub-Account",IF(M926="","Amount Error",IF(J926='Start-Up Information'!$B$13,"Complete",IF(J926='Start-Up Information'!$B$14,"Complete",IF(J926='Start-Up Information'!$B$15,"Complete",IF(J926='Start-Up Information'!$B$16,"Complete",IF(J926='Start-Up Information'!$B$17,"Complete",IF(J926='Start-Up Information'!$B$18,"Complete",IF(J926='Start-Up Information'!$B$19,"Complete",IF(J926='Start-Up Information'!$B$20,"Complete",IF(J926='Start-Up Information'!$B$21,"complete",IF(J926='Start-Up Information'!$B$22,"Complete",IF(J926='Start-Up Information'!$B$23,"Complete",IF(J926='Start-Up Information'!$B$24,"Complete",IF(J926='Start-Up Information'!$B$25,"Complete",IF(J926='Start-Up Information'!$B$26,"Complete",IF(J926='Start-Up Information'!$B$27,"Complete",IF(J926='Start-Up Information'!$B$28,"Complete",IF(J926='Start-Up Information'!$B$29,"Complete",IF(J926='Start-Up Information'!$B$30,"Complete",IF(J926='Start-Up Information'!$B$31,"Complete",IF(J926='Start-Up Information'!$B$32,"Complete",IF(J926='Start-Up Information'!$B$33,"Complete",IF(J926='Start-Up Information'!$B$34,"Complete",IF(J926='Start-Up Information'!$B$35,"Complete",IF(J926='Start-Up Information'!$B$36,"Complete",IF(J926='Start-Up Information'!$B$37,"Complete",IF(J926='Start-Up Information'!$B$38,"Complete",IF(J926='Start-Up Information'!$B$39,"Complete",IF(J926='Start-Up Information'!$B$40,"Complete",IF(J926='Start-Up Information'!$B$41,"Complete",IF(J926='Start-Up Information'!$B$42,"Complete",IF(J926='Start-Up Information'!$B$43,"Complete",IF(J926='Start-Up Information'!$B$44,"Complete",IF(J926='Start-Up Information'!$B$45,"Complete",IF(J926='Start-Up Information'!$B$46,"Complete",IF(J926='Start-Up Information'!$B$47,"Complete",IF(J926='Start-Up Information'!$B$48,"Complete",IF(LEFT(J926,5)="Split","Complete",IF(J926='Start-Up Information'!$B$49,"Complete",IF(J926='Start-Up Information'!$B$50,"Complete",IF(J926='Start-Up Information'!$B$51,"Complete",IF(J926='Start-Up Information'!$B$52,"Complete","Enter a Correct Sub-Account")))))))))))))))))))))))))))))))))))))))))))))))))</f>
        <v>Form Number Error</v>
      </c>
      <c r="P926" s="63" t="str">
        <f t="shared" si="30"/>
        <v>Pending</v>
      </c>
      <c r="Q926" s="62"/>
      <c r="R926" s="70">
        <f t="shared" si="31"/>
        <v>0</v>
      </c>
      <c r="S926" s="65"/>
      <c r="T926" s="91"/>
      <c r="U926" s="91"/>
      <c r="V926" s="91"/>
      <c r="W926" s="91"/>
      <c r="X926" s="91"/>
      <c r="Y926" s="91"/>
      <c r="Z926" s="91"/>
      <c r="AA926" s="91"/>
      <c r="AB926" s="91"/>
      <c r="AC926" s="91"/>
      <c r="AD926" s="91"/>
      <c r="AE926" s="91"/>
      <c r="AF926" s="91"/>
      <c r="AG926" s="91"/>
      <c r="AH926" s="91"/>
      <c r="AI926" s="91"/>
      <c r="AJ926" s="91"/>
      <c r="AK926" s="91"/>
      <c r="AL926" s="91"/>
      <c r="AM926" s="91"/>
      <c r="AN926" s="91"/>
      <c r="AO926" s="91"/>
      <c r="AP926" s="91"/>
      <c r="AQ926" s="91"/>
      <c r="AR926" s="91"/>
      <c r="AS926" s="91"/>
      <c r="AT926" s="91"/>
      <c r="AU926" s="91"/>
      <c r="AV926" s="91"/>
      <c r="AW926" s="91"/>
      <c r="AX926" s="91"/>
      <c r="AY926" s="91"/>
      <c r="AZ926" s="91"/>
      <c r="BA926" s="91"/>
      <c r="BB926" s="91"/>
      <c r="BC926" s="91"/>
      <c r="BD926" s="91"/>
      <c r="BE926" s="91"/>
      <c r="BF926" s="91"/>
      <c r="BG926" s="91"/>
    </row>
    <row r="927" spans="1:59" s="34" customFormat="1" ht="33" customHeight="1">
      <c r="A927" s="65"/>
      <c r="B927" s="99"/>
      <c r="C927" s="100"/>
      <c r="D927" s="100"/>
      <c r="E927" s="100"/>
      <c r="F927" s="100"/>
      <c r="G927" s="100"/>
      <c r="H927" s="100"/>
      <c r="I927" s="100"/>
      <c r="J927" s="100"/>
      <c r="K927" s="99"/>
      <c r="L927" s="101"/>
      <c r="M927" s="102"/>
      <c r="N927" s="101"/>
      <c r="O927" s="63" t="str">
        <f>IF(B927="","Form Number Error",IF(C927="","Payment Type Error",IF(H927="","Purchase Description Error",IF(I927="","Store or Vedor Error",IF(K927="","Card or Ckeck # Error",IF(L927="","Date Error",IF(J927="","Enter Correct Sub-Account",IF(M927="","Amount Error",IF(J927='Start-Up Information'!$B$13,"Complete",IF(J927='Start-Up Information'!$B$14,"Complete",IF(J927='Start-Up Information'!$B$15,"Complete",IF(J927='Start-Up Information'!$B$16,"Complete",IF(J927='Start-Up Information'!$B$17,"Complete",IF(J927='Start-Up Information'!$B$18,"Complete",IF(J927='Start-Up Information'!$B$19,"Complete",IF(J927='Start-Up Information'!$B$20,"Complete",IF(J927='Start-Up Information'!$B$21,"complete",IF(J927='Start-Up Information'!$B$22,"Complete",IF(J927='Start-Up Information'!$B$23,"Complete",IF(J927='Start-Up Information'!$B$24,"Complete",IF(J927='Start-Up Information'!$B$25,"Complete",IF(J927='Start-Up Information'!$B$26,"Complete",IF(J927='Start-Up Information'!$B$27,"Complete",IF(J927='Start-Up Information'!$B$28,"Complete",IF(J927='Start-Up Information'!$B$29,"Complete",IF(J927='Start-Up Information'!$B$30,"Complete",IF(J927='Start-Up Information'!$B$31,"Complete",IF(J927='Start-Up Information'!$B$32,"Complete",IF(J927='Start-Up Information'!$B$33,"Complete",IF(J927='Start-Up Information'!$B$34,"Complete",IF(J927='Start-Up Information'!$B$35,"Complete",IF(J927='Start-Up Information'!$B$36,"Complete",IF(J927='Start-Up Information'!$B$37,"Complete",IF(J927='Start-Up Information'!$B$38,"Complete",IF(J927='Start-Up Information'!$B$39,"Complete",IF(J927='Start-Up Information'!$B$40,"Complete",IF(J927='Start-Up Information'!$B$41,"Complete",IF(J927='Start-Up Information'!$B$42,"Complete",IF(J927='Start-Up Information'!$B$43,"Complete",IF(J927='Start-Up Information'!$B$44,"Complete",IF(J927='Start-Up Information'!$B$45,"Complete",IF(J927='Start-Up Information'!$B$46,"Complete",IF(J927='Start-Up Information'!$B$47,"Complete",IF(J927='Start-Up Information'!$B$48,"Complete",IF(LEFT(J927,5)="Split","Complete",IF(J927='Start-Up Information'!$B$49,"Complete",IF(J927='Start-Up Information'!$B$50,"Complete",IF(J927='Start-Up Information'!$B$51,"Complete",IF(J927='Start-Up Information'!$B$52,"Complete","Enter a Correct Sub-Account")))))))))))))))))))))))))))))))))))))))))))))))))</f>
        <v>Form Number Error</v>
      </c>
      <c r="P927" s="63" t="str">
        <f t="shared" si="30"/>
        <v>Pending</v>
      </c>
      <c r="Q927" s="62"/>
      <c r="R927" s="70">
        <f t="shared" si="31"/>
        <v>0</v>
      </c>
      <c r="S927" s="65"/>
      <c r="T927" s="91"/>
      <c r="U927" s="91"/>
      <c r="V927" s="91"/>
      <c r="W927" s="91"/>
      <c r="X927" s="91"/>
      <c r="Y927" s="91"/>
      <c r="Z927" s="91"/>
      <c r="AA927" s="91"/>
      <c r="AB927" s="91"/>
      <c r="AC927" s="91"/>
      <c r="AD927" s="91"/>
      <c r="AE927" s="91"/>
      <c r="AF927" s="91"/>
      <c r="AG927" s="91"/>
      <c r="AH927" s="91"/>
      <c r="AI927" s="91"/>
      <c r="AJ927" s="91"/>
      <c r="AK927" s="91"/>
      <c r="AL927" s="91"/>
      <c r="AM927" s="91"/>
      <c r="AN927" s="91"/>
      <c r="AO927" s="91"/>
      <c r="AP927" s="91"/>
      <c r="AQ927" s="91"/>
      <c r="AR927" s="91"/>
      <c r="AS927" s="91"/>
      <c r="AT927" s="91"/>
      <c r="AU927" s="91"/>
      <c r="AV927" s="91"/>
      <c r="AW927" s="91"/>
      <c r="AX927" s="91"/>
      <c r="AY927" s="91"/>
      <c r="AZ927" s="91"/>
      <c r="BA927" s="91"/>
      <c r="BB927" s="91"/>
      <c r="BC927" s="91"/>
      <c r="BD927" s="91"/>
      <c r="BE927" s="91"/>
      <c r="BF927" s="91"/>
      <c r="BG927" s="91"/>
    </row>
    <row r="928" spans="1:59" s="34" customFormat="1" ht="33" customHeight="1">
      <c r="A928" s="65"/>
      <c r="B928" s="99"/>
      <c r="C928" s="100"/>
      <c r="D928" s="100"/>
      <c r="E928" s="100"/>
      <c r="F928" s="100"/>
      <c r="G928" s="100"/>
      <c r="H928" s="100"/>
      <c r="I928" s="100"/>
      <c r="J928" s="100"/>
      <c r="K928" s="99"/>
      <c r="L928" s="101"/>
      <c r="M928" s="102"/>
      <c r="N928" s="101"/>
      <c r="O928" s="63" t="str">
        <f>IF(B928="","Form Number Error",IF(C928="","Payment Type Error",IF(H928="","Purchase Description Error",IF(I928="","Store or Vedor Error",IF(K928="","Card or Ckeck # Error",IF(L928="","Date Error",IF(J928="","Enter Correct Sub-Account",IF(M928="","Amount Error",IF(J928='Start-Up Information'!$B$13,"Complete",IF(J928='Start-Up Information'!$B$14,"Complete",IF(J928='Start-Up Information'!$B$15,"Complete",IF(J928='Start-Up Information'!$B$16,"Complete",IF(J928='Start-Up Information'!$B$17,"Complete",IF(J928='Start-Up Information'!$B$18,"Complete",IF(J928='Start-Up Information'!$B$19,"Complete",IF(J928='Start-Up Information'!$B$20,"Complete",IF(J928='Start-Up Information'!$B$21,"complete",IF(J928='Start-Up Information'!$B$22,"Complete",IF(J928='Start-Up Information'!$B$23,"Complete",IF(J928='Start-Up Information'!$B$24,"Complete",IF(J928='Start-Up Information'!$B$25,"Complete",IF(J928='Start-Up Information'!$B$26,"Complete",IF(J928='Start-Up Information'!$B$27,"Complete",IF(J928='Start-Up Information'!$B$28,"Complete",IF(J928='Start-Up Information'!$B$29,"Complete",IF(J928='Start-Up Information'!$B$30,"Complete",IF(J928='Start-Up Information'!$B$31,"Complete",IF(J928='Start-Up Information'!$B$32,"Complete",IF(J928='Start-Up Information'!$B$33,"Complete",IF(J928='Start-Up Information'!$B$34,"Complete",IF(J928='Start-Up Information'!$B$35,"Complete",IF(J928='Start-Up Information'!$B$36,"Complete",IF(J928='Start-Up Information'!$B$37,"Complete",IF(J928='Start-Up Information'!$B$38,"Complete",IF(J928='Start-Up Information'!$B$39,"Complete",IF(J928='Start-Up Information'!$B$40,"Complete",IF(J928='Start-Up Information'!$B$41,"Complete",IF(J928='Start-Up Information'!$B$42,"Complete",IF(J928='Start-Up Information'!$B$43,"Complete",IF(J928='Start-Up Information'!$B$44,"Complete",IF(J928='Start-Up Information'!$B$45,"Complete",IF(J928='Start-Up Information'!$B$46,"Complete",IF(J928='Start-Up Information'!$B$47,"Complete",IF(J928='Start-Up Information'!$B$48,"Complete",IF(LEFT(J928,5)="Split","Complete",IF(J928='Start-Up Information'!$B$49,"Complete",IF(J928='Start-Up Information'!$B$50,"Complete",IF(J928='Start-Up Information'!$B$51,"Complete",IF(J928='Start-Up Information'!$B$52,"Complete","Enter a Correct Sub-Account")))))))))))))))))))))))))))))))))))))))))))))))))</f>
        <v>Form Number Error</v>
      </c>
      <c r="P928" s="63" t="str">
        <f t="shared" si="30"/>
        <v>Pending</v>
      </c>
      <c r="Q928" s="62"/>
      <c r="R928" s="70">
        <f t="shared" si="31"/>
        <v>0</v>
      </c>
      <c r="S928" s="65"/>
      <c r="T928" s="91"/>
      <c r="U928" s="91"/>
      <c r="V928" s="91"/>
      <c r="W928" s="91"/>
      <c r="X928" s="91"/>
      <c r="Y928" s="91"/>
      <c r="Z928" s="91"/>
      <c r="AA928" s="91"/>
      <c r="AB928" s="91"/>
      <c r="AC928" s="91"/>
      <c r="AD928" s="91"/>
      <c r="AE928" s="91"/>
      <c r="AF928" s="91"/>
      <c r="AG928" s="91"/>
      <c r="AH928" s="91"/>
      <c r="AI928" s="91"/>
      <c r="AJ928" s="91"/>
      <c r="AK928" s="91"/>
      <c r="AL928" s="91"/>
      <c r="AM928" s="91"/>
      <c r="AN928" s="91"/>
      <c r="AO928" s="91"/>
      <c r="AP928" s="91"/>
      <c r="AQ928" s="91"/>
      <c r="AR928" s="91"/>
      <c r="AS928" s="91"/>
      <c r="AT928" s="91"/>
      <c r="AU928" s="91"/>
      <c r="AV928" s="91"/>
      <c r="AW928" s="91"/>
      <c r="AX928" s="91"/>
      <c r="AY928" s="91"/>
      <c r="AZ928" s="91"/>
      <c r="BA928" s="91"/>
      <c r="BB928" s="91"/>
      <c r="BC928" s="91"/>
      <c r="BD928" s="91"/>
      <c r="BE928" s="91"/>
      <c r="BF928" s="91"/>
      <c r="BG928" s="91"/>
    </row>
    <row r="929" spans="1:59" s="34" customFormat="1" ht="33" customHeight="1">
      <c r="A929" s="65"/>
      <c r="B929" s="99"/>
      <c r="C929" s="100"/>
      <c r="D929" s="100"/>
      <c r="E929" s="100"/>
      <c r="F929" s="100"/>
      <c r="G929" s="100"/>
      <c r="H929" s="100"/>
      <c r="I929" s="100"/>
      <c r="J929" s="100"/>
      <c r="K929" s="99"/>
      <c r="L929" s="101"/>
      <c r="M929" s="102"/>
      <c r="N929" s="101"/>
      <c r="O929" s="63" t="str">
        <f>IF(B929="","Form Number Error",IF(C929="","Payment Type Error",IF(H929="","Purchase Description Error",IF(I929="","Store or Vedor Error",IF(K929="","Card or Ckeck # Error",IF(L929="","Date Error",IF(J929="","Enter Correct Sub-Account",IF(M929="","Amount Error",IF(J929='Start-Up Information'!$B$13,"Complete",IF(J929='Start-Up Information'!$B$14,"Complete",IF(J929='Start-Up Information'!$B$15,"Complete",IF(J929='Start-Up Information'!$B$16,"Complete",IF(J929='Start-Up Information'!$B$17,"Complete",IF(J929='Start-Up Information'!$B$18,"Complete",IF(J929='Start-Up Information'!$B$19,"Complete",IF(J929='Start-Up Information'!$B$20,"Complete",IF(J929='Start-Up Information'!$B$21,"complete",IF(J929='Start-Up Information'!$B$22,"Complete",IF(J929='Start-Up Information'!$B$23,"Complete",IF(J929='Start-Up Information'!$B$24,"Complete",IF(J929='Start-Up Information'!$B$25,"Complete",IF(J929='Start-Up Information'!$B$26,"Complete",IF(J929='Start-Up Information'!$B$27,"Complete",IF(J929='Start-Up Information'!$B$28,"Complete",IF(J929='Start-Up Information'!$B$29,"Complete",IF(J929='Start-Up Information'!$B$30,"Complete",IF(J929='Start-Up Information'!$B$31,"Complete",IF(J929='Start-Up Information'!$B$32,"Complete",IF(J929='Start-Up Information'!$B$33,"Complete",IF(J929='Start-Up Information'!$B$34,"Complete",IF(J929='Start-Up Information'!$B$35,"Complete",IF(J929='Start-Up Information'!$B$36,"Complete",IF(J929='Start-Up Information'!$B$37,"Complete",IF(J929='Start-Up Information'!$B$38,"Complete",IF(J929='Start-Up Information'!$B$39,"Complete",IF(J929='Start-Up Information'!$B$40,"Complete",IF(J929='Start-Up Information'!$B$41,"Complete",IF(J929='Start-Up Information'!$B$42,"Complete",IF(J929='Start-Up Information'!$B$43,"Complete",IF(J929='Start-Up Information'!$B$44,"Complete",IF(J929='Start-Up Information'!$B$45,"Complete",IF(J929='Start-Up Information'!$B$46,"Complete",IF(J929='Start-Up Information'!$B$47,"Complete",IF(J929='Start-Up Information'!$B$48,"Complete",IF(LEFT(J929,5)="Split","Complete",IF(J929='Start-Up Information'!$B$49,"Complete",IF(J929='Start-Up Information'!$B$50,"Complete",IF(J929='Start-Up Information'!$B$51,"Complete",IF(J929='Start-Up Information'!$B$52,"Complete","Enter a Correct Sub-Account")))))))))))))))))))))))))))))))))))))))))))))))))</f>
        <v>Form Number Error</v>
      </c>
      <c r="P929" s="63" t="str">
        <f t="shared" si="30"/>
        <v>Pending</v>
      </c>
      <c r="Q929" s="62"/>
      <c r="R929" s="70">
        <f t="shared" si="31"/>
        <v>0</v>
      </c>
      <c r="S929" s="65"/>
      <c r="T929" s="91"/>
      <c r="U929" s="91"/>
      <c r="V929" s="91"/>
      <c r="W929" s="91"/>
      <c r="X929" s="91"/>
      <c r="Y929" s="91"/>
      <c r="Z929" s="91"/>
      <c r="AA929" s="91"/>
      <c r="AB929" s="91"/>
      <c r="AC929" s="91"/>
      <c r="AD929" s="91"/>
      <c r="AE929" s="91"/>
      <c r="AF929" s="91"/>
      <c r="AG929" s="91"/>
      <c r="AH929" s="91"/>
      <c r="AI929" s="91"/>
      <c r="AJ929" s="91"/>
      <c r="AK929" s="91"/>
      <c r="AL929" s="91"/>
      <c r="AM929" s="91"/>
      <c r="AN929" s="91"/>
      <c r="AO929" s="91"/>
      <c r="AP929" s="91"/>
      <c r="AQ929" s="91"/>
      <c r="AR929" s="91"/>
      <c r="AS929" s="91"/>
      <c r="AT929" s="91"/>
      <c r="AU929" s="91"/>
      <c r="AV929" s="91"/>
      <c r="AW929" s="91"/>
      <c r="AX929" s="91"/>
      <c r="AY929" s="91"/>
      <c r="AZ929" s="91"/>
      <c r="BA929" s="91"/>
      <c r="BB929" s="91"/>
      <c r="BC929" s="91"/>
      <c r="BD929" s="91"/>
      <c r="BE929" s="91"/>
      <c r="BF929" s="91"/>
      <c r="BG929" s="91"/>
    </row>
    <row r="930" spans="1:59" s="34" customFormat="1" ht="33" customHeight="1">
      <c r="A930" s="65"/>
      <c r="B930" s="99"/>
      <c r="C930" s="100"/>
      <c r="D930" s="100"/>
      <c r="E930" s="100"/>
      <c r="F930" s="100"/>
      <c r="G930" s="100"/>
      <c r="H930" s="100"/>
      <c r="I930" s="100"/>
      <c r="J930" s="100"/>
      <c r="K930" s="99"/>
      <c r="L930" s="101"/>
      <c r="M930" s="102"/>
      <c r="N930" s="101"/>
      <c r="O930" s="63" t="str">
        <f>IF(B930="","Form Number Error",IF(C930="","Payment Type Error",IF(H930="","Purchase Description Error",IF(I930="","Store or Vedor Error",IF(K930="","Card or Ckeck # Error",IF(L930="","Date Error",IF(J930="","Enter Correct Sub-Account",IF(M930="","Amount Error",IF(J930='Start-Up Information'!$B$13,"Complete",IF(J930='Start-Up Information'!$B$14,"Complete",IF(J930='Start-Up Information'!$B$15,"Complete",IF(J930='Start-Up Information'!$B$16,"Complete",IF(J930='Start-Up Information'!$B$17,"Complete",IF(J930='Start-Up Information'!$B$18,"Complete",IF(J930='Start-Up Information'!$B$19,"Complete",IF(J930='Start-Up Information'!$B$20,"Complete",IF(J930='Start-Up Information'!$B$21,"complete",IF(J930='Start-Up Information'!$B$22,"Complete",IF(J930='Start-Up Information'!$B$23,"Complete",IF(J930='Start-Up Information'!$B$24,"Complete",IF(J930='Start-Up Information'!$B$25,"Complete",IF(J930='Start-Up Information'!$B$26,"Complete",IF(J930='Start-Up Information'!$B$27,"Complete",IF(J930='Start-Up Information'!$B$28,"Complete",IF(J930='Start-Up Information'!$B$29,"Complete",IF(J930='Start-Up Information'!$B$30,"Complete",IF(J930='Start-Up Information'!$B$31,"Complete",IF(J930='Start-Up Information'!$B$32,"Complete",IF(J930='Start-Up Information'!$B$33,"Complete",IF(J930='Start-Up Information'!$B$34,"Complete",IF(J930='Start-Up Information'!$B$35,"Complete",IF(J930='Start-Up Information'!$B$36,"Complete",IF(J930='Start-Up Information'!$B$37,"Complete",IF(J930='Start-Up Information'!$B$38,"Complete",IF(J930='Start-Up Information'!$B$39,"Complete",IF(J930='Start-Up Information'!$B$40,"Complete",IF(J930='Start-Up Information'!$B$41,"Complete",IF(J930='Start-Up Information'!$B$42,"Complete",IF(J930='Start-Up Information'!$B$43,"Complete",IF(J930='Start-Up Information'!$B$44,"Complete",IF(J930='Start-Up Information'!$B$45,"Complete",IF(J930='Start-Up Information'!$B$46,"Complete",IF(J930='Start-Up Information'!$B$47,"Complete",IF(J930='Start-Up Information'!$B$48,"Complete",IF(LEFT(J930,5)="Split","Complete",IF(J930='Start-Up Information'!$B$49,"Complete",IF(J930='Start-Up Information'!$B$50,"Complete",IF(J930='Start-Up Information'!$B$51,"Complete",IF(J930='Start-Up Information'!$B$52,"Complete","Enter a Correct Sub-Account")))))))))))))))))))))))))))))))))))))))))))))))))</f>
        <v>Form Number Error</v>
      </c>
      <c r="P930" s="63" t="str">
        <f t="shared" si="30"/>
        <v>Pending</v>
      </c>
      <c r="Q930" s="62"/>
      <c r="R930" s="70">
        <f t="shared" si="31"/>
        <v>0</v>
      </c>
      <c r="S930" s="65"/>
      <c r="T930" s="91"/>
      <c r="U930" s="91"/>
      <c r="V930" s="91"/>
      <c r="W930" s="91"/>
      <c r="X930" s="91"/>
      <c r="Y930" s="91"/>
      <c r="Z930" s="91"/>
      <c r="AA930" s="91"/>
      <c r="AB930" s="91"/>
      <c r="AC930" s="91"/>
      <c r="AD930" s="91"/>
      <c r="AE930" s="91"/>
      <c r="AF930" s="91"/>
      <c r="AG930" s="91"/>
      <c r="AH930" s="91"/>
      <c r="AI930" s="91"/>
      <c r="AJ930" s="91"/>
      <c r="AK930" s="91"/>
      <c r="AL930" s="91"/>
      <c r="AM930" s="91"/>
      <c r="AN930" s="91"/>
      <c r="AO930" s="91"/>
      <c r="AP930" s="91"/>
      <c r="AQ930" s="91"/>
      <c r="AR930" s="91"/>
      <c r="AS930" s="91"/>
      <c r="AT930" s="91"/>
      <c r="AU930" s="91"/>
      <c r="AV930" s="91"/>
      <c r="AW930" s="91"/>
      <c r="AX930" s="91"/>
      <c r="AY930" s="91"/>
      <c r="AZ930" s="91"/>
      <c r="BA930" s="91"/>
      <c r="BB930" s="91"/>
      <c r="BC930" s="91"/>
      <c r="BD930" s="91"/>
      <c r="BE930" s="91"/>
      <c r="BF930" s="91"/>
      <c r="BG930" s="91"/>
    </row>
    <row r="931" spans="1:59" s="34" customFormat="1" ht="33" customHeight="1">
      <c r="A931" s="65"/>
      <c r="B931" s="99"/>
      <c r="C931" s="100"/>
      <c r="D931" s="100"/>
      <c r="E931" s="100"/>
      <c r="F931" s="100"/>
      <c r="G931" s="100"/>
      <c r="H931" s="100"/>
      <c r="I931" s="100"/>
      <c r="J931" s="100"/>
      <c r="K931" s="99"/>
      <c r="L931" s="101"/>
      <c r="M931" s="102"/>
      <c r="N931" s="101"/>
      <c r="O931" s="63" t="str">
        <f>IF(B931="","Form Number Error",IF(C931="","Payment Type Error",IF(H931="","Purchase Description Error",IF(I931="","Store or Vedor Error",IF(K931="","Card or Ckeck # Error",IF(L931="","Date Error",IF(J931="","Enter Correct Sub-Account",IF(M931="","Amount Error",IF(J931='Start-Up Information'!$B$13,"Complete",IF(J931='Start-Up Information'!$B$14,"Complete",IF(J931='Start-Up Information'!$B$15,"Complete",IF(J931='Start-Up Information'!$B$16,"Complete",IF(J931='Start-Up Information'!$B$17,"Complete",IF(J931='Start-Up Information'!$B$18,"Complete",IF(J931='Start-Up Information'!$B$19,"Complete",IF(J931='Start-Up Information'!$B$20,"Complete",IF(J931='Start-Up Information'!$B$21,"complete",IF(J931='Start-Up Information'!$B$22,"Complete",IF(J931='Start-Up Information'!$B$23,"Complete",IF(J931='Start-Up Information'!$B$24,"Complete",IF(J931='Start-Up Information'!$B$25,"Complete",IF(J931='Start-Up Information'!$B$26,"Complete",IF(J931='Start-Up Information'!$B$27,"Complete",IF(J931='Start-Up Information'!$B$28,"Complete",IF(J931='Start-Up Information'!$B$29,"Complete",IF(J931='Start-Up Information'!$B$30,"Complete",IF(J931='Start-Up Information'!$B$31,"Complete",IF(J931='Start-Up Information'!$B$32,"Complete",IF(J931='Start-Up Information'!$B$33,"Complete",IF(J931='Start-Up Information'!$B$34,"Complete",IF(J931='Start-Up Information'!$B$35,"Complete",IF(J931='Start-Up Information'!$B$36,"Complete",IF(J931='Start-Up Information'!$B$37,"Complete",IF(J931='Start-Up Information'!$B$38,"Complete",IF(J931='Start-Up Information'!$B$39,"Complete",IF(J931='Start-Up Information'!$B$40,"Complete",IF(J931='Start-Up Information'!$B$41,"Complete",IF(J931='Start-Up Information'!$B$42,"Complete",IF(J931='Start-Up Information'!$B$43,"Complete",IF(J931='Start-Up Information'!$B$44,"Complete",IF(J931='Start-Up Information'!$B$45,"Complete",IF(J931='Start-Up Information'!$B$46,"Complete",IF(J931='Start-Up Information'!$B$47,"Complete",IF(J931='Start-Up Information'!$B$48,"Complete",IF(LEFT(J931,5)="Split","Complete",IF(J931='Start-Up Information'!$B$49,"Complete",IF(J931='Start-Up Information'!$B$50,"Complete",IF(J931='Start-Up Information'!$B$51,"Complete",IF(J931='Start-Up Information'!$B$52,"Complete","Enter a Correct Sub-Account")))))))))))))))))))))))))))))))))))))))))))))))))</f>
        <v>Form Number Error</v>
      </c>
      <c r="P931" s="63" t="str">
        <f t="shared" si="30"/>
        <v>Pending</v>
      </c>
      <c r="Q931" s="62"/>
      <c r="R931" s="70">
        <f t="shared" si="31"/>
        <v>0</v>
      </c>
      <c r="S931" s="65"/>
      <c r="T931" s="91"/>
      <c r="U931" s="91"/>
      <c r="V931" s="91"/>
      <c r="W931" s="91"/>
      <c r="X931" s="91"/>
      <c r="Y931" s="91"/>
      <c r="Z931" s="91"/>
      <c r="AA931" s="91"/>
      <c r="AB931" s="91"/>
      <c r="AC931" s="91"/>
      <c r="AD931" s="91"/>
      <c r="AE931" s="91"/>
      <c r="AF931" s="91"/>
      <c r="AG931" s="91"/>
      <c r="AH931" s="91"/>
      <c r="AI931" s="91"/>
      <c r="AJ931" s="91"/>
      <c r="AK931" s="91"/>
      <c r="AL931" s="91"/>
      <c r="AM931" s="91"/>
      <c r="AN931" s="91"/>
      <c r="AO931" s="91"/>
      <c r="AP931" s="91"/>
      <c r="AQ931" s="91"/>
      <c r="AR931" s="91"/>
      <c r="AS931" s="91"/>
      <c r="AT931" s="91"/>
      <c r="AU931" s="91"/>
      <c r="AV931" s="91"/>
      <c r="AW931" s="91"/>
      <c r="AX931" s="91"/>
      <c r="AY931" s="91"/>
      <c r="AZ931" s="91"/>
      <c r="BA931" s="91"/>
      <c r="BB931" s="91"/>
      <c r="BC931" s="91"/>
      <c r="BD931" s="91"/>
      <c r="BE931" s="91"/>
      <c r="BF931" s="91"/>
      <c r="BG931" s="91"/>
    </row>
    <row r="932" spans="1:59" s="34" customFormat="1" ht="33" customHeight="1">
      <c r="A932" s="65"/>
      <c r="B932" s="99"/>
      <c r="C932" s="100"/>
      <c r="D932" s="100"/>
      <c r="E932" s="100"/>
      <c r="F932" s="100"/>
      <c r="G932" s="100"/>
      <c r="H932" s="100"/>
      <c r="I932" s="100"/>
      <c r="J932" s="100"/>
      <c r="K932" s="99"/>
      <c r="L932" s="101"/>
      <c r="M932" s="102"/>
      <c r="N932" s="101"/>
      <c r="O932" s="63" t="str">
        <f>IF(B932="","Form Number Error",IF(C932="","Payment Type Error",IF(H932="","Purchase Description Error",IF(I932="","Store or Vedor Error",IF(K932="","Card or Ckeck # Error",IF(L932="","Date Error",IF(J932="","Enter Correct Sub-Account",IF(M932="","Amount Error",IF(J932='Start-Up Information'!$B$13,"Complete",IF(J932='Start-Up Information'!$B$14,"Complete",IF(J932='Start-Up Information'!$B$15,"Complete",IF(J932='Start-Up Information'!$B$16,"Complete",IF(J932='Start-Up Information'!$B$17,"Complete",IF(J932='Start-Up Information'!$B$18,"Complete",IF(J932='Start-Up Information'!$B$19,"Complete",IF(J932='Start-Up Information'!$B$20,"Complete",IF(J932='Start-Up Information'!$B$21,"complete",IF(J932='Start-Up Information'!$B$22,"Complete",IF(J932='Start-Up Information'!$B$23,"Complete",IF(J932='Start-Up Information'!$B$24,"Complete",IF(J932='Start-Up Information'!$B$25,"Complete",IF(J932='Start-Up Information'!$B$26,"Complete",IF(J932='Start-Up Information'!$B$27,"Complete",IF(J932='Start-Up Information'!$B$28,"Complete",IF(J932='Start-Up Information'!$B$29,"Complete",IF(J932='Start-Up Information'!$B$30,"Complete",IF(J932='Start-Up Information'!$B$31,"Complete",IF(J932='Start-Up Information'!$B$32,"Complete",IF(J932='Start-Up Information'!$B$33,"Complete",IF(J932='Start-Up Information'!$B$34,"Complete",IF(J932='Start-Up Information'!$B$35,"Complete",IF(J932='Start-Up Information'!$B$36,"Complete",IF(J932='Start-Up Information'!$B$37,"Complete",IF(J932='Start-Up Information'!$B$38,"Complete",IF(J932='Start-Up Information'!$B$39,"Complete",IF(J932='Start-Up Information'!$B$40,"Complete",IF(J932='Start-Up Information'!$B$41,"Complete",IF(J932='Start-Up Information'!$B$42,"Complete",IF(J932='Start-Up Information'!$B$43,"Complete",IF(J932='Start-Up Information'!$B$44,"Complete",IF(J932='Start-Up Information'!$B$45,"Complete",IF(J932='Start-Up Information'!$B$46,"Complete",IF(J932='Start-Up Information'!$B$47,"Complete",IF(J932='Start-Up Information'!$B$48,"Complete",IF(LEFT(J932,5)="Split","Complete",IF(J932='Start-Up Information'!$B$49,"Complete",IF(J932='Start-Up Information'!$B$50,"Complete",IF(J932='Start-Up Information'!$B$51,"Complete",IF(J932='Start-Up Information'!$B$52,"Complete","Enter a Correct Sub-Account")))))))))))))))))))))))))))))))))))))))))))))))))</f>
        <v>Form Number Error</v>
      </c>
      <c r="P932" s="63" t="str">
        <f t="shared" si="30"/>
        <v>Pending</v>
      </c>
      <c r="Q932" s="62"/>
      <c r="R932" s="70">
        <f t="shared" si="31"/>
        <v>0</v>
      </c>
      <c r="S932" s="65"/>
      <c r="T932" s="91"/>
      <c r="U932" s="91"/>
      <c r="V932" s="91"/>
      <c r="W932" s="91"/>
      <c r="X932" s="91"/>
      <c r="Y932" s="91"/>
      <c r="Z932" s="91"/>
      <c r="AA932" s="91"/>
      <c r="AB932" s="91"/>
      <c r="AC932" s="91"/>
      <c r="AD932" s="91"/>
      <c r="AE932" s="91"/>
      <c r="AF932" s="91"/>
      <c r="AG932" s="91"/>
      <c r="AH932" s="91"/>
      <c r="AI932" s="91"/>
      <c r="AJ932" s="91"/>
      <c r="AK932" s="91"/>
      <c r="AL932" s="91"/>
      <c r="AM932" s="91"/>
      <c r="AN932" s="91"/>
      <c r="AO932" s="91"/>
      <c r="AP932" s="91"/>
      <c r="AQ932" s="91"/>
      <c r="AR932" s="91"/>
      <c r="AS932" s="91"/>
      <c r="AT932" s="91"/>
      <c r="AU932" s="91"/>
      <c r="AV932" s="91"/>
      <c r="AW932" s="91"/>
      <c r="AX932" s="91"/>
      <c r="AY932" s="91"/>
      <c r="AZ932" s="91"/>
      <c r="BA932" s="91"/>
      <c r="BB932" s="91"/>
      <c r="BC932" s="91"/>
      <c r="BD932" s="91"/>
      <c r="BE932" s="91"/>
      <c r="BF932" s="91"/>
      <c r="BG932" s="91"/>
    </row>
    <row r="933" spans="1:59" s="34" customFormat="1" ht="33" customHeight="1">
      <c r="A933" s="65"/>
      <c r="B933" s="99"/>
      <c r="C933" s="100"/>
      <c r="D933" s="100"/>
      <c r="E933" s="100"/>
      <c r="F933" s="100"/>
      <c r="G933" s="100"/>
      <c r="H933" s="100"/>
      <c r="I933" s="100"/>
      <c r="J933" s="100"/>
      <c r="K933" s="99"/>
      <c r="L933" s="101"/>
      <c r="M933" s="102"/>
      <c r="N933" s="101"/>
      <c r="O933" s="63" t="str">
        <f>IF(B933="","Form Number Error",IF(C933="","Payment Type Error",IF(H933="","Purchase Description Error",IF(I933="","Store or Vedor Error",IF(K933="","Card or Ckeck # Error",IF(L933="","Date Error",IF(J933="","Enter Correct Sub-Account",IF(M933="","Amount Error",IF(J933='Start-Up Information'!$B$13,"Complete",IF(J933='Start-Up Information'!$B$14,"Complete",IF(J933='Start-Up Information'!$B$15,"Complete",IF(J933='Start-Up Information'!$B$16,"Complete",IF(J933='Start-Up Information'!$B$17,"Complete",IF(J933='Start-Up Information'!$B$18,"Complete",IF(J933='Start-Up Information'!$B$19,"Complete",IF(J933='Start-Up Information'!$B$20,"Complete",IF(J933='Start-Up Information'!$B$21,"complete",IF(J933='Start-Up Information'!$B$22,"Complete",IF(J933='Start-Up Information'!$B$23,"Complete",IF(J933='Start-Up Information'!$B$24,"Complete",IF(J933='Start-Up Information'!$B$25,"Complete",IF(J933='Start-Up Information'!$B$26,"Complete",IF(J933='Start-Up Information'!$B$27,"Complete",IF(J933='Start-Up Information'!$B$28,"Complete",IF(J933='Start-Up Information'!$B$29,"Complete",IF(J933='Start-Up Information'!$B$30,"Complete",IF(J933='Start-Up Information'!$B$31,"Complete",IF(J933='Start-Up Information'!$B$32,"Complete",IF(J933='Start-Up Information'!$B$33,"Complete",IF(J933='Start-Up Information'!$B$34,"Complete",IF(J933='Start-Up Information'!$B$35,"Complete",IF(J933='Start-Up Information'!$B$36,"Complete",IF(J933='Start-Up Information'!$B$37,"Complete",IF(J933='Start-Up Information'!$B$38,"Complete",IF(J933='Start-Up Information'!$B$39,"Complete",IF(J933='Start-Up Information'!$B$40,"Complete",IF(J933='Start-Up Information'!$B$41,"Complete",IF(J933='Start-Up Information'!$B$42,"Complete",IF(J933='Start-Up Information'!$B$43,"Complete",IF(J933='Start-Up Information'!$B$44,"Complete",IF(J933='Start-Up Information'!$B$45,"Complete",IF(J933='Start-Up Information'!$B$46,"Complete",IF(J933='Start-Up Information'!$B$47,"Complete",IF(J933='Start-Up Information'!$B$48,"Complete",IF(LEFT(J933,5)="Split","Complete",IF(J933='Start-Up Information'!$B$49,"Complete",IF(J933='Start-Up Information'!$B$50,"Complete",IF(J933='Start-Up Information'!$B$51,"Complete",IF(J933='Start-Up Information'!$B$52,"Complete","Enter a Correct Sub-Account")))))))))))))))))))))))))))))))))))))))))))))))))</f>
        <v>Form Number Error</v>
      </c>
      <c r="P933" s="63" t="str">
        <f t="shared" si="30"/>
        <v>Pending</v>
      </c>
      <c r="Q933" s="62"/>
      <c r="R933" s="70">
        <f t="shared" si="31"/>
        <v>0</v>
      </c>
      <c r="S933" s="65"/>
      <c r="T933" s="91"/>
      <c r="U933" s="91"/>
      <c r="V933" s="91"/>
      <c r="W933" s="91"/>
      <c r="X933" s="91"/>
      <c r="Y933" s="91"/>
      <c r="Z933" s="91"/>
      <c r="AA933" s="91"/>
      <c r="AB933" s="91"/>
      <c r="AC933" s="91"/>
      <c r="AD933" s="91"/>
      <c r="AE933" s="91"/>
      <c r="AF933" s="91"/>
      <c r="AG933" s="91"/>
      <c r="AH933" s="91"/>
      <c r="AI933" s="91"/>
      <c r="AJ933" s="91"/>
      <c r="AK933" s="91"/>
      <c r="AL933" s="91"/>
      <c r="AM933" s="91"/>
      <c r="AN933" s="91"/>
      <c r="AO933" s="91"/>
      <c r="AP933" s="91"/>
      <c r="AQ933" s="91"/>
      <c r="AR933" s="91"/>
      <c r="AS933" s="91"/>
      <c r="AT933" s="91"/>
      <c r="AU933" s="91"/>
      <c r="AV933" s="91"/>
      <c r="AW933" s="91"/>
      <c r="AX933" s="91"/>
      <c r="AY933" s="91"/>
      <c r="AZ933" s="91"/>
      <c r="BA933" s="91"/>
      <c r="BB933" s="91"/>
      <c r="BC933" s="91"/>
      <c r="BD933" s="91"/>
      <c r="BE933" s="91"/>
      <c r="BF933" s="91"/>
      <c r="BG933" s="91"/>
    </row>
    <row r="934" spans="1:59" s="34" customFormat="1" ht="33" customHeight="1">
      <c r="A934" s="65"/>
      <c r="B934" s="99"/>
      <c r="C934" s="100"/>
      <c r="D934" s="100"/>
      <c r="E934" s="100"/>
      <c r="F934" s="100"/>
      <c r="G934" s="100"/>
      <c r="H934" s="100"/>
      <c r="I934" s="100"/>
      <c r="J934" s="100"/>
      <c r="K934" s="99"/>
      <c r="L934" s="101"/>
      <c r="M934" s="102"/>
      <c r="N934" s="101"/>
      <c r="O934" s="63" t="str">
        <f>IF(B934="","Form Number Error",IF(C934="","Payment Type Error",IF(H934="","Purchase Description Error",IF(I934="","Store or Vedor Error",IF(K934="","Card or Ckeck # Error",IF(L934="","Date Error",IF(J934="","Enter Correct Sub-Account",IF(M934="","Amount Error",IF(J934='Start-Up Information'!$B$13,"Complete",IF(J934='Start-Up Information'!$B$14,"Complete",IF(J934='Start-Up Information'!$B$15,"Complete",IF(J934='Start-Up Information'!$B$16,"Complete",IF(J934='Start-Up Information'!$B$17,"Complete",IF(J934='Start-Up Information'!$B$18,"Complete",IF(J934='Start-Up Information'!$B$19,"Complete",IF(J934='Start-Up Information'!$B$20,"Complete",IF(J934='Start-Up Information'!$B$21,"complete",IF(J934='Start-Up Information'!$B$22,"Complete",IF(J934='Start-Up Information'!$B$23,"Complete",IF(J934='Start-Up Information'!$B$24,"Complete",IF(J934='Start-Up Information'!$B$25,"Complete",IF(J934='Start-Up Information'!$B$26,"Complete",IF(J934='Start-Up Information'!$B$27,"Complete",IF(J934='Start-Up Information'!$B$28,"Complete",IF(J934='Start-Up Information'!$B$29,"Complete",IF(J934='Start-Up Information'!$B$30,"Complete",IF(J934='Start-Up Information'!$B$31,"Complete",IF(J934='Start-Up Information'!$B$32,"Complete",IF(J934='Start-Up Information'!$B$33,"Complete",IF(J934='Start-Up Information'!$B$34,"Complete",IF(J934='Start-Up Information'!$B$35,"Complete",IF(J934='Start-Up Information'!$B$36,"Complete",IF(J934='Start-Up Information'!$B$37,"Complete",IF(J934='Start-Up Information'!$B$38,"Complete",IF(J934='Start-Up Information'!$B$39,"Complete",IF(J934='Start-Up Information'!$B$40,"Complete",IF(J934='Start-Up Information'!$B$41,"Complete",IF(J934='Start-Up Information'!$B$42,"Complete",IF(J934='Start-Up Information'!$B$43,"Complete",IF(J934='Start-Up Information'!$B$44,"Complete",IF(J934='Start-Up Information'!$B$45,"Complete",IF(J934='Start-Up Information'!$B$46,"Complete",IF(J934='Start-Up Information'!$B$47,"Complete",IF(J934='Start-Up Information'!$B$48,"Complete",IF(LEFT(J934,5)="Split","Complete",IF(J934='Start-Up Information'!$B$49,"Complete",IF(J934='Start-Up Information'!$B$50,"Complete",IF(J934='Start-Up Information'!$B$51,"Complete",IF(J934='Start-Up Information'!$B$52,"Complete","Enter a Correct Sub-Account")))))))))))))))))))))))))))))))))))))))))))))))))</f>
        <v>Form Number Error</v>
      </c>
      <c r="P934" s="63" t="str">
        <f t="shared" si="30"/>
        <v>Pending</v>
      </c>
      <c r="Q934" s="62"/>
      <c r="R934" s="70">
        <f t="shared" si="31"/>
        <v>0</v>
      </c>
      <c r="S934" s="65"/>
      <c r="T934" s="91"/>
      <c r="U934" s="91"/>
      <c r="V934" s="91"/>
      <c r="W934" s="91"/>
      <c r="X934" s="91"/>
      <c r="Y934" s="91"/>
      <c r="Z934" s="91"/>
      <c r="AA934" s="91"/>
      <c r="AB934" s="91"/>
      <c r="AC934" s="91"/>
      <c r="AD934" s="91"/>
      <c r="AE934" s="91"/>
      <c r="AF934" s="91"/>
      <c r="AG934" s="91"/>
      <c r="AH934" s="91"/>
      <c r="AI934" s="91"/>
      <c r="AJ934" s="91"/>
      <c r="AK934" s="91"/>
      <c r="AL934" s="91"/>
      <c r="AM934" s="91"/>
      <c r="AN934" s="91"/>
      <c r="AO934" s="91"/>
      <c r="AP934" s="91"/>
      <c r="AQ934" s="91"/>
      <c r="AR934" s="91"/>
      <c r="AS934" s="91"/>
      <c r="AT934" s="91"/>
      <c r="AU934" s="91"/>
      <c r="AV934" s="91"/>
      <c r="AW934" s="91"/>
      <c r="AX934" s="91"/>
      <c r="AY934" s="91"/>
      <c r="AZ934" s="91"/>
      <c r="BA934" s="91"/>
      <c r="BB934" s="91"/>
      <c r="BC934" s="91"/>
      <c r="BD934" s="91"/>
      <c r="BE934" s="91"/>
      <c r="BF934" s="91"/>
      <c r="BG934" s="91"/>
    </row>
    <row r="935" spans="1:59" s="34" customFormat="1" ht="33" customHeight="1">
      <c r="A935" s="65"/>
      <c r="B935" s="99"/>
      <c r="C935" s="100"/>
      <c r="D935" s="100"/>
      <c r="E935" s="100"/>
      <c r="F935" s="100"/>
      <c r="G935" s="100"/>
      <c r="H935" s="100"/>
      <c r="I935" s="100"/>
      <c r="J935" s="100"/>
      <c r="K935" s="99"/>
      <c r="L935" s="101"/>
      <c r="M935" s="102"/>
      <c r="N935" s="101"/>
      <c r="O935" s="63" t="str">
        <f>IF(B935="","Form Number Error",IF(C935="","Payment Type Error",IF(H935="","Purchase Description Error",IF(I935="","Store or Vedor Error",IF(K935="","Card or Ckeck # Error",IF(L935="","Date Error",IF(J935="","Enter Correct Sub-Account",IF(M935="","Amount Error",IF(J935='Start-Up Information'!$B$13,"Complete",IF(J935='Start-Up Information'!$B$14,"Complete",IF(J935='Start-Up Information'!$B$15,"Complete",IF(J935='Start-Up Information'!$B$16,"Complete",IF(J935='Start-Up Information'!$B$17,"Complete",IF(J935='Start-Up Information'!$B$18,"Complete",IF(J935='Start-Up Information'!$B$19,"Complete",IF(J935='Start-Up Information'!$B$20,"Complete",IF(J935='Start-Up Information'!$B$21,"complete",IF(J935='Start-Up Information'!$B$22,"Complete",IF(J935='Start-Up Information'!$B$23,"Complete",IF(J935='Start-Up Information'!$B$24,"Complete",IF(J935='Start-Up Information'!$B$25,"Complete",IF(J935='Start-Up Information'!$B$26,"Complete",IF(J935='Start-Up Information'!$B$27,"Complete",IF(J935='Start-Up Information'!$B$28,"Complete",IF(J935='Start-Up Information'!$B$29,"Complete",IF(J935='Start-Up Information'!$B$30,"Complete",IF(J935='Start-Up Information'!$B$31,"Complete",IF(J935='Start-Up Information'!$B$32,"Complete",IF(J935='Start-Up Information'!$B$33,"Complete",IF(J935='Start-Up Information'!$B$34,"Complete",IF(J935='Start-Up Information'!$B$35,"Complete",IF(J935='Start-Up Information'!$B$36,"Complete",IF(J935='Start-Up Information'!$B$37,"Complete",IF(J935='Start-Up Information'!$B$38,"Complete",IF(J935='Start-Up Information'!$B$39,"Complete",IF(J935='Start-Up Information'!$B$40,"Complete",IF(J935='Start-Up Information'!$B$41,"Complete",IF(J935='Start-Up Information'!$B$42,"Complete",IF(J935='Start-Up Information'!$B$43,"Complete",IF(J935='Start-Up Information'!$B$44,"Complete",IF(J935='Start-Up Information'!$B$45,"Complete",IF(J935='Start-Up Information'!$B$46,"Complete",IF(J935='Start-Up Information'!$B$47,"Complete",IF(J935='Start-Up Information'!$B$48,"Complete",IF(LEFT(J935,5)="Split","Complete",IF(J935='Start-Up Information'!$B$49,"Complete",IF(J935='Start-Up Information'!$B$50,"Complete",IF(J935='Start-Up Information'!$B$51,"Complete",IF(J935='Start-Up Information'!$B$52,"Complete","Enter a Correct Sub-Account")))))))))))))))))))))))))))))))))))))))))))))))))</f>
        <v>Form Number Error</v>
      </c>
      <c r="P935" s="63" t="str">
        <f t="shared" si="30"/>
        <v>Pending</v>
      </c>
      <c r="Q935" s="62"/>
      <c r="R935" s="70">
        <f t="shared" si="31"/>
        <v>0</v>
      </c>
      <c r="S935" s="65"/>
      <c r="T935" s="91"/>
      <c r="U935" s="91"/>
      <c r="V935" s="91"/>
      <c r="W935" s="91"/>
      <c r="X935" s="91"/>
      <c r="Y935" s="91"/>
      <c r="Z935" s="91"/>
      <c r="AA935" s="91"/>
      <c r="AB935" s="91"/>
      <c r="AC935" s="91"/>
      <c r="AD935" s="91"/>
      <c r="AE935" s="91"/>
      <c r="AF935" s="91"/>
      <c r="AG935" s="91"/>
      <c r="AH935" s="91"/>
      <c r="AI935" s="91"/>
      <c r="AJ935" s="91"/>
      <c r="AK935" s="91"/>
      <c r="AL935" s="91"/>
      <c r="AM935" s="91"/>
      <c r="AN935" s="91"/>
      <c r="AO935" s="91"/>
      <c r="AP935" s="91"/>
      <c r="AQ935" s="91"/>
      <c r="AR935" s="91"/>
      <c r="AS935" s="91"/>
      <c r="AT935" s="91"/>
      <c r="AU935" s="91"/>
      <c r="AV935" s="91"/>
      <c r="AW935" s="91"/>
      <c r="AX935" s="91"/>
      <c r="AY935" s="91"/>
      <c r="AZ935" s="91"/>
      <c r="BA935" s="91"/>
      <c r="BB935" s="91"/>
      <c r="BC935" s="91"/>
      <c r="BD935" s="91"/>
      <c r="BE935" s="91"/>
      <c r="BF935" s="91"/>
      <c r="BG935" s="91"/>
    </row>
    <row r="936" spans="1:59" s="34" customFormat="1" ht="33" customHeight="1">
      <c r="A936" s="65"/>
      <c r="B936" s="99"/>
      <c r="C936" s="100"/>
      <c r="D936" s="100"/>
      <c r="E936" s="100"/>
      <c r="F936" s="100"/>
      <c r="G936" s="100"/>
      <c r="H936" s="100"/>
      <c r="I936" s="100"/>
      <c r="J936" s="100"/>
      <c r="K936" s="99"/>
      <c r="L936" s="101"/>
      <c r="M936" s="102"/>
      <c r="N936" s="101"/>
      <c r="O936" s="63" t="str">
        <f>IF(B936="","Form Number Error",IF(C936="","Payment Type Error",IF(H936="","Purchase Description Error",IF(I936="","Store or Vedor Error",IF(K936="","Card or Ckeck # Error",IF(L936="","Date Error",IF(J936="","Enter Correct Sub-Account",IF(M936="","Amount Error",IF(J936='Start-Up Information'!$B$13,"Complete",IF(J936='Start-Up Information'!$B$14,"Complete",IF(J936='Start-Up Information'!$B$15,"Complete",IF(J936='Start-Up Information'!$B$16,"Complete",IF(J936='Start-Up Information'!$B$17,"Complete",IF(J936='Start-Up Information'!$B$18,"Complete",IF(J936='Start-Up Information'!$B$19,"Complete",IF(J936='Start-Up Information'!$B$20,"Complete",IF(J936='Start-Up Information'!$B$21,"complete",IF(J936='Start-Up Information'!$B$22,"Complete",IF(J936='Start-Up Information'!$B$23,"Complete",IF(J936='Start-Up Information'!$B$24,"Complete",IF(J936='Start-Up Information'!$B$25,"Complete",IF(J936='Start-Up Information'!$B$26,"Complete",IF(J936='Start-Up Information'!$B$27,"Complete",IF(J936='Start-Up Information'!$B$28,"Complete",IF(J936='Start-Up Information'!$B$29,"Complete",IF(J936='Start-Up Information'!$B$30,"Complete",IF(J936='Start-Up Information'!$B$31,"Complete",IF(J936='Start-Up Information'!$B$32,"Complete",IF(J936='Start-Up Information'!$B$33,"Complete",IF(J936='Start-Up Information'!$B$34,"Complete",IF(J936='Start-Up Information'!$B$35,"Complete",IF(J936='Start-Up Information'!$B$36,"Complete",IF(J936='Start-Up Information'!$B$37,"Complete",IF(J936='Start-Up Information'!$B$38,"Complete",IF(J936='Start-Up Information'!$B$39,"Complete",IF(J936='Start-Up Information'!$B$40,"Complete",IF(J936='Start-Up Information'!$B$41,"Complete",IF(J936='Start-Up Information'!$B$42,"Complete",IF(J936='Start-Up Information'!$B$43,"Complete",IF(J936='Start-Up Information'!$B$44,"Complete",IF(J936='Start-Up Information'!$B$45,"Complete",IF(J936='Start-Up Information'!$B$46,"Complete",IF(J936='Start-Up Information'!$B$47,"Complete",IF(J936='Start-Up Information'!$B$48,"Complete",IF(LEFT(J936,5)="Split","Complete",IF(J936='Start-Up Information'!$B$49,"Complete",IF(J936='Start-Up Information'!$B$50,"Complete",IF(J936='Start-Up Information'!$B$51,"Complete",IF(J936='Start-Up Information'!$B$52,"Complete","Enter a Correct Sub-Account")))))))))))))))))))))))))))))))))))))))))))))))))</f>
        <v>Form Number Error</v>
      </c>
      <c r="P936" s="63" t="str">
        <f t="shared" si="30"/>
        <v>Pending</v>
      </c>
      <c r="Q936" s="62"/>
      <c r="R936" s="70">
        <f t="shared" si="31"/>
        <v>0</v>
      </c>
      <c r="S936" s="65"/>
      <c r="T936" s="91"/>
      <c r="U936" s="91"/>
      <c r="V936" s="91"/>
      <c r="W936" s="91"/>
      <c r="X936" s="91"/>
      <c r="Y936" s="91"/>
      <c r="Z936" s="91"/>
      <c r="AA936" s="91"/>
      <c r="AB936" s="91"/>
      <c r="AC936" s="91"/>
      <c r="AD936" s="91"/>
      <c r="AE936" s="91"/>
      <c r="AF936" s="91"/>
      <c r="AG936" s="91"/>
      <c r="AH936" s="91"/>
      <c r="AI936" s="91"/>
      <c r="AJ936" s="91"/>
      <c r="AK936" s="91"/>
      <c r="AL936" s="91"/>
      <c r="AM936" s="91"/>
      <c r="AN936" s="91"/>
      <c r="AO936" s="91"/>
      <c r="AP936" s="91"/>
      <c r="AQ936" s="91"/>
      <c r="AR936" s="91"/>
      <c r="AS936" s="91"/>
      <c r="AT936" s="91"/>
      <c r="AU936" s="91"/>
      <c r="AV936" s="91"/>
      <c r="AW936" s="91"/>
      <c r="AX936" s="91"/>
      <c r="AY936" s="91"/>
      <c r="AZ936" s="91"/>
      <c r="BA936" s="91"/>
      <c r="BB936" s="91"/>
      <c r="BC936" s="91"/>
      <c r="BD936" s="91"/>
      <c r="BE936" s="91"/>
      <c r="BF936" s="91"/>
      <c r="BG936" s="91"/>
    </row>
    <row r="937" spans="1:59" s="34" customFormat="1" ht="33" customHeight="1">
      <c r="A937" s="65"/>
      <c r="B937" s="99"/>
      <c r="C937" s="100"/>
      <c r="D937" s="100"/>
      <c r="E937" s="100"/>
      <c r="F937" s="100"/>
      <c r="G937" s="100"/>
      <c r="H937" s="100"/>
      <c r="I937" s="100"/>
      <c r="J937" s="100"/>
      <c r="K937" s="99"/>
      <c r="L937" s="101"/>
      <c r="M937" s="102"/>
      <c r="N937" s="101"/>
      <c r="O937" s="63" t="str">
        <f>IF(B937="","Form Number Error",IF(C937="","Payment Type Error",IF(H937="","Purchase Description Error",IF(I937="","Store or Vedor Error",IF(K937="","Card or Ckeck # Error",IF(L937="","Date Error",IF(J937="","Enter Correct Sub-Account",IF(M937="","Amount Error",IF(J937='Start-Up Information'!$B$13,"Complete",IF(J937='Start-Up Information'!$B$14,"Complete",IF(J937='Start-Up Information'!$B$15,"Complete",IF(J937='Start-Up Information'!$B$16,"Complete",IF(J937='Start-Up Information'!$B$17,"Complete",IF(J937='Start-Up Information'!$B$18,"Complete",IF(J937='Start-Up Information'!$B$19,"Complete",IF(J937='Start-Up Information'!$B$20,"Complete",IF(J937='Start-Up Information'!$B$21,"complete",IF(J937='Start-Up Information'!$B$22,"Complete",IF(J937='Start-Up Information'!$B$23,"Complete",IF(J937='Start-Up Information'!$B$24,"Complete",IF(J937='Start-Up Information'!$B$25,"Complete",IF(J937='Start-Up Information'!$B$26,"Complete",IF(J937='Start-Up Information'!$B$27,"Complete",IF(J937='Start-Up Information'!$B$28,"Complete",IF(J937='Start-Up Information'!$B$29,"Complete",IF(J937='Start-Up Information'!$B$30,"Complete",IF(J937='Start-Up Information'!$B$31,"Complete",IF(J937='Start-Up Information'!$B$32,"Complete",IF(J937='Start-Up Information'!$B$33,"Complete",IF(J937='Start-Up Information'!$B$34,"Complete",IF(J937='Start-Up Information'!$B$35,"Complete",IF(J937='Start-Up Information'!$B$36,"Complete",IF(J937='Start-Up Information'!$B$37,"Complete",IF(J937='Start-Up Information'!$B$38,"Complete",IF(J937='Start-Up Information'!$B$39,"Complete",IF(J937='Start-Up Information'!$B$40,"Complete",IF(J937='Start-Up Information'!$B$41,"Complete",IF(J937='Start-Up Information'!$B$42,"Complete",IF(J937='Start-Up Information'!$B$43,"Complete",IF(J937='Start-Up Information'!$B$44,"Complete",IF(J937='Start-Up Information'!$B$45,"Complete",IF(J937='Start-Up Information'!$B$46,"Complete",IF(J937='Start-Up Information'!$B$47,"Complete",IF(J937='Start-Up Information'!$B$48,"Complete",IF(LEFT(J937,5)="Split","Complete",IF(J937='Start-Up Information'!$B$49,"Complete",IF(J937='Start-Up Information'!$B$50,"Complete",IF(J937='Start-Up Information'!$B$51,"Complete",IF(J937='Start-Up Information'!$B$52,"Complete","Enter a Correct Sub-Account")))))))))))))))))))))))))))))))))))))))))))))))))</f>
        <v>Form Number Error</v>
      </c>
      <c r="P937" s="63" t="str">
        <f t="shared" si="30"/>
        <v>Pending</v>
      </c>
      <c r="Q937" s="62"/>
      <c r="R937" s="70">
        <f t="shared" si="31"/>
        <v>0</v>
      </c>
      <c r="S937" s="65"/>
      <c r="T937" s="91"/>
      <c r="U937" s="91"/>
      <c r="V937" s="91"/>
      <c r="W937" s="91"/>
      <c r="X937" s="91"/>
      <c r="Y937" s="91"/>
      <c r="Z937" s="91"/>
      <c r="AA937" s="91"/>
      <c r="AB937" s="91"/>
      <c r="AC937" s="91"/>
      <c r="AD937" s="91"/>
      <c r="AE937" s="91"/>
      <c r="AF937" s="91"/>
      <c r="AG937" s="91"/>
      <c r="AH937" s="91"/>
      <c r="AI937" s="91"/>
      <c r="AJ937" s="91"/>
      <c r="AK937" s="91"/>
      <c r="AL937" s="91"/>
      <c r="AM937" s="91"/>
      <c r="AN937" s="91"/>
      <c r="AO937" s="91"/>
      <c r="AP937" s="91"/>
      <c r="AQ937" s="91"/>
      <c r="AR937" s="91"/>
      <c r="AS937" s="91"/>
      <c r="AT937" s="91"/>
      <c r="AU937" s="91"/>
      <c r="AV937" s="91"/>
      <c r="AW937" s="91"/>
      <c r="AX937" s="91"/>
      <c r="AY937" s="91"/>
      <c r="AZ937" s="91"/>
      <c r="BA937" s="91"/>
      <c r="BB937" s="91"/>
      <c r="BC937" s="91"/>
      <c r="BD937" s="91"/>
      <c r="BE937" s="91"/>
      <c r="BF937" s="91"/>
      <c r="BG937" s="91"/>
    </row>
    <row r="938" spans="1:59" s="34" customFormat="1" ht="33" customHeight="1">
      <c r="A938" s="65"/>
      <c r="B938" s="99"/>
      <c r="C938" s="100"/>
      <c r="D938" s="100"/>
      <c r="E938" s="100"/>
      <c r="F938" s="100"/>
      <c r="G938" s="100"/>
      <c r="H938" s="100"/>
      <c r="I938" s="100"/>
      <c r="J938" s="100"/>
      <c r="K938" s="99"/>
      <c r="L938" s="101"/>
      <c r="M938" s="102"/>
      <c r="N938" s="101"/>
      <c r="O938" s="63" t="str">
        <f>IF(B938="","Form Number Error",IF(C938="","Payment Type Error",IF(H938="","Purchase Description Error",IF(I938="","Store or Vedor Error",IF(K938="","Card or Ckeck # Error",IF(L938="","Date Error",IF(J938="","Enter Correct Sub-Account",IF(M938="","Amount Error",IF(J938='Start-Up Information'!$B$13,"Complete",IF(J938='Start-Up Information'!$B$14,"Complete",IF(J938='Start-Up Information'!$B$15,"Complete",IF(J938='Start-Up Information'!$B$16,"Complete",IF(J938='Start-Up Information'!$B$17,"Complete",IF(J938='Start-Up Information'!$B$18,"Complete",IF(J938='Start-Up Information'!$B$19,"Complete",IF(J938='Start-Up Information'!$B$20,"Complete",IF(J938='Start-Up Information'!$B$21,"complete",IF(J938='Start-Up Information'!$B$22,"Complete",IF(J938='Start-Up Information'!$B$23,"Complete",IF(J938='Start-Up Information'!$B$24,"Complete",IF(J938='Start-Up Information'!$B$25,"Complete",IF(J938='Start-Up Information'!$B$26,"Complete",IF(J938='Start-Up Information'!$B$27,"Complete",IF(J938='Start-Up Information'!$B$28,"Complete",IF(J938='Start-Up Information'!$B$29,"Complete",IF(J938='Start-Up Information'!$B$30,"Complete",IF(J938='Start-Up Information'!$B$31,"Complete",IF(J938='Start-Up Information'!$B$32,"Complete",IF(J938='Start-Up Information'!$B$33,"Complete",IF(J938='Start-Up Information'!$B$34,"Complete",IF(J938='Start-Up Information'!$B$35,"Complete",IF(J938='Start-Up Information'!$B$36,"Complete",IF(J938='Start-Up Information'!$B$37,"Complete",IF(J938='Start-Up Information'!$B$38,"Complete",IF(J938='Start-Up Information'!$B$39,"Complete",IF(J938='Start-Up Information'!$B$40,"Complete",IF(J938='Start-Up Information'!$B$41,"Complete",IF(J938='Start-Up Information'!$B$42,"Complete",IF(J938='Start-Up Information'!$B$43,"Complete",IF(J938='Start-Up Information'!$B$44,"Complete",IF(J938='Start-Up Information'!$B$45,"Complete",IF(J938='Start-Up Information'!$B$46,"Complete",IF(J938='Start-Up Information'!$B$47,"Complete",IF(J938='Start-Up Information'!$B$48,"Complete",IF(LEFT(J938,5)="Split","Complete",IF(J938='Start-Up Information'!$B$49,"Complete",IF(J938='Start-Up Information'!$B$50,"Complete",IF(J938='Start-Up Information'!$B$51,"Complete",IF(J938='Start-Up Information'!$B$52,"Complete","Enter a Correct Sub-Account")))))))))))))))))))))))))))))))))))))))))))))))))</f>
        <v>Form Number Error</v>
      </c>
      <c r="P938" s="63" t="str">
        <f t="shared" si="30"/>
        <v>Pending</v>
      </c>
      <c r="Q938" s="62"/>
      <c r="R938" s="70">
        <f t="shared" si="31"/>
        <v>0</v>
      </c>
      <c r="S938" s="65"/>
      <c r="T938" s="91"/>
      <c r="U938" s="91"/>
      <c r="V938" s="91"/>
      <c r="W938" s="91"/>
      <c r="X938" s="91"/>
      <c r="Y938" s="91"/>
      <c r="Z938" s="91"/>
      <c r="AA938" s="91"/>
      <c r="AB938" s="91"/>
      <c r="AC938" s="91"/>
      <c r="AD938" s="91"/>
      <c r="AE938" s="91"/>
      <c r="AF938" s="91"/>
      <c r="AG938" s="91"/>
      <c r="AH938" s="91"/>
      <c r="AI938" s="91"/>
      <c r="AJ938" s="91"/>
      <c r="AK938" s="91"/>
      <c r="AL938" s="91"/>
      <c r="AM938" s="91"/>
      <c r="AN938" s="91"/>
      <c r="AO938" s="91"/>
      <c r="AP938" s="91"/>
      <c r="AQ938" s="91"/>
      <c r="AR938" s="91"/>
      <c r="AS938" s="91"/>
      <c r="AT938" s="91"/>
      <c r="AU938" s="91"/>
      <c r="AV938" s="91"/>
      <c r="AW938" s="91"/>
      <c r="AX938" s="91"/>
      <c r="AY938" s="91"/>
      <c r="AZ938" s="91"/>
      <c r="BA938" s="91"/>
      <c r="BB938" s="91"/>
      <c r="BC938" s="91"/>
      <c r="BD938" s="91"/>
      <c r="BE938" s="91"/>
      <c r="BF938" s="91"/>
      <c r="BG938" s="91"/>
    </row>
    <row r="939" spans="1:59" s="34" customFormat="1" ht="33" customHeight="1">
      <c r="A939" s="65"/>
      <c r="B939" s="99"/>
      <c r="C939" s="100"/>
      <c r="D939" s="100"/>
      <c r="E939" s="100"/>
      <c r="F939" s="100"/>
      <c r="G939" s="100"/>
      <c r="H939" s="100"/>
      <c r="I939" s="100"/>
      <c r="J939" s="100"/>
      <c r="K939" s="99"/>
      <c r="L939" s="101"/>
      <c r="M939" s="102"/>
      <c r="N939" s="101"/>
      <c r="O939" s="63" t="str">
        <f>IF(B939="","Form Number Error",IF(C939="","Payment Type Error",IF(H939="","Purchase Description Error",IF(I939="","Store or Vedor Error",IF(K939="","Card or Ckeck # Error",IF(L939="","Date Error",IF(J939="","Enter Correct Sub-Account",IF(M939="","Amount Error",IF(J939='Start-Up Information'!$B$13,"Complete",IF(J939='Start-Up Information'!$B$14,"Complete",IF(J939='Start-Up Information'!$B$15,"Complete",IF(J939='Start-Up Information'!$B$16,"Complete",IF(J939='Start-Up Information'!$B$17,"Complete",IF(J939='Start-Up Information'!$B$18,"Complete",IF(J939='Start-Up Information'!$B$19,"Complete",IF(J939='Start-Up Information'!$B$20,"Complete",IF(J939='Start-Up Information'!$B$21,"complete",IF(J939='Start-Up Information'!$B$22,"Complete",IF(J939='Start-Up Information'!$B$23,"Complete",IF(J939='Start-Up Information'!$B$24,"Complete",IF(J939='Start-Up Information'!$B$25,"Complete",IF(J939='Start-Up Information'!$B$26,"Complete",IF(J939='Start-Up Information'!$B$27,"Complete",IF(J939='Start-Up Information'!$B$28,"Complete",IF(J939='Start-Up Information'!$B$29,"Complete",IF(J939='Start-Up Information'!$B$30,"Complete",IF(J939='Start-Up Information'!$B$31,"Complete",IF(J939='Start-Up Information'!$B$32,"Complete",IF(J939='Start-Up Information'!$B$33,"Complete",IF(J939='Start-Up Information'!$B$34,"Complete",IF(J939='Start-Up Information'!$B$35,"Complete",IF(J939='Start-Up Information'!$B$36,"Complete",IF(J939='Start-Up Information'!$B$37,"Complete",IF(J939='Start-Up Information'!$B$38,"Complete",IF(J939='Start-Up Information'!$B$39,"Complete",IF(J939='Start-Up Information'!$B$40,"Complete",IF(J939='Start-Up Information'!$B$41,"Complete",IF(J939='Start-Up Information'!$B$42,"Complete",IF(J939='Start-Up Information'!$B$43,"Complete",IF(J939='Start-Up Information'!$B$44,"Complete",IF(J939='Start-Up Information'!$B$45,"Complete",IF(J939='Start-Up Information'!$B$46,"Complete",IF(J939='Start-Up Information'!$B$47,"Complete",IF(J939='Start-Up Information'!$B$48,"Complete",IF(LEFT(J939,5)="Split","Complete",IF(J939='Start-Up Information'!$B$49,"Complete",IF(J939='Start-Up Information'!$B$50,"Complete",IF(J939='Start-Up Information'!$B$51,"Complete",IF(J939='Start-Up Information'!$B$52,"Complete","Enter a Correct Sub-Account")))))))))))))))))))))))))))))))))))))))))))))))))</f>
        <v>Form Number Error</v>
      </c>
      <c r="P939" s="63" t="str">
        <f t="shared" si="30"/>
        <v>Pending</v>
      </c>
      <c r="Q939" s="62"/>
      <c r="R939" s="70">
        <f t="shared" si="31"/>
        <v>0</v>
      </c>
      <c r="S939" s="65"/>
      <c r="T939" s="91"/>
      <c r="U939" s="91"/>
      <c r="V939" s="91"/>
      <c r="W939" s="91"/>
      <c r="X939" s="91"/>
      <c r="Y939" s="91"/>
      <c r="Z939" s="91"/>
      <c r="AA939" s="91"/>
      <c r="AB939" s="91"/>
      <c r="AC939" s="91"/>
      <c r="AD939" s="91"/>
      <c r="AE939" s="91"/>
      <c r="AF939" s="91"/>
      <c r="AG939" s="91"/>
      <c r="AH939" s="91"/>
      <c r="AI939" s="91"/>
      <c r="AJ939" s="91"/>
      <c r="AK939" s="91"/>
      <c r="AL939" s="91"/>
      <c r="AM939" s="91"/>
      <c r="AN939" s="91"/>
      <c r="AO939" s="91"/>
      <c r="AP939" s="91"/>
      <c r="AQ939" s="91"/>
      <c r="AR939" s="91"/>
      <c r="AS939" s="91"/>
      <c r="AT939" s="91"/>
      <c r="AU939" s="91"/>
      <c r="AV939" s="91"/>
      <c r="AW939" s="91"/>
      <c r="AX939" s="91"/>
      <c r="AY939" s="91"/>
      <c r="AZ939" s="91"/>
      <c r="BA939" s="91"/>
      <c r="BB939" s="91"/>
      <c r="BC939" s="91"/>
      <c r="BD939" s="91"/>
      <c r="BE939" s="91"/>
      <c r="BF939" s="91"/>
      <c r="BG939" s="91"/>
    </row>
    <row r="940" spans="1:59" s="34" customFormat="1" ht="33" customHeight="1">
      <c r="A940" s="65"/>
      <c r="B940" s="99"/>
      <c r="C940" s="100"/>
      <c r="D940" s="100"/>
      <c r="E940" s="100"/>
      <c r="F940" s="100"/>
      <c r="G940" s="100"/>
      <c r="H940" s="100"/>
      <c r="I940" s="100"/>
      <c r="J940" s="100"/>
      <c r="K940" s="99"/>
      <c r="L940" s="101"/>
      <c r="M940" s="102"/>
      <c r="N940" s="101"/>
      <c r="O940" s="63" t="str">
        <f>IF(B940="","Form Number Error",IF(C940="","Payment Type Error",IF(H940="","Purchase Description Error",IF(I940="","Store or Vedor Error",IF(K940="","Card or Ckeck # Error",IF(L940="","Date Error",IF(J940="","Enter Correct Sub-Account",IF(M940="","Amount Error",IF(J940='Start-Up Information'!$B$13,"Complete",IF(J940='Start-Up Information'!$B$14,"Complete",IF(J940='Start-Up Information'!$B$15,"Complete",IF(J940='Start-Up Information'!$B$16,"Complete",IF(J940='Start-Up Information'!$B$17,"Complete",IF(J940='Start-Up Information'!$B$18,"Complete",IF(J940='Start-Up Information'!$B$19,"Complete",IF(J940='Start-Up Information'!$B$20,"Complete",IF(J940='Start-Up Information'!$B$21,"complete",IF(J940='Start-Up Information'!$B$22,"Complete",IF(J940='Start-Up Information'!$B$23,"Complete",IF(J940='Start-Up Information'!$B$24,"Complete",IF(J940='Start-Up Information'!$B$25,"Complete",IF(J940='Start-Up Information'!$B$26,"Complete",IF(J940='Start-Up Information'!$B$27,"Complete",IF(J940='Start-Up Information'!$B$28,"Complete",IF(J940='Start-Up Information'!$B$29,"Complete",IF(J940='Start-Up Information'!$B$30,"Complete",IF(J940='Start-Up Information'!$B$31,"Complete",IF(J940='Start-Up Information'!$B$32,"Complete",IF(J940='Start-Up Information'!$B$33,"Complete",IF(J940='Start-Up Information'!$B$34,"Complete",IF(J940='Start-Up Information'!$B$35,"Complete",IF(J940='Start-Up Information'!$B$36,"Complete",IF(J940='Start-Up Information'!$B$37,"Complete",IF(J940='Start-Up Information'!$B$38,"Complete",IF(J940='Start-Up Information'!$B$39,"Complete",IF(J940='Start-Up Information'!$B$40,"Complete",IF(J940='Start-Up Information'!$B$41,"Complete",IF(J940='Start-Up Information'!$B$42,"Complete",IF(J940='Start-Up Information'!$B$43,"Complete",IF(J940='Start-Up Information'!$B$44,"Complete",IF(J940='Start-Up Information'!$B$45,"Complete",IF(J940='Start-Up Information'!$B$46,"Complete",IF(J940='Start-Up Information'!$B$47,"Complete",IF(J940='Start-Up Information'!$B$48,"Complete",IF(LEFT(J940,5)="Split","Complete",IF(J940='Start-Up Information'!$B$49,"Complete",IF(J940='Start-Up Information'!$B$50,"Complete",IF(J940='Start-Up Information'!$B$51,"Complete",IF(J940='Start-Up Information'!$B$52,"Complete","Enter a Correct Sub-Account")))))))))))))))))))))))))))))))))))))))))))))))))</f>
        <v>Form Number Error</v>
      </c>
      <c r="P940" s="63" t="str">
        <f t="shared" si="30"/>
        <v>Pending</v>
      </c>
      <c r="Q940" s="62"/>
      <c r="R940" s="70">
        <f t="shared" si="31"/>
        <v>0</v>
      </c>
      <c r="S940" s="65"/>
      <c r="T940" s="91"/>
      <c r="U940" s="91"/>
      <c r="V940" s="91"/>
      <c r="W940" s="91"/>
      <c r="X940" s="91"/>
      <c r="Y940" s="91"/>
      <c r="Z940" s="91"/>
      <c r="AA940" s="91"/>
      <c r="AB940" s="91"/>
      <c r="AC940" s="91"/>
      <c r="AD940" s="91"/>
      <c r="AE940" s="91"/>
      <c r="AF940" s="91"/>
      <c r="AG940" s="91"/>
      <c r="AH940" s="91"/>
      <c r="AI940" s="91"/>
      <c r="AJ940" s="91"/>
      <c r="AK940" s="91"/>
      <c r="AL940" s="91"/>
      <c r="AM940" s="91"/>
      <c r="AN940" s="91"/>
      <c r="AO940" s="91"/>
      <c r="AP940" s="91"/>
      <c r="AQ940" s="91"/>
      <c r="AR940" s="91"/>
      <c r="AS940" s="91"/>
      <c r="AT940" s="91"/>
      <c r="AU940" s="91"/>
      <c r="AV940" s="91"/>
      <c r="AW940" s="91"/>
      <c r="AX940" s="91"/>
      <c r="AY940" s="91"/>
      <c r="AZ940" s="91"/>
      <c r="BA940" s="91"/>
      <c r="BB940" s="91"/>
      <c r="BC940" s="91"/>
      <c r="BD940" s="91"/>
      <c r="BE940" s="91"/>
      <c r="BF940" s="91"/>
      <c r="BG940" s="91"/>
    </row>
    <row r="941" spans="1:59" s="34" customFormat="1" ht="33" customHeight="1">
      <c r="A941" s="65"/>
      <c r="B941" s="99"/>
      <c r="C941" s="100"/>
      <c r="D941" s="100"/>
      <c r="E941" s="100"/>
      <c r="F941" s="100"/>
      <c r="G941" s="100"/>
      <c r="H941" s="100"/>
      <c r="I941" s="100"/>
      <c r="J941" s="100"/>
      <c r="K941" s="99"/>
      <c r="L941" s="101"/>
      <c r="M941" s="102"/>
      <c r="N941" s="101"/>
      <c r="O941" s="63" t="str">
        <f>IF(B941="","Form Number Error",IF(C941="","Payment Type Error",IF(H941="","Purchase Description Error",IF(I941="","Store or Vedor Error",IF(K941="","Card or Ckeck # Error",IF(L941="","Date Error",IF(J941="","Enter Correct Sub-Account",IF(M941="","Amount Error",IF(J941='Start-Up Information'!$B$13,"Complete",IF(J941='Start-Up Information'!$B$14,"Complete",IF(J941='Start-Up Information'!$B$15,"Complete",IF(J941='Start-Up Information'!$B$16,"Complete",IF(J941='Start-Up Information'!$B$17,"Complete",IF(J941='Start-Up Information'!$B$18,"Complete",IF(J941='Start-Up Information'!$B$19,"Complete",IF(J941='Start-Up Information'!$B$20,"Complete",IF(J941='Start-Up Information'!$B$21,"complete",IF(J941='Start-Up Information'!$B$22,"Complete",IF(J941='Start-Up Information'!$B$23,"Complete",IF(J941='Start-Up Information'!$B$24,"Complete",IF(J941='Start-Up Information'!$B$25,"Complete",IF(J941='Start-Up Information'!$B$26,"Complete",IF(J941='Start-Up Information'!$B$27,"Complete",IF(J941='Start-Up Information'!$B$28,"Complete",IF(J941='Start-Up Information'!$B$29,"Complete",IF(J941='Start-Up Information'!$B$30,"Complete",IF(J941='Start-Up Information'!$B$31,"Complete",IF(J941='Start-Up Information'!$B$32,"Complete",IF(J941='Start-Up Information'!$B$33,"Complete",IF(J941='Start-Up Information'!$B$34,"Complete",IF(J941='Start-Up Information'!$B$35,"Complete",IF(J941='Start-Up Information'!$B$36,"Complete",IF(J941='Start-Up Information'!$B$37,"Complete",IF(J941='Start-Up Information'!$B$38,"Complete",IF(J941='Start-Up Information'!$B$39,"Complete",IF(J941='Start-Up Information'!$B$40,"Complete",IF(J941='Start-Up Information'!$B$41,"Complete",IF(J941='Start-Up Information'!$B$42,"Complete",IF(J941='Start-Up Information'!$B$43,"Complete",IF(J941='Start-Up Information'!$B$44,"Complete",IF(J941='Start-Up Information'!$B$45,"Complete",IF(J941='Start-Up Information'!$B$46,"Complete",IF(J941='Start-Up Information'!$B$47,"Complete",IF(J941='Start-Up Information'!$B$48,"Complete",IF(LEFT(J941,5)="Split","Complete",IF(J941='Start-Up Information'!$B$49,"Complete",IF(J941='Start-Up Information'!$B$50,"Complete",IF(J941='Start-Up Information'!$B$51,"Complete",IF(J941='Start-Up Information'!$B$52,"Complete","Enter a Correct Sub-Account")))))))))))))))))))))))))))))))))))))))))))))))))</f>
        <v>Form Number Error</v>
      </c>
      <c r="P941" s="63" t="str">
        <f t="shared" si="30"/>
        <v>Pending</v>
      </c>
      <c r="Q941" s="62"/>
      <c r="R941" s="70">
        <f t="shared" si="31"/>
        <v>0</v>
      </c>
      <c r="S941" s="65"/>
      <c r="T941" s="91"/>
      <c r="U941" s="91"/>
      <c r="V941" s="91"/>
      <c r="W941" s="91"/>
      <c r="X941" s="91"/>
      <c r="Y941" s="91"/>
      <c r="Z941" s="91"/>
      <c r="AA941" s="91"/>
      <c r="AB941" s="91"/>
      <c r="AC941" s="91"/>
      <c r="AD941" s="91"/>
      <c r="AE941" s="91"/>
      <c r="AF941" s="91"/>
      <c r="AG941" s="91"/>
      <c r="AH941" s="91"/>
      <c r="AI941" s="91"/>
      <c r="AJ941" s="91"/>
      <c r="AK941" s="91"/>
      <c r="AL941" s="91"/>
      <c r="AM941" s="91"/>
      <c r="AN941" s="91"/>
      <c r="AO941" s="91"/>
      <c r="AP941" s="91"/>
      <c r="AQ941" s="91"/>
      <c r="AR941" s="91"/>
      <c r="AS941" s="91"/>
      <c r="AT941" s="91"/>
      <c r="AU941" s="91"/>
      <c r="AV941" s="91"/>
      <c r="AW941" s="91"/>
      <c r="AX941" s="91"/>
      <c r="AY941" s="91"/>
      <c r="AZ941" s="91"/>
      <c r="BA941" s="91"/>
      <c r="BB941" s="91"/>
      <c r="BC941" s="91"/>
      <c r="BD941" s="91"/>
      <c r="BE941" s="91"/>
      <c r="BF941" s="91"/>
      <c r="BG941" s="91"/>
    </row>
    <row r="942" spans="1:59" s="34" customFormat="1" ht="33" customHeight="1">
      <c r="A942" s="65"/>
      <c r="B942" s="99"/>
      <c r="C942" s="100"/>
      <c r="D942" s="100"/>
      <c r="E942" s="100"/>
      <c r="F942" s="100"/>
      <c r="G942" s="100"/>
      <c r="H942" s="100"/>
      <c r="I942" s="100"/>
      <c r="J942" s="100"/>
      <c r="K942" s="99"/>
      <c r="L942" s="101"/>
      <c r="M942" s="102"/>
      <c r="N942" s="101"/>
      <c r="O942" s="63" t="str">
        <f>IF(B942="","Form Number Error",IF(C942="","Payment Type Error",IF(H942="","Purchase Description Error",IF(I942="","Store or Vedor Error",IF(K942="","Card or Ckeck # Error",IF(L942="","Date Error",IF(J942="","Enter Correct Sub-Account",IF(M942="","Amount Error",IF(J942='Start-Up Information'!$B$13,"Complete",IF(J942='Start-Up Information'!$B$14,"Complete",IF(J942='Start-Up Information'!$B$15,"Complete",IF(J942='Start-Up Information'!$B$16,"Complete",IF(J942='Start-Up Information'!$B$17,"Complete",IF(J942='Start-Up Information'!$B$18,"Complete",IF(J942='Start-Up Information'!$B$19,"Complete",IF(J942='Start-Up Information'!$B$20,"Complete",IF(J942='Start-Up Information'!$B$21,"complete",IF(J942='Start-Up Information'!$B$22,"Complete",IF(J942='Start-Up Information'!$B$23,"Complete",IF(J942='Start-Up Information'!$B$24,"Complete",IF(J942='Start-Up Information'!$B$25,"Complete",IF(J942='Start-Up Information'!$B$26,"Complete",IF(J942='Start-Up Information'!$B$27,"Complete",IF(J942='Start-Up Information'!$B$28,"Complete",IF(J942='Start-Up Information'!$B$29,"Complete",IF(J942='Start-Up Information'!$B$30,"Complete",IF(J942='Start-Up Information'!$B$31,"Complete",IF(J942='Start-Up Information'!$B$32,"Complete",IF(J942='Start-Up Information'!$B$33,"Complete",IF(J942='Start-Up Information'!$B$34,"Complete",IF(J942='Start-Up Information'!$B$35,"Complete",IF(J942='Start-Up Information'!$B$36,"Complete",IF(J942='Start-Up Information'!$B$37,"Complete",IF(J942='Start-Up Information'!$B$38,"Complete",IF(J942='Start-Up Information'!$B$39,"Complete",IF(J942='Start-Up Information'!$B$40,"Complete",IF(J942='Start-Up Information'!$B$41,"Complete",IF(J942='Start-Up Information'!$B$42,"Complete",IF(J942='Start-Up Information'!$B$43,"Complete",IF(J942='Start-Up Information'!$B$44,"Complete",IF(J942='Start-Up Information'!$B$45,"Complete",IF(J942='Start-Up Information'!$B$46,"Complete",IF(J942='Start-Up Information'!$B$47,"Complete",IF(J942='Start-Up Information'!$B$48,"Complete",IF(LEFT(J942,5)="Split","Complete",IF(J942='Start-Up Information'!$B$49,"Complete",IF(J942='Start-Up Information'!$B$50,"Complete",IF(J942='Start-Up Information'!$B$51,"Complete",IF(J942='Start-Up Information'!$B$52,"Complete","Enter a Correct Sub-Account")))))))))))))))))))))))))))))))))))))))))))))))))</f>
        <v>Form Number Error</v>
      </c>
      <c r="P942" s="63" t="str">
        <f t="shared" si="30"/>
        <v>Pending</v>
      </c>
      <c r="Q942" s="62"/>
      <c r="R942" s="70">
        <f t="shared" si="31"/>
        <v>0</v>
      </c>
      <c r="S942" s="65"/>
      <c r="T942" s="91"/>
      <c r="U942" s="91"/>
      <c r="V942" s="91"/>
      <c r="W942" s="91"/>
      <c r="X942" s="91"/>
      <c r="Y942" s="91"/>
      <c r="Z942" s="91"/>
      <c r="AA942" s="91"/>
      <c r="AB942" s="91"/>
      <c r="AC942" s="91"/>
      <c r="AD942" s="91"/>
      <c r="AE942" s="91"/>
      <c r="AF942" s="91"/>
      <c r="AG942" s="91"/>
      <c r="AH942" s="91"/>
      <c r="AI942" s="91"/>
      <c r="AJ942" s="91"/>
      <c r="AK942" s="91"/>
      <c r="AL942" s="91"/>
      <c r="AM942" s="91"/>
      <c r="AN942" s="91"/>
      <c r="AO942" s="91"/>
      <c r="AP942" s="91"/>
      <c r="AQ942" s="91"/>
      <c r="AR942" s="91"/>
      <c r="AS942" s="91"/>
      <c r="AT942" s="91"/>
      <c r="AU942" s="91"/>
      <c r="AV942" s="91"/>
      <c r="AW942" s="91"/>
      <c r="AX942" s="91"/>
      <c r="AY942" s="91"/>
      <c r="AZ942" s="91"/>
      <c r="BA942" s="91"/>
      <c r="BB942" s="91"/>
      <c r="BC942" s="91"/>
      <c r="BD942" s="91"/>
      <c r="BE942" s="91"/>
      <c r="BF942" s="91"/>
      <c r="BG942" s="91"/>
    </row>
    <row r="943" spans="1:59" s="34" customFormat="1" ht="33" customHeight="1">
      <c r="A943" s="65"/>
      <c r="B943" s="99"/>
      <c r="C943" s="100"/>
      <c r="D943" s="100"/>
      <c r="E943" s="100"/>
      <c r="F943" s="100"/>
      <c r="G943" s="100"/>
      <c r="H943" s="100"/>
      <c r="I943" s="100"/>
      <c r="J943" s="100"/>
      <c r="K943" s="99"/>
      <c r="L943" s="101"/>
      <c r="M943" s="102"/>
      <c r="N943" s="101"/>
      <c r="O943" s="63" t="str">
        <f>IF(B943="","Form Number Error",IF(C943="","Payment Type Error",IF(H943="","Purchase Description Error",IF(I943="","Store or Vedor Error",IF(K943="","Card or Ckeck # Error",IF(L943="","Date Error",IF(J943="","Enter Correct Sub-Account",IF(M943="","Amount Error",IF(J943='Start-Up Information'!$B$13,"Complete",IF(J943='Start-Up Information'!$B$14,"Complete",IF(J943='Start-Up Information'!$B$15,"Complete",IF(J943='Start-Up Information'!$B$16,"Complete",IF(J943='Start-Up Information'!$B$17,"Complete",IF(J943='Start-Up Information'!$B$18,"Complete",IF(J943='Start-Up Information'!$B$19,"Complete",IF(J943='Start-Up Information'!$B$20,"Complete",IF(J943='Start-Up Information'!$B$21,"complete",IF(J943='Start-Up Information'!$B$22,"Complete",IF(J943='Start-Up Information'!$B$23,"Complete",IF(J943='Start-Up Information'!$B$24,"Complete",IF(J943='Start-Up Information'!$B$25,"Complete",IF(J943='Start-Up Information'!$B$26,"Complete",IF(J943='Start-Up Information'!$B$27,"Complete",IF(J943='Start-Up Information'!$B$28,"Complete",IF(J943='Start-Up Information'!$B$29,"Complete",IF(J943='Start-Up Information'!$B$30,"Complete",IF(J943='Start-Up Information'!$B$31,"Complete",IF(J943='Start-Up Information'!$B$32,"Complete",IF(J943='Start-Up Information'!$B$33,"Complete",IF(J943='Start-Up Information'!$B$34,"Complete",IF(J943='Start-Up Information'!$B$35,"Complete",IF(J943='Start-Up Information'!$B$36,"Complete",IF(J943='Start-Up Information'!$B$37,"Complete",IF(J943='Start-Up Information'!$B$38,"Complete",IF(J943='Start-Up Information'!$B$39,"Complete",IF(J943='Start-Up Information'!$B$40,"Complete",IF(J943='Start-Up Information'!$B$41,"Complete",IF(J943='Start-Up Information'!$B$42,"Complete",IF(J943='Start-Up Information'!$B$43,"Complete",IF(J943='Start-Up Information'!$B$44,"Complete",IF(J943='Start-Up Information'!$B$45,"Complete",IF(J943='Start-Up Information'!$B$46,"Complete",IF(J943='Start-Up Information'!$B$47,"Complete",IF(J943='Start-Up Information'!$B$48,"Complete",IF(LEFT(J943,5)="Split","Complete",IF(J943='Start-Up Information'!$B$49,"Complete",IF(J943='Start-Up Information'!$B$50,"Complete",IF(J943='Start-Up Information'!$B$51,"Complete",IF(J943='Start-Up Information'!$B$52,"Complete","Enter a Correct Sub-Account")))))))))))))))))))))))))))))))))))))))))))))))))</f>
        <v>Form Number Error</v>
      </c>
      <c r="P943" s="63" t="str">
        <f t="shared" si="30"/>
        <v>Pending</v>
      </c>
      <c r="Q943" s="62"/>
      <c r="R943" s="70">
        <f t="shared" si="31"/>
        <v>0</v>
      </c>
      <c r="S943" s="65"/>
      <c r="T943" s="91"/>
      <c r="U943" s="91"/>
      <c r="V943" s="91"/>
      <c r="W943" s="91"/>
      <c r="X943" s="91"/>
      <c r="Y943" s="91"/>
      <c r="Z943" s="91"/>
      <c r="AA943" s="91"/>
      <c r="AB943" s="91"/>
      <c r="AC943" s="91"/>
      <c r="AD943" s="91"/>
      <c r="AE943" s="91"/>
      <c r="AF943" s="91"/>
      <c r="AG943" s="91"/>
      <c r="AH943" s="91"/>
      <c r="AI943" s="91"/>
      <c r="AJ943" s="91"/>
      <c r="AK943" s="91"/>
      <c r="AL943" s="91"/>
      <c r="AM943" s="91"/>
      <c r="AN943" s="91"/>
      <c r="AO943" s="91"/>
      <c r="AP943" s="91"/>
      <c r="AQ943" s="91"/>
      <c r="AR943" s="91"/>
      <c r="AS943" s="91"/>
      <c r="AT943" s="91"/>
      <c r="AU943" s="91"/>
      <c r="AV943" s="91"/>
      <c r="AW943" s="91"/>
      <c r="AX943" s="91"/>
      <c r="AY943" s="91"/>
      <c r="AZ943" s="91"/>
      <c r="BA943" s="91"/>
      <c r="BB943" s="91"/>
      <c r="BC943" s="91"/>
      <c r="BD943" s="91"/>
      <c r="BE943" s="91"/>
      <c r="BF943" s="91"/>
      <c r="BG943" s="91"/>
    </row>
    <row r="944" spans="1:59" s="34" customFormat="1" ht="33" customHeight="1">
      <c r="A944" s="65"/>
      <c r="B944" s="99"/>
      <c r="C944" s="100"/>
      <c r="D944" s="100"/>
      <c r="E944" s="100"/>
      <c r="F944" s="100"/>
      <c r="G944" s="100"/>
      <c r="H944" s="100"/>
      <c r="I944" s="100"/>
      <c r="J944" s="100"/>
      <c r="K944" s="99"/>
      <c r="L944" s="101"/>
      <c r="M944" s="102"/>
      <c r="N944" s="101"/>
      <c r="O944" s="63" t="str">
        <f>IF(B944="","Form Number Error",IF(C944="","Payment Type Error",IF(H944="","Purchase Description Error",IF(I944="","Store or Vedor Error",IF(K944="","Card or Ckeck # Error",IF(L944="","Date Error",IF(J944="","Enter Correct Sub-Account",IF(M944="","Amount Error",IF(J944='Start-Up Information'!$B$13,"Complete",IF(J944='Start-Up Information'!$B$14,"Complete",IF(J944='Start-Up Information'!$B$15,"Complete",IF(J944='Start-Up Information'!$B$16,"Complete",IF(J944='Start-Up Information'!$B$17,"Complete",IF(J944='Start-Up Information'!$B$18,"Complete",IF(J944='Start-Up Information'!$B$19,"Complete",IF(J944='Start-Up Information'!$B$20,"Complete",IF(J944='Start-Up Information'!$B$21,"complete",IF(J944='Start-Up Information'!$B$22,"Complete",IF(J944='Start-Up Information'!$B$23,"Complete",IF(J944='Start-Up Information'!$B$24,"Complete",IF(J944='Start-Up Information'!$B$25,"Complete",IF(J944='Start-Up Information'!$B$26,"Complete",IF(J944='Start-Up Information'!$B$27,"Complete",IF(J944='Start-Up Information'!$B$28,"Complete",IF(J944='Start-Up Information'!$B$29,"Complete",IF(J944='Start-Up Information'!$B$30,"Complete",IF(J944='Start-Up Information'!$B$31,"Complete",IF(J944='Start-Up Information'!$B$32,"Complete",IF(J944='Start-Up Information'!$B$33,"Complete",IF(J944='Start-Up Information'!$B$34,"Complete",IF(J944='Start-Up Information'!$B$35,"Complete",IF(J944='Start-Up Information'!$B$36,"Complete",IF(J944='Start-Up Information'!$B$37,"Complete",IF(J944='Start-Up Information'!$B$38,"Complete",IF(J944='Start-Up Information'!$B$39,"Complete",IF(J944='Start-Up Information'!$B$40,"Complete",IF(J944='Start-Up Information'!$B$41,"Complete",IF(J944='Start-Up Information'!$B$42,"Complete",IF(J944='Start-Up Information'!$B$43,"Complete",IF(J944='Start-Up Information'!$B$44,"Complete",IF(J944='Start-Up Information'!$B$45,"Complete",IF(J944='Start-Up Information'!$B$46,"Complete",IF(J944='Start-Up Information'!$B$47,"Complete",IF(J944='Start-Up Information'!$B$48,"Complete",IF(LEFT(J944,5)="Split","Complete",IF(J944='Start-Up Information'!$B$49,"Complete",IF(J944='Start-Up Information'!$B$50,"Complete",IF(J944='Start-Up Information'!$B$51,"Complete",IF(J944='Start-Up Information'!$B$52,"Complete","Enter a Correct Sub-Account")))))))))))))))))))))))))))))))))))))))))))))))))</f>
        <v>Form Number Error</v>
      </c>
      <c r="P944" s="63" t="str">
        <f t="shared" si="30"/>
        <v>Pending</v>
      </c>
      <c r="Q944" s="62"/>
      <c r="R944" s="70">
        <f t="shared" si="31"/>
        <v>0</v>
      </c>
      <c r="S944" s="65"/>
      <c r="T944" s="91"/>
      <c r="U944" s="91"/>
      <c r="V944" s="91"/>
      <c r="W944" s="91"/>
      <c r="X944" s="91"/>
      <c r="Y944" s="91"/>
      <c r="Z944" s="91"/>
      <c r="AA944" s="91"/>
      <c r="AB944" s="91"/>
      <c r="AC944" s="91"/>
      <c r="AD944" s="91"/>
      <c r="AE944" s="91"/>
      <c r="AF944" s="91"/>
      <c r="AG944" s="91"/>
      <c r="AH944" s="91"/>
      <c r="AI944" s="91"/>
      <c r="AJ944" s="91"/>
      <c r="AK944" s="91"/>
      <c r="AL944" s="91"/>
      <c r="AM944" s="91"/>
      <c r="AN944" s="91"/>
      <c r="AO944" s="91"/>
      <c r="AP944" s="91"/>
      <c r="AQ944" s="91"/>
      <c r="AR944" s="91"/>
      <c r="AS944" s="91"/>
      <c r="AT944" s="91"/>
      <c r="AU944" s="91"/>
      <c r="AV944" s="91"/>
      <c r="AW944" s="91"/>
      <c r="AX944" s="91"/>
      <c r="AY944" s="91"/>
      <c r="AZ944" s="91"/>
      <c r="BA944" s="91"/>
      <c r="BB944" s="91"/>
      <c r="BC944" s="91"/>
      <c r="BD944" s="91"/>
      <c r="BE944" s="91"/>
      <c r="BF944" s="91"/>
      <c r="BG944" s="91"/>
    </row>
    <row r="945" spans="1:59" s="34" customFormat="1" ht="33" customHeight="1">
      <c r="A945" s="65"/>
      <c r="B945" s="99"/>
      <c r="C945" s="100"/>
      <c r="D945" s="100"/>
      <c r="E945" s="100"/>
      <c r="F945" s="100"/>
      <c r="G945" s="100"/>
      <c r="H945" s="100"/>
      <c r="I945" s="100"/>
      <c r="J945" s="100"/>
      <c r="K945" s="99"/>
      <c r="L945" s="101"/>
      <c r="M945" s="102"/>
      <c r="N945" s="101"/>
      <c r="O945" s="63" t="str">
        <f>IF(B945="","Form Number Error",IF(C945="","Payment Type Error",IF(H945="","Purchase Description Error",IF(I945="","Store or Vedor Error",IF(K945="","Card or Ckeck # Error",IF(L945="","Date Error",IF(J945="","Enter Correct Sub-Account",IF(M945="","Amount Error",IF(J945='Start-Up Information'!$B$13,"Complete",IF(J945='Start-Up Information'!$B$14,"Complete",IF(J945='Start-Up Information'!$B$15,"Complete",IF(J945='Start-Up Information'!$B$16,"Complete",IF(J945='Start-Up Information'!$B$17,"Complete",IF(J945='Start-Up Information'!$B$18,"Complete",IF(J945='Start-Up Information'!$B$19,"Complete",IF(J945='Start-Up Information'!$B$20,"Complete",IF(J945='Start-Up Information'!$B$21,"complete",IF(J945='Start-Up Information'!$B$22,"Complete",IF(J945='Start-Up Information'!$B$23,"Complete",IF(J945='Start-Up Information'!$B$24,"Complete",IF(J945='Start-Up Information'!$B$25,"Complete",IF(J945='Start-Up Information'!$B$26,"Complete",IF(J945='Start-Up Information'!$B$27,"Complete",IF(J945='Start-Up Information'!$B$28,"Complete",IF(J945='Start-Up Information'!$B$29,"Complete",IF(J945='Start-Up Information'!$B$30,"Complete",IF(J945='Start-Up Information'!$B$31,"Complete",IF(J945='Start-Up Information'!$B$32,"Complete",IF(J945='Start-Up Information'!$B$33,"Complete",IF(J945='Start-Up Information'!$B$34,"Complete",IF(J945='Start-Up Information'!$B$35,"Complete",IF(J945='Start-Up Information'!$B$36,"Complete",IF(J945='Start-Up Information'!$B$37,"Complete",IF(J945='Start-Up Information'!$B$38,"Complete",IF(J945='Start-Up Information'!$B$39,"Complete",IF(J945='Start-Up Information'!$B$40,"Complete",IF(J945='Start-Up Information'!$B$41,"Complete",IF(J945='Start-Up Information'!$B$42,"Complete",IF(J945='Start-Up Information'!$B$43,"Complete",IF(J945='Start-Up Information'!$B$44,"Complete",IF(J945='Start-Up Information'!$B$45,"Complete",IF(J945='Start-Up Information'!$B$46,"Complete",IF(J945='Start-Up Information'!$B$47,"Complete",IF(J945='Start-Up Information'!$B$48,"Complete",IF(LEFT(J945,5)="Split","Complete",IF(J945='Start-Up Information'!$B$49,"Complete",IF(J945='Start-Up Information'!$B$50,"Complete",IF(J945='Start-Up Information'!$B$51,"Complete",IF(J945='Start-Up Information'!$B$52,"Complete","Enter a Correct Sub-Account")))))))))))))))))))))))))))))))))))))))))))))))))</f>
        <v>Form Number Error</v>
      </c>
      <c r="P945" s="63" t="str">
        <f t="shared" si="30"/>
        <v>Pending</v>
      </c>
      <c r="Q945" s="62"/>
      <c r="R945" s="70">
        <f t="shared" si="31"/>
        <v>0</v>
      </c>
      <c r="S945" s="65"/>
      <c r="T945" s="91"/>
      <c r="U945" s="91"/>
      <c r="V945" s="91"/>
      <c r="W945" s="91"/>
      <c r="X945" s="91"/>
      <c r="Y945" s="91"/>
      <c r="Z945" s="91"/>
      <c r="AA945" s="91"/>
      <c r="AB945" s="91"/>
      <c r="AC945" s="91"/>
      <c r="AD945" s="91"/>
      <c r="AE945" s="91"/>
      <c r="AF945" s="91"/>
      <c r="AG945" s="91"/>
      <c r="AH945" s="91"/>
      <c r="AI945" s="91"/>
      <c r="AJ945" s="91"/>
      <c r="AK945" s="91"/>
      <c r="AL945" s="91"/>
      <c r="AM945" s="91"/>
      <c r="AN945" s="91"/>
      <c r="AO945" s="91"/>
      <c r="AP945" s="91"/>
      <c r="AQ945" s="91"/>
      <c r="AR945" s="91"/>
      <c r="AS945" s="91"/>
      <c r="AT945" s="91"/>
      <c r="AU945" s="91"/>
      <c r="AV945" s="91"/>
      <c r="AW945" s="91"/>
      <c r="AX945" s="91"/>
      <c r="AY945" s="91"/>
      <c r="AZ945" s="91"/>
      <c r="BA945" s="91"/>
      <c r="BB945" s="91"/>
      <c r="BC945" s="91"/>
      <c r="BD945" s="91"/>
      <c r="BE945" s="91"/>
      <c r="BF945" s="91"/>
      <c r="BG945" s="91"/>
    </row>
    <row r="946" spans="1:59" s="34" customFormat="1" ht="33" customHeight="1">
      <c r="A946" s="65"/>
      <c r="B946" s="99"/>
      <c r="C946" s="100"/>
      <c r="D946" s="100"/>
      <c r="E946" s="100"/>
      <c r="F946" s="100"/>
      <c r="G946" s="100"/>
      <c r="H946" s="100"/>
      <c r="I946" s="100"/>
      <c r="J946" s="100"/>
      <c r="K946" s="99"/>
      <c r="L946" s="101"/>
      <c r="M946" s="102"/>
      <c r="N946" s="101"/>
      <c r="O946" s="63" t="str">
        <f>IF(B946="","Form Number Error",IF(C946="","Payment Type Error",IF(H946="","Purchase Description Error",IF(I946="","Store or Vedor Error",IF(K946="","Card or Ckeck # Error",IF(L946="","Date Error",IF(J946="","Enter Correct Sub-Account",IF(M946="","Amount Error",IF(J946='Start-Up Information'!$B$13,"Complete",IF(J946='Start-Up Information'!$B$14,"Complete",IF(J946='Start-Up Information'!$B$15,"Complete",IF(J946='Start-Up Information'!$B$16,"Complete",IF(J946='Start-Up Information'!$B$17,"Complete",IF(J946='Start-Up Information'!$B$18,"Complete",IF(J946='Start-Up Information'!$B$19,"Complete",IF(J946='Start-Up Information'!$B$20,"Complete",IF(J946='Start-Up Information'!$B$21,"complete",IF(J946='Start-Up Information'!$B$22,"Complete",IF(J946='Start-Up Information'!$B$23,"Complete",IF(J946='Start-Up Information'!$B$24,"Complete",IF(J946='Start-Up Information'!$B$25,"Complete",IF(J946='Start-Up Information'!$B$26,"Complete",IF(J946='Start-Up Information'!$B$27,"Complete",IF(J946='Start-Up Information'!$B$28,"Complete",IF(J946='Start-Up Information'!$B$29,"Complete",IF(J946='Start-Up Information'!$B$30,"Complete",IF(J946='Start-Up Information'!$B$31,"Complete",IF(J946='Start-Up Information'!$B$32,"Complete",IF(J946='Start-Up Information'!$B$33,"Complete",IF(J946='Start-Up Information'!$B$34,"Complete",IF(J946='Start-Up Information'!$B$35,"Complete",IF(J946='Start-Up Information'!$B$36,"Complete",IF(J946='Start-Up Information'!$B$37,"Complete",IF(J946='Start-Up Information'!$B$38,"Complete",IF(J946='Start-Up Information'!$B$39,"Complete",IF(J946='Start-Up Information'!$B$40,"Complete",IF(J946='Start-Up Information'!$B$41,"Complete",IF(J946='Start-Up Information'!$B$42,"Complete",IF(J946='Start-Up Information'!$B$43,"Complete",IF(J946='Start-Up Information'!$B$44,"Complete",IF(J946='Start-Up Information'!$B$45,"Complete",IF(J946='Start-Up Information'!$B$46,"Complete",IF(J946='Start-Up Information'!$B$47,"Complete",IF(J946='Start-Up Information'!$B$48,"Complete",IF(LEFT(J946,5)="Split","Complete",IF(J946='Start-Up Information'!$B$49,"Complete",IF(J946='Start-Up Information'!$B$50,"Complete",IF(J946='Start-Up Information'!$B$51,"Complete",IF(J946='Start-Up Information'!$B$52,"Complete","Enter a Correct Sub-Account")))))))))))))))))))))))))))))))))))))))))))))))))</f>
        <v>Form Number Error</v>
      </c>
      <c r="P946" s="63" t="str">
        <f t="shared" si="30"/>
        <v>Pending</v>
      </c>
      <c r="Q946" s="62"/>
      <c r="R946" s="70">
        <f t="shared" si="31"/>
        <v>0</v>
      </c>
      <c r="S946" s="65"/>
      <c r="T946" s="91"/>
      <c r="U946" s="91"/>
      <c r="V946" s="91"/>
      <c r="W946" s="91"/>
      <c r="X946" s="91"/>
      <c r="Y946" s="91"/>
      <c r="Z946" s="91"/>
      <c r="AA946" s="91"/>
      <c r="AB946" s="91"/>
      <c r="AC946" s="91"/>
      <c r="AD946" s="91"/>
      <c r="AE946" s="91"/>
      <c r="AF946" s="91"/>
      <c r="AG946" s="91"/>
      <c r="AH946" s="91"/>
      <c r="AI946" s="91"/>
      <c r="AJ946" s="91"/>
      <c r="AK946" s="91"/>
      <c r="AL946" s="91"/>
      <c r="AM946" s="91"/>
      <c r="AN946" s="91"/>
      <c r="AO946" s="91"/>
      <c r="AP946" s="91"/>
      <c r="AQ946" s="91"/>
      <c r="AR946" s="91"/>
      <c r="AS946" s="91"/>
      <c r="AT946" s="91"/>
      <c r="AU946" s="91"/>
      <c r="AV946" s="91"/>
      <c r="AW946" s="91"/>
      <c r="AX946" s="91"/>
      <c r="AY946" s="91"/>
      <c r="AZ946" s="91"/>
      <c r="BA946" s="91"/>
      <c r="BB946" s="91"/>
      <c r="BC946" s="91"/>
      <c r="BD946" s="91"/>
      <c r="BE946" s="91"/>
      <c r="BF946" s="91"/>
      <c r="BG946" s="91"/>
    </row>
    <row r="947" spans="1:59" s="34" customFormat="1" ht="33" customHeight="1">
      <c r="A947" s="65"/>
      <c r="B947" s="99"/>
      <c r="C947" s="100"/>
      <c r="D947" s="100"/>
      <c r="E947" s="100"/>
      <c r="F947" s="100"/>
      <c r="G947" s="100"/>
      <c r="H947" s="100"/>
      <c r="I947" s="100"/>
      <c r="J947" s="100"/>
      <c r="K947" s="99"/>
      <c r="L947" s="101"/>
      <c r="M947" s="102"/>
      <c r="N947" s="101"/>
      <c r="O947" s="63" t="str">
        <f>IF(B947="","Form Number Error",IF(C947="","Payment Type Error",IF(H947="","Purchase Description Error",IF(I947="","Store or Vedor Error",IF(K947="","Card or Ckeck # Error",IF(L947="","Date Error",IF(J947="","Enter Correct Sub-Account",IF(M947="","Amount Error",IF(J947='Start-Up Information'!$B$13,"Complete",IF(J947='Start-Up Information'!$B$14,"Complete",IF(J947='Start-Up Information'!$B$15,"Complete",IF(J947='Start-Up Information'!$B$16,"Complete",IF(J947='Start-Up Information'!$B$17,"Complete",IF(J947='Start-Up Information'!$B$18,"Complete",IF(J947='Start-Up Information'!$B$19,"Complete",IF(J947='Start-Up Information'!$B$20,"Complete",IF(J947='Start-Up Information'!$B$21,"complete",IF(J947='Start-Up Information'!$B$22,"Complete",IF(J947='Start-Up Information'!$B$23,"Complete",IF(J947='Start-Up Information'!$B$24,"Complete",IF(J947='Start-Up Information'!$B$25,"Complete",IF(J947='Start-Up Information'!$B$26,"Complete",IF(J947='Start-Up Information'!$B$27,"Complete",IF(J947='Start-Up Information'!$B$28,"Complete",IF(J947='Start-Up Information'!$B$29,"Complete",IF(J947='Start-Up Information'!$B$30,"Complete",IF(J947='Start-Up Information'!$B$31,"Complete",IF(J947='Start-Up Information'!$B$32,"Complete",IF(J947='Start-Up Information'!$B$33,"Complete",IF(J947='Start-Up Information'!$B$34,"Complete",IF(J947='Start-Up Information'!$B$35,"Complete",IF(J947='Start-Up Information'!$B$36,"Complete",IF(J947='Start-Up Information'!$B$37,"Complete",IF(J947='Start-Up Information'!$B$38,"Complete",IF(J947='Start-Up Information'!$B$39,"Complete",IF(J947='Start-Up Information'!$B$40,"Complete",IF(J947='Start-Up Information'!$B$41,"Complete",IF(J947='Start-Up Information'!$B$42,"Complete",IF(J947='Start-Up Information'!$B$43,"Complete",IF(J947='Start-Up Information'!$B$44,"Complete",IF(J947='Start-Up Information'!$B$45,"Complete",IF(J947='Start-Up Information'!$B$46,"Complete",IF(J947='Start-Up Information'!$B$47,"Complete",IF(J947='Start-Up Information'!$B$48,"Complete",IF(LEFT(J947,5)="Split","Complete",IF(J947='Start-Up Information'!$B$49,"Complete",IF(J947='Start-Up Information'!$B$50,"Complete",IF(J947='Start-Up Information'!$B$51,"Complete",IF(J947='Start-Up Information'!$B$52,"Complete","Enter a Correct Sub-Account")))))))))))))))))))))))))))))))))))))))))))))))))</f>
        <v>Form Number Error</v>
      </c>
      <c r="P947" s="63" t="str">
        <f t="shared" si="30"/>
        <v>Pending</v>
      </c>
      <c r="Q947" s="62"/>
      <c r="R947" s="70">
        <f t="shared" si="31"/>
        <v>0</v>
      </c>
      <c r="S947" s="65"/>
      <c r="T947" s="91"/>
      <c r="U947" s="91"/>
      <c r="V947" s="91"/>
      <c r="W947" s="91"/>
      <c r="X947" s="91"/>
      <c r="Y947" s="91"/>
      <c r="Z947" s="91"/>
      <c r="AA947" s="91"/>
      <c r="AB947" s="91"/>
      <c r="AC947" s="91"/>
      <c r="AD947" s="91"/>
      <c r="AE947" s="91"/>
      <c r="AF947" s="91"/>
      <c r="AG947" s="91"/>
      <c r="AH947" s="91"/>
      <c r="AI947" s="91"/>
      <c r="AJ947" s="91"/>
      <c r="AK947" s="91"/>
      <c r="AL947" s="91"/>
      <c r="AM947" s="91"/>
      <c r="AN947" s="91"/>
      <c r="AO947" s="91"/>
      <c r="AP947" s="91"/>
      <c r="AQ947" s="91"/>
      <c r="AR947" s="91"/>
      <c r="AS947" s="91"/>
      <c r="AT947" s="91"/>
      <c r="AU947" s="91"/>
      <c r="AV947" s="91"/>
      <c r="AW947" s="91"/>
      <c r="AX947" s="91"/>
      <c r="AY947" s="91"/>
      <c r="AZ947" s="91"/>
      <c r="BA947" s="91"/>
      <c r="BB947" s="91"/>
      <c r="BC947" s="91"/>
      <c r="BD947" s="91"/>
      <c r="BE947" s="91"/>
      <c r="BF947" s="91"/>
      <c r="BG947" s="91"/>
    </row>
    <row r="948" spans="1:59" s="34" customFormat="1" ht="33" customHeight="1">
      <c r="A948" s="65"/>
      <c r="B948" s="99"/>
      <c r="C948" s="100"/>
      <c r="D948" s="100"/>
      <c r="E948" s="100"/>
      <c r="F948" s="100"/>
      <c r="G948" s="100"/>
      <c r="H948" s="100"/>
      <c r="I948" s="100"/>
      <c r="J948" s="100"/>
      <c r="K948" s="99"/>
      <c r="L948" s="101"/>
      <c r="M948" s="102"/>
      <c r="N948" s="101"/>
      <c r="O948" s="63" t="str">
        <f>IF(B948="","Form Number Error",IF(C948="","Payment Type Error",IF(H948="","Purchase Description Error",IF(I948="","Store or Vedor Error",IF(K948="","Card or Ckeck # Error",IF(L948="","Date Error",IF(J948="","Enter Correct Sub-Account",IF(M948="","Amount Error",IF(J948='Start-Up Information'!$B$13,"Complete",IF(J948='Start-Up Information'!$B$14,"Complete",IF(J948='Start-Up Information'!$B$15,"Complete",IF(J948='Start-Up Information'!$B$16,"Complete",IF(J948='Start-Up Information'!$B$17,"Complete",IF(J948='Start-Up Information'!$B$18,"Complete",IF(J948='Start-Up Information'!$B$19,"Complete",IF(J948='Start-Up Information'!$B$20,"Complete",IF(J948='Start-Up Information'!$B$21,"complete",IF(J948='Start-Up Information'!$B$22,"Complete",IF(J948='Start-Up Information'!$B$23,"Complete",IF(J948='Start-Up Information'!$B$24,"Complete",IF(J948='Start-Up Information'!$B$25,"Complete",IF(J948='Start-Up Information'!$B$26,"Complete",IF(J948='Start-Up Information'!$B$27,"Complete",IF(J948='Start-Up Information'!$B$28,"Complete",IF(J948='Start-Up Information'!$B$29,"Complete",IF(J948='Start-Up Information'!$B$30,"Complete",IF(J948='Start-Up Information'!$B$31,"Complete",IF(J948='Start-Up Information'!$B$32,"Complete",IF(J948='Start-Up Information'!$B$33,"Complete",IF(J948='Start-Up Information'!$B$34,"Complete",IF(J948='Start-Up Information'!$B$35,"Complete",IF(J948='Start-Up Information'!$B$36,"Complete",IF(J948='Start-Up Information'!$B$37,"Complete",IF(J948='Start-Up Information'!$B$38,"Complete",IF(J948='Start-Up Information'!$B$39,"Complete",IF(J948='Start-Up Information'!$B$40,"Complete",IF(J948='Start-Up Information'!$B$41,"Complete",IF(J948='Start-Up Information'!$B$42,"Complete",IF(J948='Start-Up Information'!$B$43,"Complete",IF(J948='Start-Up Information'!$B$44,"Complete",IF(J948='Start-Up Information'!$B$45,"Complete",IF(J948='Start-Up Information'!$B$46,"Complete",IF(J948='Start-Up Information'!$B$47,"Complete",IF(J948='Start-Up Information'!$B$48,"Complete",IF(LEFT(J948,5)="Split","Complete",IF(J948='Start-Up Information'!$B$49,"Complete",IF(J948='Start-Up Information'!$B$50,"Complete",IF(J948='Start-Up Information'!$B$51,"Complete",IF(J948='Start-Up Information'!$B$52,"Complete","Enter a Correct Sub-Account")))))))))))))))))))))))))))))))))))))))))))))))))</f>
        <v>Form Number Error</v>
      </c>
      <c r="P948" s="63" t="str">
        <f t="shared" si="30"/>
        <v>Pending</v>
      </c>
      <c r="Q948" s="62"/>
      <c r="R948" s="70">
        <f t="shared" si="31"/>
        <v>0</v>
      </c>
      <c r="S948" s="65"/>
      <c r="T948" s="91"/>
      <c r="U948" s="91"/>
      <c r="V948" s="91"/>
      <c r="W948" s="91"/>
      <c r="X948" s="91"/>
      <c r="Y948" s="91"/>
      <c r="Z948" s="91"/>
      <c r="AA948" s="91"/>
      <c r="AB948" s="91"/>
      <c r="AC948" s="91"/>
      <c r="AD948" s="91"/>
      <c r="AE948" s="91"/>
      <c r="AF948" s="91"/>
      <c r="AG948" s="91"/>
      <c r="AH948" s="91"/>
      <c r="AI948" s="91"/>
      <c r="AJ948" s="91"/>
      <c r="AK948" s="91"/>
      <c r="AL948" s="91"/>
      <c r="AM948" s="91"/>
      <c r="AN948" s="91"/>
      <c r="AO948" s="91"/>
      <c r="AP948" s="91"/>
      <c r="AQ948" s="91"/>
      <c r="AR948" s="91"/>
      <c r="AS948" s="91"/>
      <c r="AT948" s="91"/>
      <c r="AU948" s="91"/>
      <c r="AV948" s="91"/>
      <c r="AW948" s="91"/>
      <c r="AX948" s="91"/>
      <c r="AY948" s="91"/>
      <c r="AZ948" s="91"/>
      <c r="BA948" s="91"/>
      <c r="BB948" s="91"/>
      <c r="BC948" s="91"/>
      <c r="BD948" s="91"/>
      <c r="BE948" s="91"/>
      <c r="BF948" s="91"/>
      <c r="BG948" s="91"/>
    </row>
    <row r="949" spans="1:59" s="34" customFormat="1" ht="33" customHeight="1">
      <c r="A949" s="65"/>
      <c r="B949" s="99"/>
      <c r="C949" s="100"/>
      <c r="D949" s="100"/>
      <c r="E949" s="100"/>
      <c r="F949" s="100"/>
      <c r="G949" s="100"/>
      <c r="H949" s="100"/>
      <c r="I949" s="100"/>
      <c r="J949" s="100"/>
      <c r="K949" s="99"/>
      <c r="L949" s="101"/>
      <c r="M949" s="102"/>
      <c r="N949" s="101"/>
      <c r="O949" s="63" t="str">
        <f>IF(B949="","Form Number Error",IF(C949="","Payment Type Error",IF(H949="","Purchase Description Error",IF(I949="","Store or Vedor Error",IF(K949="","Card or Ckeck # Error",IF(L949="","Date Error",IF(J949="","Enter Correct Sub-Account",IF(M949="","Amount Error",IF(J949='Start-Up Information'!$B$13,"Complete",IF(J949='Start-Up Information'!$B$14,"Complete",IF(J949='Start-Up Information'!$B$15,"Complete",IF(J949='Start-Up Information'!$B$16,"Complete",IF(J949='Start-Up Information'!$B$17,"Complete",IF(J949='Start-Up Information'!$B$18,"Complete",IF(J949='Start-Up Information'!$B$19,"Complete",IF(J949='Start-Up Information'!$B$20,"Complete",IF(J949='Start-Up Information'!$B$21,"complete",IF(J949='Start-Up Information'!$B$22,"Complete",IF(J949='Start-Up Information'!$B$23,"Complete",IF(J949='Start-Up Information'!$B$24,"Complete",IF(J949='Start-Up Information'!$B$25,"Complete",IF(J949='Start-Up Information'!$B$26,"Complete",IF(J949='Start-Up Information'!$B$27,"Complete",IF(J949='Start-Up Information'!$B$28,"Complete",IF(J949='Start-Up Information'!$B$29,"Complete",IF(J949='Start-Up Information'!$B$30,"Complete",IF(J949='Start-Up Information'!$B$31,"Complete",IF(J949='Start-Up Information'!$B$32,"Complete",IF(J949='Start-Up Information'!$B$33,"Complete",IF(J949='Start-Up Information'!$B$34,"Complete",IF(J949='Start-Up Information'!$B$35,"Complete",IF(J949='Start-Up Information'!$B$36,"Complete",IF(J949='Start-Up Information'!$B$37,"Complete",IF(J949='Start-Up Information'!$B$38,"Complete",IF(J949='Start-Up Information'!$B$39,"Complete",IF(J949='Start-Up Information'!$B$40,"Complete",IF(J949='Start-Up Information'!$B$41,"Complete",IF(J949='Start-Up Information'!$B$42,"Complete",IF(J949='Start-Up Information'!$B$43,"Complete",IF(J949='Start-Up Information'!$B$44,"Complete",IF(J949='Start-Up Information'!$B$45,"Complete",IF(J949='Start-Up Information'!$B$46,"Complete",IF(J949='Start-Up Information'!$B$47,"Complete",IF(J949='Start-Up Information'!$B$48,"Complete",IF(LEFT(J949,5)="Split","Complete",IF(J949='Start-Up Information'!$B$49,"Complete",IF(J949='Start-Up Information'!$B$50,"Complete",IF(J949='Start-Up Information'!$B$51,"Complete",IF(J949='Start-Up Information'!$B$52,"Complete","Enter a Correct Sub-Account")))))))))))))))))))))))))))))))))))))))))))))))))</f>
        <v>Form Number Error</v>
      </c>
      <c r="P949" s="63" t="str">
        <f t="shared" si="30"/>
        <v>Pending</v>
      </c>
      <c r="Q949" s="62"/>
      <c r="R949" s="70">
        <f t="shared" si="31"/>
        <v>0</v>
      </c>
      <c r="S949" s="65"/>
      <c r="T949" s="91"/>
      <c r="U949" s="91"/>
      <c r="V949" s="91"/>
      <c r="W949" s="91"/>
      <c r="X949" s="91"/>
      <c r="Y949" s="91"/>
      <c r="Z949" s="91"/>
      <c r="AA949" s="91"/>
      <c r="AB949" s="91"/>
      <c r="AC949" s="91"/>
      <c r="AD949" s="91"/>
      <c r="AE949" s="91"/>
      <c r="AF949" s="91"/>
      <c r="AG949" s="91"/>
      <c r="AH949" s="91"/>
      <c r="AI949" s="91"/>
      <c r="AJ949" s="91"/>
      <c r="AK949" s="91"/>
      <c r="AL949" s="91"/>
      <c r="AM949" s="91"/>
      <c r="AN949" s="91"/>
      <c r="AO949" s="91"/>
      <c r="AP949" s="91"/>
      <c r="AQ949" s="91"/>
      <c r="AR949" s="91"/>
      <c r="AS949" s="91"/>
      <c r="AT949" s="91"/>
      <c r="AU949" s="91"/>
      <c r="AV949" s="91"/>
      <c r="AW949" s="91"/>
      <c r="AX949" s="91"/>
      <c r="AY949" s="91"/>
      <c r="AZ949" s="91"/>
      <c r="BA949" s="91"/>
      <c r="BB949" s="91"/>
      <c r="BC949" s="91"/>
      <c r="BD949" s="91"/>
      <c r="BE949" s="91"/>
      <c r="BF949" s="91"/>
      <c r="BG949" s="91"/>
    </row>
    <row r="950" spans="1:59" s="34" customFormat="1" ht="33" customHeight="1">
      <c r="A950" s="65"/>
      <c r="B950" s="99"/>
      <c r="C950" s="100"/>
      <c r="D950" s="100"/>
      <c r="E950" s="100"/>
      <c r="F950" s="100"/>
      <c r="G950" s="100"/>
      <c r="H950" s="100"/>
      <c r="I950" s="100"/>
      <c r="J950" s="100"/>
      <c r="K950" s="99"/>
      <c r="L950" s="101"/>
      <c r="M950" s="102"/>
      <c r="N950" s="101"/>
      <c r="O950" s="63" t="str">
        <f>IF(B950="","Form Number Error",IF(C950="","Payment Type Error",IF(H950="","Purchase Description Error",IF(I950="","Store or Vedor Error",IF(K950="","Card or Ckeck # Error",IF(L950="","Date Error",IF(J950="","Enter Correct Sub-Account",IF(M950="","Amount Error",IF(J950='Start-Up Information'!$B$13,"Complete",IF(J950='Start-Up Information'!$B$14,"Complete",IF(J950='Start-Up Information'!$B$15,"Complete",IF(J950='Start-Up Information'!$B$16,"Complete",IF(J950='Start-Up Information'!$B$17,"Complete",IF(J950='Start-Up Information'!$B$18,"Complete",IF(J950='Start-Up Information'!$B$19,"Complete",IF(J950='Start-Up Information'!$B$20,"Complete",IF(J950='Start-Up Information'!$B$21,"complete",IF(J950='Start-Up Information'!$B$22,"Complete",IF(J950='Start-Up Information'!$B$23,"Complete",IF(J950='Start-Up Information'!$B$24,"Complete",IF(J950='Start-Up Information'!$B$25,"Complete",IF(J950='Start-Up Information'!$B$26,"Complete",IF(J950='Start-Up Information'!$B$27,"Complete",IF(J950='Start-Up Information'!$B$28,"Complete",IF(J950='Start-Up Information'!$B$29,"Complete",IF(J950='Start-Up Information'!$B$30,"Complete",IF(J950='Start-Up Information'!$B$31,"Complete",IF(J950='Start-Up Information'!$B$32,"Complete",IF(J950='Start-Up Information'!$B$33,"Complete",IF(J950='Start-Up Information'!$B$34,"Complete",IF(J950='Start-Up Information'!$B$35,"Complete",IF(J950='Start-Up Information'!$B$36,"Complete",IF(J950='Start-Up Information'!$B$37,"Complete",IF(J950='Start-Up Information'!$B$38,"Complete",IF(J950='Start-Up Information'!$B$39,"Complete",IF(J950='Start-Up Information'!$B$40,"Complete",IF(J950='Start-Up Information'!$B$41,"Complete",IF(J950='Start-Up Information'!$B$42,"Complete",IF(J950='Start-Up Information'!$B$43,"Complete",IF(J950='Start-Up Information'!$B$44,"Complete",IF(J950='Start-Up Information'!$B$45,"Complete",IF(J950='Start-Up Information'!$B$46,"Complete",IF(J950='Start-Up Information'!$B$47,"Complete",IF(J950='Start-Up Information'!$B$48,"Complete",IF(LEFT(J950,5)="Split","Complete",IF(J950='Start-Up Information'!$B$49,"Complete",IF(J950='Start-Up Information'!$B$50,"Complete",IF(J950='Start-Up Information'!$B$51,"Complete",IF(J950='Start-Up Information'!$B$52,"Complete","Enter a Correct Sub-Account")))))))))))))))))))))))))))))))))))))))))))))))))</f>
        <v>Form Number Error</v>
      </c>
      <c r="P950" s="63" t="str">
        <f t="shared" si="30"/>
        <v>Pending</v>
      </c>
      <c r="Q950" s="62"/>
      <c r="R950" s="70">
        <f t="shared" si="31"/>
        <v>0</v>
      </c>
      <c r="S950" s="65"/>
      <c r="T950" s="91"/>
      <c r="U950" s="91"/>
      <c r="V950" s="91"/>
      <c r="W950" s="91"/>
      <c r="X950" s="91"/>
      <c r="Y950" s="91"/>
      <c r="Z950" s="91"/>
      <c r="AA950" s="91"/>
      <c r="AB950" s="91"/>
      <c r="AC950" s="91"/>
      <c r="AD950" s="91"/>
      <c r="AE950" s="91"/>
      <c r="AF950" s="91"/>
      <c r="AG950" s="91"/>
      <c r="AH950" s="91"/>
      <c r="AI950" s="91"/>
      <c r="AJ950" s="91"/>
      <c r="AK950" s="91"/>
      <c r="AL950" s="91"/>
      <c r="AM950" s="91"/>
      <c r="AN950" s="91"/>
      <c r="AO950" s="91"/>
      <c r="AP950" s="91"/>
      <c r="AQ950" s="91"/>
      <c r="AR950" s="91"/>
      <c r="AS950" s="91"/>
      <c r="AT950" s="91"/>
      <c r="AU950" s="91"/>
      <c r="AV950" s="91"/>
      <c r="AW950" s="91"/>
      <c r="AX950" s="91"/>
      <c r="AY950" s="91"/>
      <c r="AZ950" s="91"/>
      <c r="BA950" s="91"/>
      <c r="BB950" s="91"/>
      <c r="BC950" s="91"/>
      <c r="BD950" s="91"/>
      <c r="BE950" s="91"/>
      <c r="BF950" s="91"/>
      <c r="BG950" s="91"/>
    </row>
    <row r="951" spans="1:59" s="34" customFormat="1" ht="33" customHeight="1">
      <c r="A951" s="65"/>
      <c r="B951" s="99"/>
      <c r="C951" s="100"/>
      <c r="D951" s="100"/>
      <c r="E951" s="100"/>
      <c r="F951" s="100"/>
      <c r="G951" s="100"/>
      <c r="H951" s="100"/>
      <c r="I951" s="100"/>
      <c r="J951" s="100"/>
      <c r="K951" s="99"/>
      <c r="L951" s="101"/>
      <c r="M951" s="102"/>
      <c r="N951" s="101"/>
      <c r="O951" s="63" t="str">
        <f>IF(B951="","Form Number Error",IF(C951="","Payment Type Error",IF(H951="","Purchase Description Error",IF(I951="","Store or Vedor Error",IF(K951="","Card or Ckeck # Error",IF(L951="","Date Error",IF(J951="","Enter Correct Sub-Account",IF(M951="","Amount Error",IF(J951='Start-Up Information'!$B$13,"Complete",IF(J951='Start-Up Information'!$B$14,"Complete",IF(J951='Start-Up Information'!$B$15,"Complete",IF(J951='Start-Up Information'!$B$16,"Complete",IF(J951='Start-Up Information'!$B$17,"Complete",IF(J951='Start-Up Information'!$B$18,"Complete",IF(J951='Start-Up Information'!$B$19,"Complete",IF(J951='Start-Up Information'!$B$20,"Complete",IF(J951='Start-Up Information'!$B$21,"complete",IF(J951='Start-Up Information'!$B$22,"Complete",IF(J951='Start-Up Information'!$B$23,"Complete",IF(J951='Start-Up Information'!$B$24,"Complete",IF(J951='Start-Up Information'!$B$25,"Complete",IF(J951='Start-Up Information'!$B$26,"Complete",IF(J951='Start-Up Information'!$B$27,"Complete",IF(J951='Start-Up Information'!$B$28,"Complete",IF(J951='Start-Up Information'!$B$29,"Complete",IF(J951='Start-Up Information'!$B$30,"Complete",IF(J951='Start-Up Information'!$B$31,"Complete",IF(J951='Start-Up Information'!$B$32,"Complete",IF(J951='Start-Up Information'!$B$33,"Complete",IF(J951='Start-Up Information'!$B$34,"Complete",IF(J951='Start-Up Information'!$B$35,"Complete",IF(J951='Start-Up Information'!$B$36,"Complete",IF(J951='Start-Up Information'!$B$37,"Complete",IF(J951='Start-Up Information'!$B$38,"Complete",IF(J951='Start-Up Information'!$B$39,"Complete",IF(J951='Start-Up Information'!$B$40,"Complete",IF(J951='Start-Up Information'!$B$41,"Complete",IF(J951='Start-Up Information'!$B$42,"Complete",IF(J951='Start-Up Information'!$B$43,"Complete",IF(J951='Start-Up Information'!$B$44,"Complete",IF(J951='Start-Up Information'!$B$45,"Complete",IF(J951='Start-Up Information'!$B$46,"Complete",IF(J951='Start-Up Information'!$B$47,"Complete",IF(J951='Start-Up Information'!$B$48,"Complete",IF(LEFT(J951,5)="Split","Complete",IF(J951='Start-Up Information'!$B$49,"Complete",IF(J951='Start-Up Information'!$B$50,"Complete",IF(J951='Start-Up Information'!$B$51,"Complete",IF(J951='Start-Up Information'!$B$52,"Complete","Enter a Correct Sub-Account")))))))))))))))))))))))))))))))))))))))))))))))))</f>
        <v>Form Number Error</v>
      </c>
      <c r="P951" s="63" t="str">
        <f t="shared" si="30"/>
        <v>Pending</v>
      </c>
      <c r="Q951" s="62"/>
      <c r="R951" s="70">
        <f t="shared" si="31"/>
        <v>0</v>
      </c>
      <c r="S951" s="65"/>
      <c r="T951" s="91"/>
      <c r="U951" s="91"/>
      <c r="V951" s="91"/>
      <c r="W951" s="91"/>
      <c r="X951" s="91"/>
      <c r="Y951" s="91"/>
      <c r="Z951" s="91"/>
      <c r="AA951" s="91"/>
      <c r="AB951" s="91"/>
      <c r="AC951" s="91"/>
      <c r="AD951" s="91"/>
      <c r="AE951" s="91"/>
      <c r="AF951" s="91"/>
      <c r="AG951" s="91"/>
      <c r="AH951" s="91"/>
      <c r="AI951" s="91"/>
      <c r="AJ951" s="91"/>
      <c r="AK951" s="91"/>
      <c r="AL951" s="91"/>
      <c r="AM951" s="91"/>
      <c r="AN951" s="91"/>
      <c r="AO951" s="91"/>
      <c r="AP951" s="91"/>
      <c r="AQ951" s="91"/>
      <c r="AR951" s="91"/>
      <c r="AS951" s="91"/>
      <c r="AT951" s="91"/>
      <c r="AU951" s="91"/>
      <c r="AV951" s="91"/>
      <c r="AW951" s="91"/>
      <c r="AX951" s="91"/>
      <c r="AY951" s="91"/>
      <c r="AZ951" s="91"/>
      <c r="BA951" s="91"/>
      <c r="BB951" s="91"/>
      <c r="BC951" s="91"/>
      <c r="BD951" s="91"/>
      <c r="BE951" s="91"/>
      <c r="BF951" s="91"/>
      <c r="BG951" s="91"/>
    </row>
    <row r="952" spans="1:59" s="34" customFormat="1" ht="33" customHeight="1">
      <c r="A952" s="65"/>
      <c r="B952" s="99"/>
      <c r="C952" s="100"/>
      <c r="D952" s="100"/>
      <c r="E952" s="100"/>
      <c r="F952" s="100"/>
      <c r="G952" s="100"/>
      <c r="H952" s="100"/>
      <c r="I952" s="100"/>
      <c r="J952" s="100"/>
      <c r="K952" s="99"/>
      <c r="L952" s="101"/>
      <c r="M952" s="102"/>
      <c r="N952" s="101"/>
      <c r="O952" s="63" t="str">
        <f>IF(B952="","Form Number Error",IF(C952="","Payment Type Error",IF(H952="","Purchase Description Error",IF(I952="","Store or Vedor Error",IF(K952="","Card or Ckeck # Error",IF(L952="","Date Error",IF(J952="","Enter Correct Sub-Account",IF(M952="","Amount Error",IF(J952='Start-Up Information'!$B$13,"Complete",IF(J952='Start-Up Information'!$B$14,"Complete",IF(J952='Start-Up Information'!$B$15,"Complete",IF(J952='Start-Up Information'!$B$16,"Complete",IF(J952='Start-Up Information'!$B$17,"Complete",IF(J952='Start-Up Information'!$B$18,"Complete",IF(J952='Start-Up Information'!$B$19,"Complete",IF(J952='Start-Up Information'!$B$20,"Complete",IF(J952='Start-Up Information'!$B$21,"complete",IF(J952='Start-Up Information'!$B$22,"Complete",IF(J952='Start-Up Information'!$B$23,"Complete",IF(J952='Start-Up Information'!$B$24,"Complete",IF(J952='Start-Up Information'!$B$25,"Complete",IF(J952='Start-Up Information'!$B$26,"Complete",IF(J952='Start-Up Information'!$B$27,"Complete",IF(J952='Start-Up Information'!$B$28,"Complete",IF(J952='Start-Up Information'!$B$29,"Complete",IF(J952='Start-Up Information'!$B$30,"Complete",IF(J952='Start-Up Information'!$B$31,"Complete",IF(J952='Start-Up Information'!$B$32,"Complete",IF(J952='Start-Up Information'!$B$33,"Complete",IF(J952='Start-Up Information'!$B$34,"Complete",IF(J952='Start-Up Information'!$B$35,"Complete",IF(J952='Start-Up Information'!$B$36,"Complete",IF(J952='Start-Up Information'!$B$37,"Complete",IF(J952='Start-Up Information'!$B$38,"Complete",IF(J952='Start-Up Information'!$B$39,"Complete",IF(J952='Start-Up Information'!$B$40,"Complete",IF(J952='Start-Up Information'!$B$41,"Complete",IF(J952='Start-Up Information'!$B$42,"Complete",IF(J952='Start-Up Information'!$B$43,"Complete",IF(J952='Start-Up Information'!$B$44,"Complete",IF(J952='Start-Up Information'!$B$45,"Complete",IF(J952='Start-Up Information'!$B$46,"Complete",IF(J952='Start-Up Information'!$B$47,"Complete",IF(J952='Start-Up Information'!$B$48,"Complete",IF(LEFT(J952,5)="Split","Complete",IF(J952='Start-Up Information'!$B$49,"Complete",IF(J952='Start-Up Information'!$B$50,"Complete",IF(J952='Start-Up Information'!$B$51,"Complete",IF(J952='Start-Up Information'!$B$52,"Complete","Enter a Correct Sub-Account")))))))))))))))))))))))))))))))))))))))))))))))))</f>
        <v>Form Number Error</v>
      </c>
      <c r="P952" s="63" t="str">
        <f t="shared" si="30"/>
        <v>Pending</v>
      </c>
      <c r="Q952" s="62"/>
      <c r="R952" s="70">
        <f t="shared" si="31"/>
        <v>0</v>
      </c>
      <c r="S952" s="65"/>
      <c r="T952" s="91"/>
      <c r="U952" s="91"/>
      <c r="V952" s="91"/>
      <c r="W952" s="91"/>
      <c r="X952" s="91"/>
      <c r="Y952" s="91"/>
      <c r="Z952" s="91"/>
      <c r="AA952" s="91"/>
      <c r="AB952" s="91"/>
      <c r="AC952" s="91"/>
      <c r="AD952" s="91"/>
      <c r="AE952" s="91"/>
      <c r="AF952" s="91"/>
      <c r="AG952" s="91"/>
      <c r="AH952" s="91"/>
      <c r="AI952" s="91"/>
      <c r="AJ952" s="91"/>
      <c r="AK952" s="91"/>
      <c r="AL952" s="91"/>
      <c r="AM952" s="91"/>
      <c r="AN952" s="91"/>
      <c r="AO952" s="91"/>
      <c r="AP952" s="91"/>
      <c r="AQ952" s="91"/>
      <c r="AR952" s="91"/>
      <c r="AS952" s="91"/>
      <c r="AT952" s="91"/>
      <c r="AU952" s="91"/>
      <c r="AV952" s="91"/>
      <c r="AW952" s="91"/>
      <c r="AX952" s="91"/>
      <c r="AY952" s="91"/>
      <c r="AZ952" s="91"/>
      <c r="BA952" s="91"/>
      <c r="BB952" s="91"/>
      <c r="BC952" s="91"/>
      <c r="BD952" s="91"/>
      <c r="BE952" s="91"/>
      <c r="BF952" s="91"/>
      <c r="BG952" s="91"/>
    </row>
    <row r="953" spans="1:59" s="34" customFormat="1" ht="33" customHeight="1">
      <c r="A953" s="65"/>
      <c r="B953" s="99"/>
      <c r="C953" s="100"/>
      <c r="D953" s="100"/>
      <c r="E953" s="100"/>
      <c r="F953" s="100"/>
      <c r="G953" s="100"/>
      <c r="H953" s="100"/>
      <c r="I953" s="100"/>
      <c r="J953" s="100"/>
      <c r="K953" s="99"/>
      <c r="L953" s="101"/>
      <c r="M953" s="102"/>
      <c r="N953" s="101"/>
      <c r="O953" s="63" t="str">
        <f>IF(B953="","Form Number Error",IF(C953="","Payment Type Error",IF(H953="","Purchase Description Error",IF(I953="","Store or Vedor Error",IF(K953="","Card or Ckeck # Error",IF(L953="","Date Error",IF(J953="","Enter Correct Sub-Account",IF(M953="","Amount Error",IF(J953='Start-Up Information'!$B$13,"Complete",IF(J953='Start-Up Information'!$B$14,"Complete",IF(J953='Start-Up Information'!$B$15,"Complete",IF(J953='Start-Up Information'!$B$16,"Complete",IF(J953='Start-Up Information'!$B$17,"Complete",IF(J953='Start-Up Information'!$B$18,"Complete",IF(J953='Start-Up Information'!$B$19,"Complete",IF(J953='Start-Up Information'!$B$20,"Complete",IF(J953='Start-Up Information'!$B$21,"complete",IF(J953='Start-Up Information'!$B$22,"Complete",IF(J953='Start-Up Information'!$B$23,"Complete",IF(J953='Start-Up Information'!$B$24,"Complete",IF(J953='Start-Up Information'!$B$25,"Complete",IF(J953='Start-Up Information'!$B$26,"Complete",IF(J953='Start-Up Information'!$B$27,"Complete",IF(J953='Start-Up Information'!$B$28,"Complete",IF(J953='Start-Up Information'!$B$29,"Complete",IF(J953='Start-Up Information'!$B$30,"Complete",IF(J953='Start-Up Information'!$B$31,"Complete",IF(J953='Start-Up Information'!$B$32,"Complete",IF(J953='Start-Up Information'!$B$33,"Complete",IF(J953='Start-Up Information'!$B$34,"Complete",IF(J953='Start-Up Information'!$B$35,"Complete",IF(J953='Start-Up Information'!$B$36,"Complete",IF(J953='Start-Up Information'!$B$37,"Complete",IF(J953='Start-Up Information'!$B$38,"Complete",IF(J953='Start-Up Information'!$B$39,"Complete",IF(J953='Start-Up Information'!$B$40,"Complete",IF(J953='Start-Up Information'!$B$41,"Complete",IF(J953='Start-Up Information'!$B$42,"Complete",IF(J953='Start-Up Information'!$B$43,"Complete",IF(J953='Start-Up Information'!$B$44,"Complete",IF(J953='Start-Up Information'!$B$45,"Complete",IF(J953='Start-Up Information'!$B$46,"Complete",IF(J953='Start-Up Information'!$B$47,"Complete",IF(J953='Start-Up Information'!$B$48,"Complete",IF(LEFT(J953,5)="Split","Complete",IF(J953='Start-Up Information'!$B$49,"Complete",IF(J953='Start-Up Information'!$B$50,"Complete",IF(J953='Start-Up Information'!$B$51,"Complete",IF(J953='Start-Up Information'!$B$52,"Complete","Enter a Correct Sub-Account")))))))))))))))))))))))))))))))))))))))))))))))))</f>
        <v>Form Number Error</v>
      </c>
      <c r="P953" s="63" t="str">
        <f t="shared" si="30"/>
        <v>Pending</v>
      </c>
      <c r="Q953" s="62"/>
      <c r="R953" s="70">
        <f t="shared" si="31"/>
        <v>0</v>
      </c>
      <c r="S953" s="65"/>
      <c r="T953" s="91"/>
      <c r="U953" s="91"/>
      <c r="V953" s="91"/>
      <c r="W953" s="91"/>
      <c r="X953" s="91"/>
      <c r="Y953" s="91"/>
      <c r="Z953" s="91"/>
      <c r="AA953" s="91"/>
      <c r="AB953" s="91"/>
      <c r="AC953" s="91"/>
      <c r="AD953" s="91"/>
      <c r="AE953" s="91"/>
      <c r="AF953" s="91"/>
      <c r="AG953" s="91"/>
      <c r="AH953" s="91"/>
      <c r="AI953" s="91"/>
      <c r="AJ953" s="91"/>
      <c r="AK953" s="91"/>
      <c r="AL953" s="91"/>
      <c r="AM953" s="91"/>
      <c r="AN953" s="91"/>
      <c r="AO953" s="91"/>
      <c r="AP953" s="91"/>
      <c r="AQ953" s="91"/>
      <c r="AR953" s="91"/>
      <c r="AS953" s="91"/>
      <c r="AT953" s="91"/>
      <c r="AU953" s="91"/>
      <c r="AV953" s="91"/>
      <c r="AW953" s="91"/>
      <c r="AX953" s="91"/>
      <c r="AY953" s="91"/>
      <c r="AZ953" s="91"/>
      <c r="BA953" s="91"/>
      <c r="BB953" s="91"/>
      <c r="BC953" s="91"/>
      <c r="BD953" s="91"/>
      <c r="BE953" s="91"/>
      <c r="BF953" s="91"/>
      <c r="BG953" s="91"/>
    </row>
    <row r="954" spans="1:59" s="34" customFormat="1" ht="33" customHeight="1">
      <c r="A954" s="65"/>
      <c r="B954" s="99"/>
      <c r="C954" s="100"/>
      <c r="D954" s="100"/>
      <c r="E954" s="100"/>
      <c r="F954" s="100"/>
      <c r="G954" s="100"/>
      <c r="H954" s="100"/>
      <c r="I954" s="100"/>
      <c r="J954" s="100"/>
      <c r="K954" s="99"/>
      <c r="L954" s="101"/>
      <c r="M954" s="102"/>
      <c r="N954" s="101"/>
      <c r="O954" s="63" t="str">
        <f>IF(B954="","Form Number Error",IF(C954="","Payment Type Error",IF(H954="","Purchase Description Error",IF(I954="","Store or Vedor Error",IF(K954="","Card or Ckeck # Error",IF(L954="","Date Error",IF(J954="","Enter Correct Sub-Account",IF(M954="","Amount Error",IF(J954='Start-Up Information'!$B$13,"Complete",IF(J954='Start-Up Information'!$B$14,"Complete",IF(J954='Start-Up Information'!$B$15,"Complete",IF(J954='Start-Up Information'!$B$16,"Complete",IF(J954='Start-Up Information'!$B$17,"Complete",IF(J954='Start-Up Information'!$B$18,"Complete",IF(J954='Start-Up Information'!$B$19,"Complete",IF(J954='Start-Up Information'!$B$20,"Complete",IF(J954='Start-Up Information'!$B$21,"complete",IF(J954='Start-Up Information'!$B$22,"Complete",IF(J954='Start-Up Information'!$B$23,"Complete",IF(J954='Start-Up Information'!$B$24,"Complete",IF(J954='Start-Up Information'!$B$25,"Complete",IF(J954='Start-Up Information'!$B$26,"Complete",IF(J954='Start-Up Information'!$B$27,"Complete",IF(J954='Start-Up Information'!$B$28,"Complete",IF(J954='Start-Up Information'!$B$29,"Complete",IF(J954='Start-Up Information'!$B$30,"Complete",IF(J954='Start-Up Information'!$B$31,"Complete",IF(J954='Start-Up Information'!$B$32,"Complete",IF(J954='Start-Up Information'!$B$33,"Complete",IF(J954='Start-Up Information'!$B$34,"Complete",IF(J954='Start-Up Information'!$B$35,"Complete",IF(J954='Start-Up Information'!$B$36,"Complete",IF(J954='Start-Up Information'!$B$37,"Complete",IF(J954='Start-Up Information'!$B$38,"Complete",IF(J954='Start-Up Information'!$B$39,"Complete",IF(J954='Start-Up Information'!$B$40,"Complete",IF(J954='Start-Up Information'!$B$41,"Complete",IF(J954='Start-Up Information'!$B$42,"Complete",IF(J954='Start-Up Information'!$B$43,"Complete",IF(J954='Start-Up Information'!$B$44,"Complete",IF(J954='Start-Up Information'!$B$45,"Complete",IF(J954='Start-Up Information'!$B$46,"Complete",IF(J954='Start-Up Information'!$B$47,"Complete",IF(J954='Start-Up Information'!$B$48,"Complete",IF(LEFT(J954,5)="Split","Complete",IF(J954='Start-Up Information'!$B$49,"Complete",IF(J954='Start-Up Information'!$B$50,"Complete",IF(J954='Start-Up Information'!$B$51,"Complete",IF(J954='Start-Up Information'!$B$52,"Complete","Enter a Correct Sub-Account")))))))))))))))))))))))))))))))))))))))))))))))))</f>
        <v>Form Number Error</v>
      </c>
      <c r="P954" s="63" t="str">
        <f t="shared" si="30"/>
        <v>Pending</v>
      </c>
      <c r="Q954" s="62"/>
      <c r="R954" s="70">
        <f t="shared" si="31"/>
        <v>0</v>
      </c>
      <c r="S954" s="65"/>
      <c r="T954" s="91"/>
      <c r="U954" s="91"/>
      <c r="V954" s="91"/>
      <c r="W954" s="91"/>
      <c r="X954" s="91"/>
      <c r="Y954" s="91"/>
      <c r="Z954" s="91"/>
      <c r="AA954" s="91"/>
      <c r="AB954" s="91"/>
      <c r="AC954" s="91"/>
      <c r="AD954" s="91"/>
      <c r="AE954" s="91"/>
      <c r="AF954" s="91"/>
      <c r="AG954" s="91"/>
      <c r="AH954" s="91"/>
      <c r="AI954" s="91"/>
      <c r="AJ954" s="91"/>
      <c r="AK954" s="91"/>
      <c r="AL954" s="91"/>
      <c r="AM954" s="91"/>
      <c r="AN954" s="91"/>
      <c r="AO954" s="91"/>
      <c r="AP954" s="91"/>
      <c r="AQ954" s="91"/>
      <c r="AR954" s="91"/>
      <c r="AS954" s="91"/>
      <c r="AT954" s="91"/>
      <c r="AU954" s="91"/>
      <c r="AV954" s="91"/>
      <c r="AW954" s="91"/>
      <c r="AX954" s="91"/>
      <c r="AY954" s="91"/>
      <c r="AZ954" s="91"/>
      <c r="BA954" s="91"/>
      <c r="BB954" s="91"/>
      <c r="BC954" s="91"/>
      <c r="BD954" s="91"/>
      <c r="BE954" s="91"/>
      <c r="BF954" s="91"/>
      <c r="BG954" s="91"/>
    </row>
    <row r="955" spans="1:59" s="34" customFormat="1" ht="33" customHeight="1">
      <c r="A955" s="65"/>
      <c r="B955" s="99"/>
      <c r="C955" s="100"/>
      <c r="D955" s="100"/>
      <c r="E955" s="100"/>
      <c r="F955" s="100"/>
      <c r="G955" s="100"/>
      <c r="H955" s="100"/>
      <c r="I955" s="100"/>
      <c r="J955" s="100"/>
      <c r="K955" s="99"/>
      <c r="L955" s="101"/>
      <c r="M955" s="102"/>
      <c r="N955" s="101"/>
      <c r="O955" s="63" t="str">
        <f>IF(B955="","Form Number Error",IF(C955="","Payment Type Error",IF(H955="","Purchase Description Error",IF(I955="","Store or Vedor Error",IF(K955="","Card or Ckeck # Error",IF(L955="","Date Error",IF(J955="","Enter Correct Sub-Account",IF(M955="","Amount Error",IF(J955='Start-Up Information'!$B$13,"Complete",IF(J955='Start-Up Information'!$B$14,"Complete",IF(J955='Start-Up Information'!$B$15,"Complete",IF(J955='Start-Up Information'!$B$16,"Complete",IF(J955='Start-Up Information'!$B$17,"Complete",IF(J955='Start-Up Information'!$B$18,"Complete",IF(J955='Start-Up Information'!$B$19,"Complete",IF(J955='Start-Up Information'!$B$20,"Complete",IF(J955='Start-Up Information'!$B$21,"complete",IF(J955='Start-Up Information'!$B$22,"Complete",IF(J955='Start-Up Information'!$B$23,"Complete",IF(J955='Start-Up Information'!$B$24,"Complete",IF(J955='Start-Up Information'!$B$25,"Complete",IF(J955='Start-Up Information'!$B$26,"Complete",IF(J955='Start-Up Information'!$B$27,"Complete",IF(J955='Start-Up Information'!$B$28,"Complete",IF(J955='Start-Up Information'!$B$29,"Complete",IF(J955='Start-Up Information'!$B$30,"Complete",IF(J955='Start-Up Information'!$B$31,"Complete",IF(J955='Start-Up Information'!$B$32,"Complete",IF(J955='Start-Up Information'!$B$33,"Complete",IF(J955='Start-Up Information'!$B$34,"Complete",IF(J955='Start-Up Information'!$B$35,"Complete",IF(J955='Start-Up Information'!$B$36,"Complete",IF(J955='Start-Up Information'!$B$37,"Complete",IF(J955='Start-Up Information'!$B$38,"Complete",IF(J955='Start-Up Information'!$B$39,"Complete",IF(J955='Start-Up Information'!$B$40,"Complete",IF(J955='Start-Up Information'!$B$41,"Complete",IF(J955='Start-Up Information'!$B$42,"Complete",IF(J955='Start-Up Information'!$B$43,"Complete",IF(J955='Start-Up Information'!$B$44,"Complete",IF(J955='Start-Up Information'!$B$45,"Complete",IF(J955='Start-Up Information'!$B$46,"Complete",IF(J955='Start-Up Information'!$B$47,"Complete",IF(J955='Start-Up Information'!$B$48,"Complete",IF(LEFT(J955,5)="Split","Complete",IF(J955='Start-Up Information'!$B$49,"Complete",IF(J955='Start-Up Information'!$B$50,"Complete",IF(J955='Start-Up Information'!$B$51,"Complete",IF(J955='Start-Up Information'!$B$52,"Complete","Enter a Correct Sub-Account")))))))))))))))))))))))))))))))))))))))))))))))))</f>
        <v>Form Number Error</v>
      </c>
      <c r="P955" s="63" t="str">
        <f t="shared" si="30"/>
        <v>Pending</v>
      </c>
      <c r="Q955" s="62"/>
      <c r="R955" s="70">
        <f t="shared" si="31"/>
        <v>0</v>
      </c>
      <c r="S955" s="65"/>
      <c r="T955" s="91"/>
      <c r="U955" s="91"/>
      <c r="V955" s="91"/>
      <c r="W955" s="91"/>
      <c r="X955" s="91"/>
      <c r="Y955" s="91"/>
      <c r="Z955" s="91"/>
      <c r="AA955" s="91"/>
      <c r="AB955" s="91"/>
      <c r="AC955" s="91"/>
      <c r="AD955" s="91"/>
      <c r="AE955" s="91"/>
      <c r="AF955" s="91"/>
      <c r="AG955" s="91"/>
      <c r="AH955" s="91"/>
      <c r="AI955" s="91"/>
      <c r="AJ955" s="91"/>
      <c r="AK955" s="91"/>
      <c r="AL955" s="91"/>
      <c r="AM955" s="91"/>
      <c r="AN955" s="91"/>
      <c r="AO955" s="91"/>
      <c r="AP955" s="91"/>
      <c r="AQ955" s="91"/>
      <c r="AR955" s="91"/>
      <c r="AS955" s="91"/>
      <c r="AT955" s="91"/>
      <c r="AU955" s="91"/>
      <c r="AV955" s="91"/>
      <c r="AW955" s="91"/>
      <c r="AX955" s="91"/>
      <c r="AY955" s="91"/>
      <c r="AZ955" s="91"/>
      <c r="BA955" s="91"/>
      <c r="BB955" s="91"/>
      <c r="BC955" s="91"/>
      <c r="BD955" s="91"/>
      <c r="BE955" s="91"/>
      <c r="BF955" s="91"/>
      <c r="BG955" s="91"/>
    </row>
    <row r="956" spans="1:59" s="34" customFormat="1" ht="33" customHeight="1">
      <c r="A956" s="65"/>
      <c r="B956" s="99"/>
      <c r="C956" s="100"/>
      <c r="D956" s="100"/>
      <c r="E956" s="100"/>
      <c r="F956" s="100"/>
      <c r="G956" s="100"/>
      <c r="H956" s="100"/>
      <c r="I956" s="100"/>
      <c r="J956" s="100"/>
      <c r="K956" s="99"/>
      <c r="L956" s="101"/>
      <c r="M956" s="102"/>
      <c r="N956" s="101"/>
      <c r="O956" s="63" t="str">
        <f>IF(B956="","Form Number Error",IF(C956="","Payment Type Error",IF(H956="","Purchase Description Error",IF(I956="","Store or Vedor Error",IF(K956="","Card or Ckeck # Error",IF(L956="","Date Error",IF(J956="","Enter Correct Sub-Account",IF(M956="","Amount Error",IF(J956='Start-Up Information'!$B$13,"Complete",IF(J956='Start-Up Information'!$B$14,"Complete",IF(J956='Start-Up Information'!$B$15,"Complete",IF(J956='Start-Up Information'!$B$16,"Complete",IF(J956='Start-Up Information'!$B$17,"Complete",IF(J956='Start-Up Information'!$B$18,"Complete",IF(J956='Start-Up Information'!$B$19,"Complete",IF(J956='Start-Up Information'!$B$20,"Complete",IF(J956='Start-Up Information'!$B$21,"complete",IF(J956='Start-Up Information'!$B$22,"Complete",IF(J956='Start-Up Information'!$B$23,"Complete",IF(J956='Start-Up Information'!$B$24,"Complete",IF(J956='Start-Up Information'!$B$25,"Complete",IF(J956='Start-Up Information'!$B$26,"Complete",IF(J956='Start-Up Information'!$B$27,"Complete",IF(J956='Start-Up Information'!$B$28,"Complete",IF(J956='Start-Up Information'!$B$29,"Complete",IF(J956='Start-Up Information'!$B$30,"Complete",IF(J956='Start-Up Information'!$B$31,"Complete",IF(J956='Start-Up Information'!$B$32,"Complete",IF(J956='Start-Up Information'!$B$33,"Complete",IF(J956='Start-Up Information'!$B$34,"Complete",IF(J956='Start-Up Information'!$B$35,"Complete",IF(J956='Start-Up Information'!$B$36,"Complete",IF(J956='Start-Up Information'!$B$37,"Complete",IF(J956='Start-Up Information'!$B$38,"Complete",IF(J956='Start-Up Information'!$B$39,"Complete",IF(J956='Start-Up Information'!$B$40,"Complete",IF(J956='Start-Up Information'!$B$41,"Complete",IF(J956='Start-Up Information'!$B$42,"Complete",IF(J956='Start-Up Information'!$B$43,"Complete",IF(J956='Start-Up Information'!$B$44,"Complete",IF(J956='Start-Up Information'!$B$45,"Complete",IF(J956='Start-Up Information'!$B$46,"Complete",IF(J956='Start-Up Information'!$B$47,"Complete",IF(J956='Start-Up Information'!$B$48,"Complete",IF(LEFT(J956,5)="Split","Complete",IF(J956='Start-Up Information'!$B$49,"Complete",IF(J956='Start-Up Information'!$B$50,"Complete",IF(J956='Start-Up Information'!$B$51,"Complete",IF(J956='Start-Up Information'!$B$52,"Complete","Enter a Correct Sub-Account")))))))))))))))))))))))))))))))))))))))))))))))))</f>
        <v>Form Number Error</v>
      </c>
      <c r="P956" s="63" t="str">
        <f t="shared" si="30"/>
        <v>Pending</v>
      </c>
      <c r="Q956" s="62"/>
      <c r="R956" s="70">
        <f t="shared" si="31"/>
        <v>0</v>
      </c>
      <c r="S956" s="65"/>
      <c r="T956" s="91"/>
      <c r="U956" s="91"/>
      <c r="V956" s="91"/>
      <c r="W956" s="91"/>
      <c r="X956" s="91"/>
      <c r="Y956" s="91"/>
      <c r="Z956" s="91"/>
      <c r="AA956" s="91"/>
      <c r="AB956" s="91"/>
      <c r="AC956" s="91"/>
      <c r="AD956" s="91"/>
      <c r="AE956" s="91"/>
      <c r="AF956" s="91"/>
      <c r="AG956" s="91"/>
      <c r="AH956" s="91"/>
      <c r="AI956" s="91"/>
      <c r="AJ956" s="91"/>
      <c r="AK956" s="91"/>
      <c r="AL956" s="91"/>
      <c r="AM956" s="91"/>
      <c r="AN956" s="91"/>
      <c r="AO956" s="91"/>
      <c r="AP956" s="91"/>
      <c r="AQ956" s="91"/>
      <c r="AR956" s="91"/>
      <c r="AS956" s="91"/>
      <c r="AT956" s="91"/>
      <c r="AU956" s="91"/>
      <c r="AV956" s="91"/>
      <c r="AW956" s="91"/>
      <c r="AX956" s="91"/>
      <c r="AY956" s="91"/>
      <c r="AZ956" s="91"/>
      <c r="BA956" s="91"/>
      <c r="BB956" s="91"/>
      <c r="BC956" s="91"/>
      <c r="BD956" s="91"/>
      <c r="BE956" s="91"/>
      <c r="BF956" s="91"/>
      <c r="BG956" s="91"/>
    </row>
    <row r="957" spans="1:59" s="34" customFormat="1" ht="33" customHeight="1">
      <c r="A957" s="65"/>
      <c r="B957" s="99"/>
      <c r="C957" s="100"/>
      <c r="D957" s="100"/>
      <c r="E957" s="100"/>
      <c r="F957" s="100"/>
      <c r="G957" s="100"/>
      <c r="H957" s="100"/>
      <c r="I957" s="100"/>
      <c r="J957" s="100"/>
      <c r="K957" s="99"/>
      <c r="L957" s="101"/>
      <c r="M957" s="102"/>
      <c r="N957" s="101"/>
      <c r="O957" s="63" t="str">
        <f>IF(B957="","Form Number Error",IF(C957="","Payment Type Error",IF(H957="","Purchase Description Error",IF(I957="","Store or Vedor Error",IF(K957="","Card or Ckeck # Error",IF(L957="","Date Error",IF(J957="","Enter Correct Sub-Account",IF(M957="","Amount Error",IF(J957='Start-Up Information'!$B$13,"Complete",IF(J957='Start-Up Information'!$B$14,"Complete",IF(J957='Start-Up Information'!$B$15,"Complete",IF(J957='Start-Up Information'!$B$16,"Complete",IF(J957='Start-Up Information'!$B$17,"Complete",IF(J957='Start-Up Information'!$B$18,"Complete",IF(J957='Start-Up Information'!$B$19,"Complete",IF(J957='Start-Up Information'!$B$20,"Complete",IF(J957='Start-Up Information'!$B$21,"complete",IF(J957='Start-Up Information'!$B$22,"Complete",IF(J957='Start-Up Information'!$B$23,"Complete",IF(J957='Start-Up Information'!$B$24,"Complete",IF(J957='Start-Up Information'!$B$25,"Complete",IF(J957='Start-Up Information'!$B$26,"Complete",IF(J957='Start-Up Information'!$B$27,"Complete",IF(J957='Start-Up Information'!$B$28,"Complete",IF(J957='Start-Up Information'!$B$29,"Complete",IF(J957='Start-Up Information'!$B$30,"Complete",IF(J957='Start-Up Information'!$B$31,"Complete",IF(J957='Start-Up Information'!$B$32,"Complete",IF(J957='Start-Up Information'!$B$33,"Complete",IF(J957='Start-Up Information'!$B$34,"Complete",IF(J957='Start-Up Information'!$B$35,"Complete",IF(J957='Start-Up Information'!$B$36,"Complete",IF(J957='Start-Up Information'!$B$37,"Complete",IF(J957='Start-Up Information'!$B$38,"Complete",IF(J957='Start-Up Information'!$B$39,"Complete",IF(J957='Start-Up Information'!$B$40,"Complete",IF(J957='Start-Up Information'!$B$41,"Complete",IF(J957='Start-Up Information'!$B$42,"Complete",IF(J957='Start-Up Information'!$B$43,"Complete",IF(J957='Start-Up Information'!$B$44,"Complete",IF(J957='Start-Up Information'!$B$45,"Complete",IF(J957='Start-Up Information'!$B$46,"Complete",IF(J957='Start-Up Information'!$B$47,"Complete",IF(J957='Start-Up Information'!$B$48,"Complete",IF(LEFT(J957,5)="Split","Complete",IF(J957='Start-Up Information'!$B$49,"Complete",IF(J957='Start-Up Information'!$B$50,"Complete",IF(J957='Start-Up Information'!$B$51,"Complete",IF(J957='Start-Up Information'!$B$52,"Complete","Enter a Correct Sub-Account")))))))))))))))))))))))))))))))))))))))))))))))))</f>
        <v>Form Number Error</v>
      </c>
      <c r="P957" s="63" t="str">
        <f t="shared" si="30"/>
        <v>Pending</v>
      </c>
      <c r="Q957" s="62"/>
      <c r="R957" s="70">
        <f t="shared" si="31"/>
        <v>0</v>
      </c>
      <c r="S957" s="65"/>
      <c r="T957" s="91"/>
      <c r="U957" s="91"/>
      <c r="V957" s="91"/>
      <c r="W957" s="91"/>
      <c r="X957" s="91"/>
      <c r="Y957" s="91"/>
      <c r="Z957" s="91"/>
      <c r="AA957" s="91"/>
      <c r="AB957" s="91"/>
      <c r="AC957" s="91"/>
      <c r="AD957" s="91"/>
      <c r="AE957" s="91"/>
      <c r="AF957" s="91"/>
      <c r="AG957" s="91"/>
      <c r="AH957" s="91"/>
      <c r="AI957" s="91"/>
      <c r="AJ957" s="91"/>
      <c r="AK957" s="91"/>
      <c r="AL957" s="91"/>
      <c r="AM957" s="91"/>
      <c r="AN957" s="91"/>
      <c r="AO957" s="91"/>
      <c r="AP957" s="91"/>
      <c r="AQ957" s="91"/>
      <c r="AR957" s="91"/>
      <c r="AS957" s="91"/>
      <c r="AT957" s="91"/>
      <c r="AU957" s="91"/>
      <c r="AV957" s="91"/>
      <c r="AW957" s="91"/>
      <c r="AX957" s="91"/>
      <c r="AY957" s="91"/>
      <c r="AZ957" s="91"/>
      <c r="BA957" s="91"/>
      <c r="BB957" s="91"/>
      <c r="BC957" s="91"/>
      <c r="BD957" s="91"/>
      <c r="BE957" s="91"/>
      <c r="BF957" s="91"/>
      <c r="BG957" s="91"/>
    </row>
    <row r="958" spans="1:59" s="34" customFormat="1" ht="33" customHeight="1">
      <c r="A958" s="65"/>
      <c r="B958" s="99"/>
      <c r="C958" s="100"/>
      <c r="D958" s="100"/>
      <c r="E958" s="100"/>
      <c r="F958" s="100"/>
      <c r="G958" s="100"/>
      <c r="H958" s="100"/>
      <c r="I958" s="100"/>
      <c r="J958" s="100"/>
      <c r="K958" s="99"/>
      <c r="L958" s="101"/>
      <c r="M958" s="102"/>
      <c r="N958" s="101"/>
      <c r="O958" s="63" t="str">
        <f>IF(B958="","Form Number Error",IF(C958="","Payment Type Error",IF(H958="","Purchase Description Error",IF(I958="","Store or Vedor Error",IF(K958="","Card or Ckeck # Error",IF(L958="","Date Error",IF(J958="","Enter Correct Sub-Account",IF(M958="","Amount Error",IF(J958='Start-Up Information'!$B$13,"Complete",IF(J958='Start-Up Information'!$B$14,"Complete",IF(J958='Start-Up Information'!$B$15,"Complete",IF(J958='Start-Up Information'!$B$16,"Complete",IF(J958='Start-Up Information'!$B$17,"Complete",IF(J958='Start-Up Information'!$B$18,"Complete",IF(J958='Start-Up Information'!$B$19,"Complete",IF(J958='Start-Up Information'!$B$20,"Complete",IF(J958='Start-Up Information'!$B$21,"complete",IF(J958='Start-Up Information'!$B$22,"Complete",IF(J958='Start-Up Information'!$B$23,"Complete",IF(J958='Start-Up Information'!$B$24,"Complete",IF(J958='Start-Up Information'!$B$25,"Complete",IF(J958='Start-Up Information'!$B$26,"Complete",IF(J958='Start-Up Information'!$B$27,"Complete",IF(J958='Start-Up Information'!$B$28,"Complete",IF(J958='Start-Up Information'!$B$29,"Complete",IF(J958='Start-Up Information'!$B$30,"Complete",IF(J958='Start-Up Information'!$B$31,"Complete",IF(J958='Start-Up Information'!$B$32,"Complete",IF(J958='Start-Up Information'!$B$33,"Complete",IF(J958='Start-Up Information'!$B$34,"Complete",IF(J958='Start-Up Information'!$B$35,"Complete",IF(J958='Start-Up Information'!$B$36,"Complete",IF(J958='Start-Up Information'!$B$37,"Complete",IF(J958='Start-Up Information'!$B$38,"Complete",IF(J958='Start-Up Information'!$B$39,"Complete",IF(J958='Start-Up Information'!$B$40,"Complete",IF(J958='Start-Up Information'!$B$41,"Complete",IF(J958='Start-Up Information'!$B$42,"Complete",IF(J958='Start-Up Information'!$B$43,"Complete",IF(J958='Start-Up Information'!$B$44,"Complete",IF(J958='Start-Up Information'!$B$45,"Complete",IF(J958='Start-Up Information'!$B$46,"Complete",IF(J958='Start-Up Information'!$B$47,"Complete",IF(J958='Start-Up Information'!$B$48,"Complete",IF(LEFT(J958,5)="Split","Complete",IF(J958='Start-Up Information'!$B$49,"Complete",IF(J958='Start-Up Information'!$B$50,"Complete",IF(J958='Start-Up Information'!$B$51,"Complete",IF(J958='Start-Up Information'!$B$52,"Complete","Enter a Correct Sub-Account")))))))))))))))))))))))))))))))))))))))))))))))))</f>
        <v>Form Number Error</v>
      </c>
      <c r="P958" s="63" t="str">
        <f t="shared" si="30"/>
        <v>Pending</v>
      </c>
      <c r="Q958" s="62"/>
      <c r="R958" s="70">
        <f t="shared" si="31"/>
        <v>0</v>
      </c>
      <c r="S958" s="65"/>
      <c r="T958" s="91"/>
      <c r="U958" s="91"/>
      <c r="V958" s="91"/>
      <c r="W958" s="91"/>
      <c r="X958" s="91"/>
      <c r="Y958" s="91"/>
      <c r="Z958" s="91"/>
      <c r="AA958" s="91"/>
      <c r="AB958" s="91"/>
      <c r="AC958" s="91"/>
      <c r="AD958" s="91"/>
      <c r="AE958" s="91"/>
      <c r="AF958" s="91"/>
      <c r="AG958" s="91"/>
      <c r="AH958" s="91"/>
      <c r="AI958" s="91"/>
      <c r="AJ958" s="91"/>
      <c r="AK958" s="91"/>
      <c r="AL958" s="91"/>
      <c r="AM958" s="91"/>
      <c r="AN958" s="91"/>
      <c r="AO958" s="91"/>
      <c r="AP958" s="91"/>
      <c r="AQ958" s="91"/>
      <c r="AR958" s="91"/>
      <c r="AS958" s="91"/>
      <c r="AT958" s="91"/>
      <c r="AU958" s="91"/>
      <c r="AV958" s="91"/>
      <c r="AW958" s="91"/>
      <c r="AX958" s="91"/>
      <c r="AY958" s="91"/>
      <c r="AZ958" s="91"/>
      <c r="BA958" s="91"/>
      <c r="BB958" s="91"/>
      <c r="BC958" s="91"/>
      <c r="BD958" s="91"/>
      <c r="BE958" s="91"/>
      <c r="BF958" s="91"/>
      <c r="BG958" s="91"/>
    </row>
    <row r="959" spans="1:59" s="34" customFormat="1" ht="33" customHeight="1">
      <c r="A959" s="65"/>
      <c r="B959" s="99"/>
      <c r="C959" s="100"/>
      <c r="D959" s="100"/>
      <c r="E959" s="100"/>
      <c r="F959" s="100"/>
      <c r="G959" s="100"/>
      <c r="H959" s="100"/>
      <c r="I959" s="100"/>
      <c r="J959" s="100"/>
      <c r="K959" s="99"/>
      <c r="L959" s="101"/>
      <c r="M959" s="102"/>
      <c r="N959" s="101"/>
      <c r="O959" s="63" t="str">
        <f>IF(B959="","Form Number Error",IF(C959="","Payment Type Error",IF(H959="","Purchase Description Error",IF(I959="","Store or Vedor Error",IF(K959="","Card or Ckeck # Error",IF(L959="","Date Error",IF(J959="","Enter Correct Sub-Account",IF(M959="","Amount Error",IF(J959='Start-Up Information'!$B$13,"Complete",IF(J959='Start-Up Information'!$B$14,"Complete",IF(J959='Start-Up Information'!$B$15,"Complete",IF(J959='Start-Up Information'!$B$16,"Complete",IF(J959='Start-Up Information'!$B$17,"Complete",IF(J959='Start-Up Information'!$B$18,"Complete",IF(J959='Start-Up Information'!$B$19,"Complete",IF(J959='Start-Up Information'!$B$20,"Complete",IF(J959='Start-Up Information'!$B$21,"complete",IF(J959='Start-Up Information'!$B$22,"Complete",IF(J959='Start-Up Information'!$B$23,"Complete",IF(J959='Start-Up Information'!$B$24,"Complete",IF(J959='Start-Up Information'!$B$25,"Complete",IF(J959='Start-Up Information'!$B$26,"Complete",IF(J959='Start-Up Information'!$B$27,"Complete",IF(J959='Start-Up Information'!$B$28,"Complete",IF(J959='Start-Up Information'!$B$29,"Complete",IF(J959='Start-Up Information'!$B$30,"Complete",IF(J959='Start-Up Information'!$B$31,"Complete",IF(J959='Start-Up Information'!$B$32,"Complete",IF(J959='Start-Up Information'!$B$33,"Complete",IF(J959='Start-Up Information'!$B$34,"Complete",IF(J959='Start-Up Information'!$B$35,"Complete",IF(J959='Start-Up Information'!$B$36,"Complete",IF(J959='Start-Up Information'!$B$37,"Complete",IF(J959='Start-Up Information'!$B$38,"Complete",IF(J959='Start-Up Information'!$B$39,"Complete",IF(J959='Start-Up Information'!$B$40,"Complete",IF(J959='Start-Up Information'!$B$41,"Complete",IF(J959='Start-Up Information'!$B$42,"Complete",IF(J959='Start-Up Information'!$B$43,"Complete",IF(J959='Start-Up Information'!$B$44,"Complete",IF(J959='Start-Up Information'!$B$45,"Complete",IF(J959='Start-Up Information'!$B$46,"Complete",IF(J959='Start-Up Information'!$B$47,"Complete",IF(J959='Start-Up Information'!$B$48,"Complete",IF(LEFT(J959,5)="Split","Complete",IF(J959='Start-Up Information'!$B$49,"Complete",IF(J959='Start-Up Information'!$B$50,"Complete",IF(J959='Start-Up Information'!$B$51,"Complete",IF(J959='Start-Up Information'!$B$52,"Complete","Enter a Correct Sub-Account")))))))))))))))))))))))))))))))))))))))))))))))))</f>
        <v>Form Number Error</v>
      </c>
      <c r="P959" s="63" t="str">
        <f t="shared" si="30"/>
        <v>Pending</v>
      </c>
      <c r="Q959" s="62"/>
      <c r="R959" s="70">
        <f t="shared" si="31"/>
        <v>0</v>
      </c>
      <c r="S959" s="65"/>
      <c r="T959" s="91"/>
      <c r="U959" s="91"/>
      <c r="V959" s="91"/>
      <c r="W959" s="91"/>
      <c r="X959" s="91"/>
      <c r="Y959" s="91"/>
      <c r="Z959" s="91"/>
      <c r="AA959" s="91"/>
      <c r="AB959" s="91"/>
      <c r="AC959" s="91"/>
      <c r="AD959" s="91"/>
      <c r="AE959" s="91"/>
      <c r="AF959" s="91"/>
      <c r="AG959" s="91"/>
      <c r="AH959" s="91"/>
      <c r="AI959" s="91"/>
      <c r="AJ959" s="91"/>
      <c r="AK959" s="91"/>
      <c r="AL959" s="91"/>
      <c r="AM959" s="91"/>
      <c r="AN959" s="91"/>
      <c r="AO959" s="91"/>
      <c r="AP959" s="91"/>
      <c r="AQ959" s="91"/>
      <c r="AR959" s="91"/>
      <c r="AS959" s="91"/>
      <c r="AT959" s="91"/>
      <c r="AU959" s="91"/>
      <c r="AV959" s="91"/>
      <c r="AW959" s="91"/>
      <c r="AX959" s="91"/>
      <c r="AY959" s="91"/>
      <c r="AZ959" s="91"/>
      <c r="BA959" s="91"/>
      <c r="BB959" s="91"/>
      <c r="BC959" s="91"/>
      <c r="BD959" s="91"/>
      <c r="BE959" s="91"/>
      <c r="BF959" s="91"/>
      <c r="BG959" s="91"/>
    </row>
    <row r="960" spans="1:59" s="34" customFormat="1" ht="33" customHeight="1">
      <c r="A960" s="65"/>
      <c r="B960" s="99"/>
      <c r="C960" s="100"/>
      <c r="D960" s="100"/>
      <c r="E960" s="100"/>
      <c r="F960" s="100"/>
      <c r="G960" s="100"/>
      <c r="H960" s="100"/>
      <c r="I960" s="100"/>
      <c r="J960" s="100"/>
      <c r="K960" s="99"/>
      <c r="L960" s="101"/>
      <c r="M960" s="102"/>
      <c r="N960" s="101"/>
      <c r="O960" s="63" t="str">
        <f>IF(B960="","Form Number Error",IF(C960="","Payment Type Error",IF(H960="","Purchase Description Error",IF(I960="","Store or Vedor Error",IF(K960="","Card or Ckeck # Error",IF(L960="","Date Error",IF(J960="","Enter Correct Sub-Account",IF(M960="","Amount Error",IF(J960='Start-Up Information'!$B$13,"Complete",IF(J960='Start-Up Information'!$B$14,"Complete",IF(J960='Start-Up Information'!$B$15,"Complete",IF(J960='Start-Up Information'!$B$16,"Complete",IF(J960='Start-Up Information'!$B$17,"Complete",IF(J960='Start-Up Information'!$B$18,"Complete",IF(J960='Start-Up Information'!$B$19,"Complete",IF(J960='Start-Up Information'!$B$20,"Complete",IF(J960='Start-Up Information'!$B$21,"complete",IF(J960='Start-Up Information'!$B$22,"Complete",IF(J960='Start-Up Information'!$B$23,"Complete",IF(J960='Start-Up Information'!$B$24,"Complete",IF(J960='Start-Up Information'!$B$25,"Complete",IF(J960='Start-Up Information'!$B$26,"Complete",IF(J960='Start-Up Information'!$B$27,"Complete",IF(J960='Start-Up Information'!$B$28,"Complete",IF(J960='Start-Up Information'!$B$29,"Complete",IF(J960='Start-Up Information'!$B$30,"Complete",IF(J960='Start-Up Information'!$B$31,"Complete",IF(J960='Start-Up Information'!$B$32,"Complete",IF(J960='Start-Up Information'!$B$33,"Complete",IF(J960='Start-Up Information'!$B$34,"Complete",IF(J960='Start-Up Information'!$B$35,"Complete",IF(J960='Start-Up Information'!$B$36,"Complete",IF(J960='Start-Up Information'!$B$37,"Complete",IF(J960='Start-Up Information'!$B$38,"Complete",IF(J960='Start-Up Information'!$B$39,"Complete",IF(J960='Start-Up Information'!$B$40,"Complete",IF(J960='Start-Up Information'!$B$41,"Complete",IF(J960='Start-Up Information'!$B$42,"Complete",IF(J960='Start-Up Information'!$B$43,"Complete",IF(J960='Start-Up Information'!$B$44,"Complete",IF(J960='Start-Up Information'!$B$45,"Complete",IF(J960='Start-Up Information'!$B$46,"Complete",IF(J960='Start-Up Information'!$B$47,"Complete",IF(J960='Start-Up Information'!$B$48,"Complete",IF(LEFT(J960,5)="Split","Complete",IF(J960='Start-Up Information'!$B$49,"Complete",IF(J960='Start-Up Information'!$B$50,"Complete",IF(J960='Start-Up Information'!$B$51,"Complete",IF(J960='Start-Up Information'!$B$52,"Complete","Enter a Correct Sub-Account")))))))))))))))))))))))))))))))))))))))))))))))))</f>
        <v>Form Number Error</v>
      </c>
      <c r="P960" s="63" t="str">
        <f t="shared" si="30"/>
        <v>Pending</v>
      </c>
      <c r="Q960" s="62"/>
      <c r="R960" s="70">
        <f t="shared" si="31"/>
        <v>0</v>
      </c>
      <c r="S960" s="65"/>
      <c r="T960" s="91"/>
      <c r="U960" s="91"/>
      <c r="V960" s="91"/>
      <c r="W960" s="91"/>
      <c r="X960" s="91"/>
      <c r="Y960" s="91"/>
      <c r="Z960" s="91"/>
      <c r="AA960" s="91"/>
      <c r="AB960" s="91"/>
      <c r="AC960" s="91"/>
      <c r="AD960" s="91"/>
      <c r="AE960" s="91"/>
      <c r="AF960" s="91"/>
      <c r="AG960" s="91"/>
      <c r="AH960" s="91"/>
      <c r="AI960" s="91"/>
      <c r="AJ960" s="91"/>
      <c r="AK960" s="91"/>
      <c r="AL960" s="91"/>
      <c r="AM960" s="91"/>
      <c r="AN960" s="91"/>
      <c r="AO960" s="91"/>
      <c r="AP960" s="91"/>
      <c r="AQ960" s="91"/>
      <c r="AR960" s="91"/>
      <c r="AS960" s="91"/>
      <c r="AT960" s="91"/>
      <c r="AU960" s="91"/>
      <c r="AV960" s="91"/>
      <c r="AW960" s="91"/>
      <c r="AX960" s="91"/>
      <c r="AY960" s="91"/>
      <c r="AZ960" s="91"/>
      <c r="BA960" s="91"/>
      <c r="BB960" s="91"/>
      <c r="BC960" s="91"/>
      <c r="BD960" s="91"/>
      <c r="BE960" s="91"/>
      <c r="BF960" s="91"/>
      <c r="BG960" s="91"/>
    </row>
    <row r="961" spans="1:59" s="34" customFormat="1" ht="33" customHeight="1">
      <c r="A961" s="65"/>
      <c r="B961" s="99"/>
      <c r="C961" s="100"/>
      <c r="D961" s="100"/>
      <c r="E961" s="100"/>
      <c r="F961" s="100"/>
      <c r="G961" s="100"/>
      <c r="H961" s="100"/>
      <c r="I961" s="100"/>
      <c r="J961" s="100"/>
      <c r="K961" s="99"/>
      <c r="L961" s="101"/>
      <c r="M961" s="102"/>
      <c r="N961" s="101"/>
      <c r="O961" s="63" t="str">
        <f>IF(B961="","Form Number Error",IF(C961="","Payment Type Error",IF(H961="","Purchase Description Error",IF(I961="","Store or Vedor Error",IF(K961="","Card or Ckeck # Error",IF(L961="","Date Error",IF(J961="","Enter Correct Sub-Account",IF(M961="","Amount Error",IF(J961='Start-Up Information'!$B$13,"Complete",IF(J961='Start-Up Information'!$B$14,"Complete",IF(J961='Start-Up Information'!$B$15,"Complete",IF(J961='Start-Up Information'!$B$16,"Complete",IF(J961='Start-Up Information'!$B$17,"Complete",IF(J961='Start-Up Information'!$B$18,"Complete",IF(J961='Start-Up Information'!$B$19,"Complete",IF(J961='Start-Up Information'!$B$20,"Complete",IF(J961='Start-Up Information'!$B$21,"complete",IF(J961='Start-Up Information'!$B$22,"Complete",IF(J961='Start-Up Information'!$B$23,"Complete",IF(J961='Start-Up Information'!$B$24,"Complete",IF(J961='Start-Up Information'!$B$25,"Complete",IF(J961='Start-Up Information'!$B$26,"Complete",IF(J961='Start-Up Information'!$B$27,"Complete",IF(J961='Start-Up Information'!$B$28,"Complete",IF(J961='Start-Up Information'!$B$29,"Complete",IF(J961='Start-Up Information'!$B$30,"Complete",IF(J961='Start-Up Information'!$B$31,"Complete",IF(J961='Start-Up Information'!$B$32,"Complete",IF(J961='Start-Up Information'!$B$33,"Complete",IF(J961='Start-Up Information'!$B$34,"Complete",IF(J961='Start-Up Information'!$B$35,"Complete",IF(J961='Start-Up Information'!$B$36,"Complete",IF(J961='Start-Up Information'!$B$37,"Complete",IF(J961='Start-Up Information'!$B$38,"Complete",IF(J961='Start-Up Information'!$B$39,"Complete",IF(J961='Start-Up Information'!$B$40,"Complete",IF(J961='Start-Up Information'!$B$41,"Complete",IF(J961='Start-Up Information'!$B$42,"Complete",IF(J961='Start-Up Information'!$B$43,"Complete",IF(J961='Start-Up Information'!$B$44,"Complete",IF(J961='Start-Up Information'!$B$45,"Complete",IF(J961='Start-Up Information'!$B$46,"Complete",IF(J961='Start-Up Information'!$B$47,"Complete",IF(J961='Start-Up Information'!$B$48,"Complete",IF(LEFT(J961,5)="Split","Complete",IF(J961='Start-Up Information'!$B$49,"Complete",IF(J961='Start-Up Information'!$B$50,"Complete",IF(J961='Start-Up Information'!$B$51,"Complete",IF(J961='Start-Up Information'!$B$52,"Complete","Enter a Correct Sub-Account")))))))))))))))))))))))))))))))))))))))))))))))))</f>
        <v>Form Number Error</v>
      </c>
      <c r="P961" s="63" t="str">
        <f t="shared" si="30"/>
        <v>Pending</v>
      </c>
      <c r="Q961" s="62"/>
      <c r="R961" s="70">
        <f t="shared" si="31"/>
        <v>0</v>
      </c>
      <c r="S961" s="65"/>
      <c r="T961" s="91"/>
      <c r="U961" s="91"/>
      <c r="V961" s="91"/>
      <c r="W961" s="91"/>
      <c r="X961" s="91"/>
      <c r="Y961" s="91"/>
      <c r="Z961" s="91"/>
      <c r="AA961" s="91"/>
      <c r="AB961" s="91"/>
      <c r="AC961" s="91"/>
      <c r="AD961" s="91"/>
      <c r="AE961" s="91"/>
      <c r="AF961" s="91"/>
      <c r="AG961" s="91"/>
      <c r="AH961" s="91"/>
      <c r="AI961" s="91"/>
      <c r="AJ961" s="91"/>
      <c r="AK961" s="91"/>
      <c r="AL961" s="91"/>
      <c r="AM961" s="91"/>
      <c r="AN961" s="91"/>
      <c r="AO961" s="91"/>
      <c r="AP961" s="91"/>
      <c r="AQ961" s="91"/>
      <c r="AR961" s="91"/>
      <c r="AS961" s="91"/>
      <c r="AT961" s="91"/>
      <c r="AU961" s="91"/>
      <c r="AV961" s="91"/>
      <c r="AW961" s="91"/>
      <c r="AX961" s="91"/>
      <c r="AY961" s="91"/>
      <c r="AZ961" s="91"/>
      <c r="BA961" s="91"/>
      <c r="BB961" s="91"/>
      <c r="BC961" s="91"/>
      <c r="BD961" s="91"/>
      <c r="BE961" s="91"/>
      <c r="BF961" s="91"/>
      <c r="BG961" s="91"/>
    </row>
    <row r="962" spans="1:59" s="34" customFormat="1" ht="33" customHeight="1">
      <c r="A962" s="65"/>
      <c r="B962" s="99"/>
      <c r="C962" s="100"/>
      <c r="D962" s="100"/>
      <c r="E962" s="100"/>
      <c r="F962" s="100"/>
      <c r="G962" s="100"/>
      <c r="H962" s="100"/>
      <c r="I962" s="100"/>
      <c r="J962" s="100"/>
      <c r="K962" s="99"/>
      <c r="L962" s="101"/>
      <c r="M962" s="102"/>
      <c r="N962" s="101"/>
      <c r="O962" s="63" t="str">
        <f>IF(B962="","Form Number Error",IF(C962="","Payment Type Error",IF(H962="","Purchase Description Error",IF(I962="","Store or Vedor Error",IF(K962="","Card or Ckeck # Error",IF(L962="","Date Error",IF(J962="","Enter Correct Sub-Account",IF(M962="","Amount Error",IF(J962='Start-Up Information'!$B$13,"Complete",IF(J962='Start-Up Information'!$B$14,"Complete",IF(J962='Start-Up Information'!$B$15,"Complete",IF(J962='Start-Up Information'!$B$16,"Complete",IF(J962='Start-Up Information'!$B$17,"Complete",IF(J962='Start-Up Information'!$B$18,"Complete",IF(J962='Start-Up Information'!$B$19,"Complete",IF(J962='Start-Up Information'!$B$20,"Complete",IF(J962='Start-Up Information'!$B$21,"complete",IF(J962='Start-Up Information'!$B$22,"Complete",IF(J962='Start-Up Information'!$B$23,"Complete",IF(J962='Start-Up Information'!$B$24,"Complete",IF(J962='Start-Up Information'!$B$25,"Complete",IF(J962='Start-Up Information'!$B$26,"Complete",IF(J962='Start-Up Information'!$B$27,"Complete",IF(J962='Start-Up Information'!$B$28,"Complete",IF(J962='Start-Up Information'!$B$29,"Complete",IF(J962='Start-Up Information'!$B$30,"Complete",IF(J962='Start-Up Information'!$B$31,"Complete",IF(J962='Start-Up Information'!$B$32,"Complete",IF(J962='Start-Up Information'!$B$33,"Complete",IF(J962='Start-Up Information'!$B$34,"Complete",IF(J962='Start-Up Information'!$B$35,"Complete",IF(J962='Start-Up Information'!$B$36,"Complete",IF(J962='Start-Up Information'!$B$37,"Complete",IF(J962='Start-Up Information'!$B$38,"Complete",IF(J962='Start-Up Information'!$B$39,"Complete",IF(J962='Start-Up Information'!$B$40,"Complete",IF(J962='Start-Up Information'!$B$41,"Complete",IF(J962='Start-Up Information'!$B$42,"Complete",IF(J962='Start-Up Information'!$B$43,"Complete",IF(J962='Start-Up Information'!$B$44,"Complete",IF(J962='Start-Up Information'!$B$45,"Complete",IF(J962='Start-Up Information'!$B$46,"Complete",IF(J962='Start-Up Information'!$B$47,"Complete",IF(J962='Start-Up Information'!$B$48,"Complete",IF(LEFT(J962,5)="Split","Complete",IF(J962='Start-Up Information'!$B$49,"Complete",IF(J962='Start-Up Information'!$B$50,"Complete",IF(J962='Start-Up Information'!$B$51,"Complete",IF(J962='Start-Up Information'!$B$52,"Complete","Enter a Correct Sub-Account")))))))))))))))))))))))))))))))))))))))))))))))))</f>
        <v>Form Number Error</v>
      </c>
      <c r="P962" s="63" t="str">
        <f t="shared" si="30"/>
        <v>Pending</v>
      </c>
      <c r="Q962" s="62"/>
      <c r="R962" s="70">
        <f t="shared" si="31"/>
        <v>0</v>
      </c>
      <c r="S962" s="65"/>
      <c r="T962" s="91"/>
      <c r="U962" s="91"/>
      <c r="V962" s="91"/>
      <c r="W962" s="91"/>
      <c r="X962" s="91"/>
      <c r="Y962" s="91"/>
      <c r="Z962" s="91"/>
      <c r="AA962" s="91"/>
      <c r="AB962" s="91"/>
      <c r="AC962" s="91"/>
      <c r="AD962" s="91"/>
      <c r="AE962" s="91"/>
      <c r="AF962" s="91"/>
      <c r="AG962" s="91"/>
      <c r="AH962" s="91"/>
      <c r="AI962" s="91"/>
      <c r="AJ962" s="91"/>
      <c r="AK962" s="91"/>
      <c r="AL962" s="91"/>
      <c r="AM962" s="91"/>
      <c r="AN962" s="91"/>
      <c r="AO962" s="91"/>
      <c r="AP962" s="91"/>
      <c r="AQ962" s="91"/>
      <c r="AR962" s="91"/>
      <c r="AS962" s="91"/>
      <c r="AT962" s="91"/>
      <c r="AU962" s="91"/>
      <c r="AV962" s="91"/>
      <c r="AW962" s="91"/>
      <c r="AX962" s="91"/>
      <c r="AY962" s="91"/>
      <c r="AZ962" s="91"/>
      <c r="BA962" s="91"/>
      <c r="BB962" s="91"/>
      <c r="BC962" s="91"/>
      <c r="BD962" s="91"/>
      <c r="BE962" s="91"/>
      <c r="BF962" s="91"/>
      <c r="BG962" s="91"/>
    </row>
    <row r="963" spans="1:59" s="34" customFormat="1" ht="33" customHeight="1">
      <c r="A963" s="65"/>
      <c r="B963" s="99"/>
      <c r="C963" s="100"/>
      <c r="D963" s="100"/>
      <c r="E963" s="100"/>
      <c r="F963" s="100"/>
      <c r="G963" s="100"/>
      <c r="H963" s="100"/>
      <c r="I963" s="100"/>
      <c r="J963" s="100"/>
      <c r="K963" s="99"/>
      <c r="L963" s="101"/>
      <c r="M963" s="102"/>
      <c r="N963" s="101"/>
      <c r="O963" s="63" t="str">
        <f>IF(B963="","Form Number Error",IF(C963="","Payment Type Error",IF(H963="","Purchase Description Error",IF(I963="","Store or Vedor Error",IF(K963="","Card or Ckeck # Error",IF(L963="","Date Error",IF(J963="","Enter Correct Sub-Account",IF(M963="","Amount Error",IF(J963='Start-Up Information'!$B$13,"Complete",IF(J963='Start-Up Information'!$B$14,"Complete",IF(J963='Start-Up Information'!$B$15,"Complete",IF(J963='Start-Up Information'!$B$16,"Complete",IF(J963='Start-Up Information'!$B$17,"Complete",IF(J963='Start-Up Information'!$B$18,"Complete",IF(J963='Start-Up Information'!$B$19,"Complete",IF(J963='Start-Up Information'!$B$20,"Complete",IF(J963='Start-Up Information'!$B$21,"complete",IF(J963='Start-Up Information'!$B$22,"Complete",IF(J963='Start-Up Information'!$B$23,"Complete",IF(J963='Start-Up Information'!$B$24,"Complete",IF(J963='Start-Up Information'!$B$25,"Complete",IF(J963='Start-Up Information'!$B$26,"Complete",IF(J963='Start-Up Information'!$B$27,"Complete",IF(J963='Start-Up Information'!$B$28,"Complete",IF(J963='Start-Up Information'!$B$29,"Complete",IF(J963='Start-Up Information'!$B$30,"Complete",IF(J963='Start-Up Information'!$B$31,"Complete",IF(J963='Start-Up Information'!$B$32,"Complete",IF(J963='Start-Up Information'!$B$33,"Complete",IF(J963='Start-Up Information'!$B$34,"Complete",IF(J963='Start-Up Information'!$B$35,"Complete",IF(J963='Start-Up Information'!$B$36,"Complete",IF(J963='Start-Up Information'!$B$37,"Complete",IF(J963='Start-Up Information'!$B$38,"Complete",IF(J963='Start-Up Information'!$B$39,"Complete",IF(J963='Start-Up Information'!$B$40,"Complete",IF(J963='Start-Up Information'!$B$41,"Complete",IF(J963='Start-Up Information'!$B$42,"Complete",IF(J963='Start-Up Information'!$B$43,"Complete",IF(J963='Start-Up Information'!$B$44,"Complete",IF(J963='Start-Up Information'!$B$45,"Complete",IF(J963='Start-Up Information'!$B$46,"Complete",IF(J963='Start-Up Information'!$B$47,"Complete",IF(J963='Start-Up Information'!$B$48,"Complete",IF(LEFT(J963,5)="Split","Complete",IF(J963='Start-Up Information'!$B$49,"Complete",IF(J963='Start-Up Information'!$B$50,"Complete",IF(J963='Start-Up Information'!$B$51,"Complete",IF(J963='Start-Up Information'!$B$52,"Complete","Enter a Correct Sub-Account")))))))))))))))))))))))))))))))))))))))))))))))))</f>
        <v>Form Number Error</v>
      </c>
      <c r="P963" s="63" t="str">
        <f t="shared" si="30"/>
        <v>Pending</v>
      </c>
      <c r="Q963" s="62"/>
      <c r="R963" s="70">
        <f t="shared" si="31"/>
        <v>0</v>
      </c>
      <c r="S963" s="65"/>
      <c r="T963" s="91"/>
      <c r="U963" s="91"/>
      <c r="V963" s="91"/>
      <c r="W963" s="91"/>
      <c r="X963" s="91"/>
      <c r="Y963" s="91"/>
      <c r="Z963" s="91"/>
      <c r="AA963" s="91"/>
      <c r="AB963" s="91"/>
      <c r="AC963" s="91"/>
      <c r="AD963" s="91"/>
      <c r="AE963" s="91"/>
      <c r="AF963" s="91"/>
      <c r="AG963" s="91"/>
      <c r="AH963" s="91"/>
      <c r="AI963" s="91"/>
      <c r="AJ963" s="91"/>
      <c r="AK963" s="91"/>
      <c r="AL963" s="91"/>
      <c r="AM963" s="91"/>
      <c r="AN963" s="91"/>
      <c r="AO963" s="91"/>
      <c r="AP963" s="91"/>
      <c r="AQ963" s="91"/>
      <c r="AR963" s="91"/>
      <c r="AS963" s="91"/>
      <c r="AT963" s="91"/>
      <c r="AU963" s="91"/>
      <c r="AV963" s="91"/>
      <c r="AW963" s="91"/>
      <c r="AX963" s="91"/>
      <c r="AY963" s="91"/>
      <c r="AZ963" s="91"/>
      <c r="BA963" s="91"/>
      <c r="BB963" s="91"/>
      <c r="BC963" s="91"/>
      <c r="BD963" s="91"/>
      <c r="BE963" s="91"/>
      <c r="BF963" s="91"/>
      <c r="BG963" s="91"/>
    </row>
    <row r="964" spans="1:59" s="34" customFormat="1" ht="33" customHeight="1">
      <c r="A964" s="65"/>
      <c r="B964" s="99"/>
      <c r="C964" s="100"/>
      <c r="D964" s="100"/>
      <c r="E964" s="100"/>
      <c r="F964" s="100"/>
      <c r="G964" s="100"/>
      <c r="H964" s="100"/>
      <c r="I964" s="100"/>
      <c r="J964" s="100"/>
      <c r="K964" s="99"/>
      <c r="L964" s="101"/>
      <c r="M964" s="102"/>
      <c r="N964" s="101"/>
      <c r="O964" s="63" t="str">
        <f>IF(B964="","Form Number Error",IF(C964="","Payment Type Error",IF(H964="","Purchase Description Error",IF(I964="","Store or Vedor Error",IF(K964="","Card or Ckeck # Error",IF(L964="","Date Error",IF(J964="","Enter Correct Sub-Account",IF(M964="","Amount Error",IF(J964='Start-Up Information'!$B$13,"Complete",IF(J964='Start-Up Information'!$B$14,"Complete",IF(J964='Start-Up Information'!$B$15,"Complete",IF(J964='Start-Up Information'!$B$16,"Complete",IF(J964='Start-Up Information'!$B$17,"Complete",IF(J964='Start-Up Information'!$B$18,"Complete",IF(J964='Start-Up Information'!$B$19,"Complete",IF(J964='Start-Up Information'!$B$20,"Complete",IF(J964='Start-Up Information'!$B$21,"complete",IF(J964='Start-Up Information'!$B$22,"Complete",IF(J964='Start-Up Information'!$B$23,"Complete",IF(J964='Start-Up Information'!$B$24,"Complete",IF(J964='Start-Up Information'!$B$25,"Complete",IF(J964='Start-Up Information'!$B$26,"Complete",IF(J964='Start-Up Information'!$B$27,"Complete",IF(J964='Start-Up Information'!$B$28,"Complete",IF(J964='Start-Up Information'!$B$29,"Complete",IF(J964='Start-Up Information'!$B$30,"Complete",IF(J964='Start-Up Information'!$B$31,"Complete",IF(J964='Start-Up Information'!$B$32,"Complete",IF(J964='Start-Up Information'!$B$33,"Complete",IF(J964='Start-Up Information'!$B$34,"Complete",IF(J964='Start-Up Information'!$B$35,"Complete",IF(J964='Start-Up Information'!$B$36,"Complete",IF(J964='Start-Up Information'!$B$37,"Complete",IF(J964='Start-Up Information'!$B$38,"Complete",IF(J964='Start-Up Information'!$B$39,"Complete",IF(J964='Start-Up Information'!$B$40,"Complete",IF(J964='Start-Up Information'!$B$41,"Complete",IF(J964='Start-Up Information'!$B$42,"Complete",IF(J964='Start-Up Information'!$B$43,"Complete",IF(J964='Start-Up Information'!$B$44,"Complete",IF(J964='Start-Up Information'!$B$45,"Complete",IF(J964='Start-Up Information'!$B$46,"Complete",IF(J964='Start-Up Information'!$B$47,"Complete",IF(J964='Start-Up Information'!$B$48,"Complete",IF(LEFT(J964,5)="Split","Complete",IF(J964='Start-Up Information'!$B$49,"Complete",IF(J964='Start-Up Information'!$B$50,"Complete",IF(J964='Start-Up Information'!$B$51,"Complete",IF(J964='Start-Up Information'!$B$52,"Complete","Enter a Correct Sub-Account")))))))))))))))))))))))))))))))))))))))))))))))))</f>
        <v>Form Number Error</v>
      </c>
      <c r="P964" s="63" t="str">
        <f t="shared" si="30"/>
        <v>Pending</v>
      </c>
      <c r="Q964" s="62"/>
      <c r="R964" s="70">
        <f t="shared" si="31"/>
        <v>0</v>
      </c>
      <c r="S964" s="65"/>
      <c r="T964" s="91"/>
      <c r="U964" s="91"/>
      <c r="V964" s="91"/>
      <c r="W964" s="91"/>
      <c r="X964" s="91"/>
      <c r="Y964" s="91"/>
      <c r="Z964" s="91"/>
      <c r="AA964" s="91"/>
      <c r="AB964" s="91"/>
      <c r="AC964" s="91"/>
      <c r="AD964" s="91"/>
      <c r="AE964" s="91"/>
      <c r="AF964" s="91"/>
      <c r="AG964" s="91"/>
      <c r="AH964" s="91"/>
      <c r="AI964" s="91"/>
      <c r="AJ964" s="91"/>
      <c r="AK964" s="91"/>
      <c r="AL964" s="91"/>
      <c r="AM964" s="91"/>
      <c r="AN964" s="91"/>
      <c r="AO964" s="91"/>
      <c r="AP964" s="91"/>
      <c r="AQ964" s="91"/>
      <c r="AR964" s="91"/>
      <c r="AS964" s="91"/>
      <c r="AT964" s="91"/>
      <c r="AU964" s="91"/>
      <c r="AV964" s="91"/>
      <c r="AW964" s="91"/>
      <c r="AX964" s="91"/>
      <c r="AY964" s="91"/>
      <c r="AZ964" s="91"/>
      <c r="BA964" s="91"/>
      <c r="BB964" s="91"/>
      <c r="BC964" s="91"/>
      <c r="BD964" s="91"/>
      <c r="BE964" s="91"/>
      <c r="BF964" s="91"/>
      <c r="BG964" s="91"/>
    </row>
    <row r="965" spans="1:59" s="34" customFormat="1" ht="33" customHeight="1">
      <c r="A965" s="65"/>
      <c r="B965" s="99"/>
      <c r="C965" s="100"/>
      <c r="D965" s="100"/>
      <c r="E965" s="100"/>
      <c r="F965" s="100"/>
      <c r="G965" s="100"/>
      <c r="H965" s="100"/>
      <c r="I965" s="100"/>
      <c r="J965" s="100"/>
      <c r="K965" s="99"/>
      <c r="L965" s="101"/>
      <c r="M965" s="102"/>
      <c r="N965" s="101"/>
      <c r="O965" s="63" t="str">
        <f>IF(B965="","Form Number Error",IF(C965="","Payment Type Error",IF(H965="","Purchase Description Error",IF(I965="","Store or Vedor Error",IF(K965="","Card or Ckeck # Error",IF(L965="","Date Error",IF(J965="","Enter Correct Sub-Account",IF(M965="","Amount Error",IF(J965='Start-Up Information'!$B$13,"Complete",IF(J965='Start-Up Information'!$B$14,"Complete",IF(J965='Start-Up Information'!$B$15,"Complete",IF(J965='Start-Up Information'!$B$16,"Complete",IF(J965='Start-Up Information'!$B$17,"Complete",IF(J965='Start-Up Information'!$B$18,"Complete",IF(J965='Start-Up Information'!$B$19,"Complete",IF(J965='Start-Up Information'!$B$20,"Complete",IF(J965='Start-Up Information'!$B$21,"complete",IF(J965='Start-Up Information'!$B$22,"Complete",IF(J965='Start-Up Information'!$B$23,"Complete",IF(J965='Start-Up Information'!$B$24,"Complete",IF(J965='Start-Up Information'!$B$25,"Complete",IF(J965='Start-Up Information'!$B$26,"Complete",IF(J965='Start-Up Information'!$B$27,"Complete",IF(J965='Start-Up Information'!$B$28,"Complete",IF(J965='Start-Up Information'!$B$29,"Complete",IF(J965='Start-Up Information'!$B$30,"Complete",IF(J965='Start-Up Information'!$B$31,"Complete",IF(J965='Start-Up Information'!$B$32,"Complete",IF(J965='Start-Up Information'!$B$33,"Complete",IF(J965='Start-Up Information'!$B$34,"Complete",IF(J965='Start-Up Information'!$B$35,"Complete",IF(J965='Start-Up Information'!$B$36,"Complete",IF(J965='Start-Up Information'!$B$37,"Complete",IF(J965='Start-Up Information'!$B$38,"Complete",IF(J965='Start-Up Information'!$B$39,"Complete",IF(J965='Start-Up Information'!$B$40,"Complete",IF(J965='Start-Up Information'!$B$41,"Complete",IF(J965='Start-Up Information'!$B$42,"Complete",IF(J965='Start-Up Information'!$B$43,"Complete",IF(J965='Start-Up Information'!$B$44,"Complete",IF(J965='Start-Up Information'!$B$45,"Complete",IF(J965='Start-Up Information'!$B$46,"Complete",IF(J965='Start-Up Information'!$B$47,"Complete",IF(J965='Start-Up Information'!$B$48,"Complete",IF(LEFT(J965,5)="Split","Complete",IF(J965='Start-Up Information'!$B$49,"Complete",IF(J965='Start-Up Information'!$B$50,"Complete",IF(J965='Start-Up Information'!$B$51,"Complete",IF(J965='Start-Up Information'!$B$52,"Complete","Enter a Correct Sub-Account")))))))))))))))))))))))))))))))))))))))))))))))))</f>
        <v>Form Number Error</v>
      </c>
      <c r="P965" s="63" t="str">
        <f t="shared" si="30"/>
        <v>Pending</v>
      </c>
      <c r="Q965" s="62"/>
      <c r="R965" s="70">
        <f t="shared" si="31"/>
        <v>0</v>
      </c>
      <c r="S965" s="65"/>
      <c r="T965" s="91"/>
      <c r="U965" s="91"/>
      <c r="V965" s="91"/>
      <c r="W965" s="91"/>
      <c r="X965" s="91"/>
      <c r="Y965" s="91"/>
      <c r="Z965" s="91"/>
      <c r="AA965" s="91"/>
      <c r="AB965" s="91"/>
      <c r="AC965" s="91"/>
      <c r="AD965" s="91"/>
      <c r="AE965" s="91"/>
      <c r="AF965" s="91"/>
      <c r="AG965" s="91"/>
      <c r="AH965" s="91"/>
      <c r="AI965" s="91"/>
      <c r="AJ965" s="91"/>
      <c r="AK965" s="91"/>
      <c r="AL965" s="91"/>
      <c r="AM965" s="91"/>
      <c r="AN965" s="91"/>
      <c r="AO965" s="91"/>
      <c r="AP965" s="91"/>
      <c r="AQ965" s="91"/>
      <c r="AR965" s="91"/>
      <c r="AS965" s="91"/>
      <c r="AT965" s="91"/>
      <c r="AU965" s="91"/>
      <c r="AV965" s="91"/>
      <c r="AW965" s="91"/>
      <c r="AX965" s="91"/>
      <c r="AY965" s="91"/>
      <c r="AZ965" s="91"/>
      <c r="BA965" s="91"/>
      <c r="BB965" s="91"/>
      <c r="BC965" s="91"/>
      <c r="BD965" s="91"/>
      <c r="BE965" s="91"/>
      <c r="BF965" s="91"/>
      <c r="BG965" s="91"/>
    </row>
    <row r="966" spans="1:59" s="34" customFormat="1" ht="33" customHeight="1">
      <c r="A966" s="65"/>
      <c r="B966" s="99"/>
      <c r="C966" s="100"/>
      <c r="D966" s="100"/>
      <c r="E966" s="100"/>
      <c r="F966" s="100"/>
      <c r="G966" s="100"/>
      <c r="H966" s="100"/>
      <c r="I966" s="100"/>
      <c r="J966" s="100"/>
      <c r="K966" s="99"/>
      <c r="L966" s="101"/>
      <c r="M966" s="102"/>
      <c r="N966" s="101"/>
      <c r="O966" s="63" t="str">
        <f>IF(B966="","Form Number Error",IF(C966="","Payment Type Error",IF(H966="","Purchase Description Error",IF(I966="","Store or Vedor Error",IF(K966="","Card or Ckeck # Error",IF(L966="","Date Error",IF(J966="","Enter Correct Sub-Account",IF(M966="","Amount Error",IF(J966='Start-Up Information'!$B$13,"Complete",IF(J966='Start-Up Information'!$B$14,"Complete",IF(J966='Start-Up Information'!$B$15,"Complete",IF(J966='Start-Up Information'!$B$16,"Complete",IF(J966='Start-Up Information'!$B$17,"Complete",IF(J966='Start-Up Information'!$B$18,"Complete",IF(J966='Start-Up Information'!$B$19,"Complete",IF(J966='Start-Up Information'!$B$20,"Complete",IF(J966='Start-Up Information'!$B$21,"complete",IF(J966='Start-Up Information'!$B$22,"Complete",IF(J966='Start-Up Information'!$B$23,"Complete",IF(J966='Start-Up Information'!$B$24,"Complete",IF(J966='Start-Up Information'!$B$25,"Complete",IF(J966='Start-Up Information'!$B$26,"Complete",IF(J966='Start-Up Information'!$B$27,"Complete",IF(J966='Start-Up Information'!$B$28,"Complete",IF(J966='Start-Up Information'!$B$29,"Complete",IF(J966='Start-Up Information'!$B$30,"Complete",IF(J966='Start-Up Information'!$B$31,"Complete",IF(J966='Start-Up Information'!$B$32,"Complete",IF(J966='Start-Up Information'!$B$33,"Complete",IF(J966='Start-Up Information'!$B$34,"Complete",IF(J966='Start-Up Information'!$B$35,"Complete",IF(J966='Start-Up Information'!$B$36,"Complete",IF(J966='Start-Up Information'!$B$37,"Complete",IF(J966='Start-Up Information'!$B$38,"Complete",IF(J966='Start-Up Information'!$B$39,"Complete",IF(J966='Start-Up Information'!$B$40,"Complete",IF(J966='Start-Up Information'!$B$41,"Complete",IF(J966='Start-Up Information'!$B$42,"Complete",IF(J966='Start-Up Information'!$B$43,"Complete",IF(J966='Start-Up Information'!$B$44,"Complete",IF(J966='Start-Up Information'!$B$45,"Complete",IF(J966='Start-Up Information'!$B$46,"Complete",IF(J966='Start-Up Information'!$B$47,"Complete",IF(J966='Start-Up Information'!$B$48,"Complete",IF(LEFT(J966,5)="Split","Complete",IF(J966='Start-Up Information'!$B$49,"Complete",IF(J966='Start-Up Information'!$B$50,"Complete",IF(J966='Start-Up Information'!$B$51,"Complete",IF(J966='Start-Up Information'!$B$52,"Complete","Enter a Correct Sub-Account")))))))))))))))))))))))))))))))))))))))))))))))))</f>
        <v>Form Number Error</v>
      </c>
      <c r="P966" s="63" t="str">
        <f t="shared" si="30"/>
        <v>Pending</v>
      </c>
      <c r="Q966" s="62"/>
      <c r="R966" s="70">
        <f t="shared" si="31"/>
        <v>0</v>
      </c>
      <c r="S966" s="65"/>
      <c r="T966" s="91"/>
      <c r="U966" s="91"/>
      <c r="V966" s="91"/>
      <c r="W966" s="91"/>
      <c r="X966" s="91"/>
      <c r="Y966" s="91"/>
      <c r="Z966" s="91"/>
      <c r="AA966" s="91"/>
      <c r="AB966" s="91"/>
      <c r="AC966" s="91"/>
      <c r="AD966" s="91"/>
      <c r="AE966" s="91"/>
      <c r="AF966" s="91"/>
      <c r="AG966" s="91"/>
      <c r="AH966" s="91"/>
      <c r="AI966" s="91"/>
      <c r="AJ966" s="91"/>
      <c r="AK966" s="91"/>
      <c r="AL966" s="91"/>
      <c r="AM966" s="91"/>
      <c r="AN966" s="91"/>
      <c r="AO966" s="91"/>
      <c r="AP966" s="91"/>
      <c r="AQ966" s="91"/>
      <c r="AR966" s="91"/>
      <c r="AS966" s="91"/>
      <c r="AT966" s="91"/>
      <c r="AU966" s="91"/>
      <c r="AV966" s="91"/>
      <c r="AW966" s="91"/>
      <c r="AX966" s="91"/>
      <c r="AY966" s="91"/>
      <c r="AZ966" s="91"/>
      <c r="BA966" s="91"/>
      <c r="BB966" s="91"/>
      <c r="BC966" s="91"/>
      <c r="BD966" s="91"/>
      <c r="BE966" s="91"/>
      <c r="BF966" s="91"/>
      <c r="BG966" s="91"/>
    </row>
    <row r="967" spans="1:59" s="34" customFormat="1" ht="33" customHeight="1">
      <c r="A967" s="65"/>
      <c r="B967" s="99"/>
      <c r="C967" s="100"/>
      <c r="D967" s="100"/>
      <c r="E967" s="100"/>
      <c r="F967" s="100"/>
      <c r="G967" s="100"/>
      <c r="H967" s="100"/>
      <c r="I967" s="100"/>
      <c r="J967" s="100"/>
      <c r="K967" s="99"/>
      <c r="L967" s="101"/>
      <c r="M967" s="102"/>
      <c r="N967" s="101"/>
      <c r="O967" s="63" t="str">
        <f>IF(B967="","Form Number Error",IF(C967="","Payment Type Error",IF(H967="","Purchase Description Error",IF(I967="","Store or Vedor Error",IF(K967="","Card or Ckeck # Error",IF(L967="","Date Error",IF(J967="","Enter Correct Sub-Account",IF(M967="","Amount Error",IF(J967='Start-Up Information'!$B$13,"Complete",IF(J967='Start-Up Information'!$B$14,"Complete",IF(J967='Start-Up Information'!$B$15,"Complete",IF(J967='Start-Up Information'!$B$16,"Complete",IF(J967='Start-Up Information'!$B$17,"Complete",IF(J967='Start-Up Information'!$B$18,"Complete",IF(J967='Start-Up Information'!$B$19,"Complete",IF(J967='Start-Up Information'!$B$20,"Complete",IF(J967='Start-Up Information'!$B$21,"complete",IF(J967='Start-Up Information'!$B$22,"Complete",IF(J967='Start-Up Information'!$B$23,"Complete",IF(J967='Start-Up Information'!$B$24,"Complete",IF(J967='Start-Up Information'!$B$25,"Complete",IF(J967='Start-Up Information'!$B$26,"Complete",IF(J967='Start-Up Information'!$B$27,"Complete",IF(J967='Start-Up Information'!$B$28,"Complete",IF(J967='Start-Up Information'!$B$29,"Complete",IF(J967='Start-Up Information'!$B$30,"Complete",IF(J967='Start-Up Information'!$B$31,"Complete",IF(J967='Start-Up Information'!$B$32,"Complete",IF(J967='Start-Up Information'!$B$33,"Complete",IF(J967='Start-Up Information'!$B$34,"Complete",IF(J967='Start-Up Information'!$B$35,"Complete",IF(J967='Start-Up Information'!$B$36,"Complete",IF(J967='Start-Up Information'!$B$37,"Complete",IF(J967='Start-Up Information'!$B$38,"Complete",IF(J967='Start-Up Information'!$B$39,"Complete",IF(J967='Start-Up Information'!$B$40,"Complete",IF(J967='Start-Up Information'!$B$41,"Complete",IF(J967='Start-Up Information'!$B$42,"Complete",IF(J967='Start-Up Information'!$B$43,"Complete",IF(J967='Start-Up Information'!$B$44,"Complete",IF(J967='Start-Up Information'!$B$45,"Complete",IF(J967='Start-Up Information'!$B$46,"Complete",IF(J967='Start-Up Information'!$B$47,"Complete",IF(J967='Start-Up Information'!$B$48,"Complete",IF(LEFT(J967,5)="Split","Complete",IF(J967='Start-Up Information'!$B$49,"Complete",IF(J967='Start-Up Information'!$B$50,"Complete",IF(J967='Start-Up Information'!$B$51,"Complete",IF(J967='Start-Up Information'!$B$52,"Complete","Enter a Correct Sub-Account")))))))))))))))))))))))))))))))))))))))))))))))))</f>
        <v>Form Number Error</v>
      </c>
      <c r="P967" s="63" t="str">
        <f t="shared" si="30"/>
        <v>Pending</v>
      </c>
      <c r="Q967" s="62"/>
      <c r="R967" s="70">
        <f t="shared" si="31"/>
        <v>0</v>
      </c>
      <c r="S967" s="65"/>
      <c r="T967" s="91"/>
      <c r="U967" s="91"/>
      <c r="V967" s="91"/>
      <c r="W967" s="91"/>
      <c r="X967" s="91"/>
      <c r="Y967" s="91"/>
      <c r="Z967" s="91"/>
      <c r="AA967" s="91"/>
      <c r="AB967" s="91"/>
      <c r="AC967" s="91"/>
      <c r="AD967" s="91"/>
      <c r="AE967" s="91"/>
      <c r="AF967" s="91"/>
      <c r="AG967" s="91"/>
      <c r="AH967" s="91"/>
      <c r="AI967" s="91"/>
      <c r="AJ967" s="91"/>
      <c r="AK967" s="91"/>
      <c r="AL967" s="91"/>
      <c r="AM967" s="91"/>
      <c r="AN967" s="91"/>
      <c r="AO967" s="91"/>
      <c r="AP967" s="91"/>
      <c r="AQ967" s="91"/>
      <c r="AR967" s="91"/>
      <c r="AS967" s="91"/>
      <c r="AT967" s="91"/>
      <c r="AU967" s="91"/>
      <c r="AV967" s="91"/>
      <c r="AW967" s="91"/>
      <c r="AX967" s="91"/>
      <c r="AY967" s="91"/>
      <c r="AZ967" s="91"/>
      <c r="BA967" s="91"/>
      <c r="BB967" s="91"/>
      <c r="BC967" s="91"/>
      <c r="BD967" s="91"/>
      <c r="BE967" s="91"/>
      <c r="BF967" s="91"/>
      <c r="BG967" s="91"/>
    </row>
    <row r="968" spans="1:59" s="34" customFormat="1" ht="33" customHeight="1">
      <c r="A968" s="65"/>
      <c r="B968" s="99"/>
      <c r="C968" s="100"/>
      <c r="D968" s="100"/>
      <c r="E968" s="100"/>
      <c r="F968" s="100"/>
      <c r="G968" s="100"/>
      <c r="H968" s="100"/>
      <c r="I968" s="100"/>
      <c r="J968" s="100"/>
      <c r="K968" s="99"/>
      <c r="L968" s="101"/>
      <c r="M968" s="102"/>
      <c r="N968" s="101"/>
      <c r="O968" s="63" t="str">
        <f>IF(B968="","Form Number Error",IF(C968="","Payment Type Error",IF(H968="","Purchase Description Error",IF(I968="","Store or Vedor Error",IF(K968="","Card or Ckeck # Error",IF(L968="","Date Error",IF(J968="","Enter Correct Sub-Account",IF(M968="","Amount Error",IF(J968='Start-Up Information'!$B$13,"Complete",IF(J968='Start-Up Information'!$B$14,"Complete",IF(J968='Start-Up Information'!$B$15,"Complete",IF(J968='Start-Up Information'!$B$16,"Complete",IF(J968='Start-Up Information'!$B$17,"Complete",IF(J968='Start-Up Information'!$B$18,"Complete",IF(J968='Start-Up Information'!$B$19,"Complete",IF(J968='Start-Up Information'!$B$20,"Complete",IF(J968='Start-Up Information'!$B$21,"complete",IF(J968='Start-Up Information'!$B$22,"Complete",IF(J968='Start-Up Information'!$B$23,"Complete",IF(J968='Start-Up Information'!$B$24,"Complete",IF(J968='Start-Up Information'!$B$25,"Complete",IF(J968='Start-Up Information'!$B$26,"Complete",IF(J968='Start-Up Information'!$B$27,"Complete",IF(J968='Start-Up Information'!$B$28,"Complete",IF(J968='Start-Up Information'!$B$29,"Complete",IF(J968='Start-Up Information'!$B$30,"Complete",IF(J968='Start-Up Information'!$B$31,"Complete",IF(J968='Start-Up Information'!$B$32,"Complete",IF(J968='Start-Up Information'!$B$33,"Complete",IF(J968='Start-Up Information'!$B$34,"Complete",IF(J968='Start-Up Information'!$B$35,"Complete",IF(J968='Start-Up Information'!$B$36,"Complete",IF(J968='Start-Up Information'!$B$37,"Complete",IF(J968='Start-Up Information'!$B$38,"Complete",IF(J968='Start-Up Information'!$B$39,"Complete",IF(J968='Start-Up Information'!$B$40,"Complete",IF(J968='Start-Up Information'!$B$41,"Complete",IF(J968='Start-Up Information'!$B$42,"Complete",IF(J968='Start-Up Information'!$B$43,"Complete",IF(J968='Start-Up Information'!$B$44,"Complete",IF(J968='Start-Up Information'!$B$45,"Complete",IF(J968='Start-Up Information'!$B$46,"Complete",IF(J968='Start-Up Information'!$B$47,"Complete",IF(J968='Start-Up Information'!$B$48,"Complete",IF(LEFT(J968,5)="Split","Complete",IF(J968='Start-Up Information'!$B$49,"Complete",IF(J968='Start-Up Information'!$B$50,"Complete",IF(J968='Start-Up Information'!$B$51,"Complete",IF(J968='Start-Up Information'!$B$52,"Complete","Enter a Correct Sub-Account")))))))))))))))))))))))))))))))))))))))))))))))))</f>
        <v>Form Number Error</v>
      </c>
      <c r="P968" s="63" t="str">
        <f t="shared" ref="P968:P1031" si="32">IF(N968="","Pending","Cleared")</f>
        <v>Pending</v>
      </c>
      <c r="Q968" s="62"/>
      <c r="R968" s="70">
        <f t="shared" ref="R968:R1031" si="33">IF(AND(IF(LEFT(J968,5)="Split",M968-SUM(T968:BG968),0)&gt;0,IF(LEFT(J968,5)="Split",M968-SUM(T968:BG968),0)&lt;0.01),0,IF(LEFT(J968,5)="Split",M968-SUM(T968:BG968),0))</f>
        <v>0</v>
      </c>
      <c r="S968" s="65"/>
      <c r="T968" s="91"/>
      <c r="U968" s="91"/>
      <c r="V968" s="91"/>
      <c r="W968" s="91"/>
      <c r="X968" s="91"/>
      <c r="Y968" s="91"/>
      <c r="Z968" s="91"/>
      <c r="AA968" s="91"/>
      <c r="AB968" s="91"/>
      <c r="AC968" s="91"/>
      <c r="AD968" s="91"/>
      <c r="AE968" s="91"/>
      <c r="AF968" s="91"/>
      <c r="AG968" s="91"/>
      <c r="AH968" s="91"/>
      <c r="AI968" s="91"/>
      <c r="AJ968" s="91"/>
      <c r="AK968" s="91"/>
      <c r="AL968" s="91"/>
      <c r="AM968" s="91"/>
      <c r="AN968" s="91"/>
      <c r="AO968" s="91"/>
      <c r="AP968" s="91"/>
      <c r="AQ968" s="91"/>
      <c r="AR968" s="91"/>
      <c r="AS968" s="91"/>
      <c r="AT968" s="91"/>
      <c r="AU968" s="91"/>
      <c r="AV968" s="91"/>
      <c r="AW968" s="91"/>
      <c r="AX968" s="91"/>
      <c r="AY968" s="91"/>
      <c r="AZ968" s="91"/>
      <c r="BA968" s="91"/>
      <c r="BB968" s="91"/>
      <c r="BC968" s="91"/>
      <c r="BD968" s="91"/>
      <c r="BE968" s="91"/>
      <c r="BF968" s="91"/>
      <c r="BG968" s="91"/>
    </row>
    <row r="969" spans="1:59" s="34" customFormat="1" ht="33" customHeight="1">
      <c r="A969" s="65"/>
      <c r="B969" s="99"/>
      <c r="C969" s="100"/>
      <c r="D969" s="100"/>
      <c r="E969" s="100"/>
      <c r="F969" s="100"/>
      <c r="G969" s="100"/>
      <c r="H969" s="100"/>
      <c r="I969" s="100"/>
      <c r="J969" s="100"/>
      <c r="K969" s="99"/>
      <c r="L969" s="101"/>
      <c r="M969" s="102"/>
      <c r="N969" s="101"/>
      <c r="O969" s="63" t="str">
        <f>IF(B969="","Form Number Error",IF(C969="","Payment Type Error",IF(H969="","Purchase Description Error",IF(I969="","Store or Vedor Error",IF(K969="","Card or Ckeck # Error",IF(L969="","Date Error",IF(J969="","Enter Correct Sub-Account",IF(M969="","Amount Error",IF(J969='Start-Up Information'!$B$13,"Complete",IF(J969='Start-Up Information'!$B$14,"Complete",IF(J969='Start-Up Information'!$B$15,"Complete",IF(J969='Start-Up Information'!$B$16,"Complete",IF(J969='Start-Up Information'!$B$17,"Complete",IF(J969='Start-Up Information'!$B$18,"Complete",IF(J969='Start-Up Information'!$B$19,"Complete",IF(J969='Start-Up Information'!$B$20,"Complete",IF(J969='Start-Up Information'!$B$21,"complete",IF(J969='Start-Up Information'!$B$22,"Complete",IF(J969='Start-Up Information'!$B$23,"Complete",IF(J969='Start-Up Information'!$B$24,"Complete",IF(J969='Start-Up Information'!$B$25,"Complete",IF(J969='Start-Up Information'!$B$26,"Complete",IF(J969='Start-Up Information'!$B$27,"Complete",IF(J969='Start-Up Information'!$B$28,"Complete",IF(J969='Start-Up Information'!$B$29,"Complete",IF(J969='Start-Up Information'!$B$30,"Complete",IF(J969='Start-Up Information'!$B$31,"Complete",IF(J969='Start-Up Information'!$B$32,"Complete",IF(J969='Start-Up Information'!$B$33,"Complete",IF(J969='Start-Up Information'!$B$34,"Complete",IF(J969='Start-Up Information'!$B$35,"Complete",IF(J969='Start-Up Information'!$B$36,"Complete",IF(J969='Start-Up Information'!$B$37,"Complete",IF(J969='Start-Up Information'!$B$38,"Complete",IF(J969='Start-Up Information'!$B$39,"Complete",IF(J969='Start-Up Information'!$B$40,"Complete",IF(J969='Start-Up Information'!$B$41,"Complete",IF(J969='Start-Up Information'!$B$42,"Complete",IF(J969='Start-Up Information'!$B$43,"Complete",IF(J969='Start-Up Information'!$B$44,"Complete",IF(J969='Start-Up Information'!$B$45,"Complete",IF(J969='Start-Up Information'!$B$46,"Complete",IF(J969='Start-Up Information'!$B$47,"Complete",IF(J969='Start-Up Information'!$B$48,"Complete",IF(LEFT(J969,5)="Split","Complete",IF(J969='Start-Up Information'!$B$49,"Complete",IF(J969='Start-Up Information'!$B$50,"Complete",IF(J969='Start-Up Information'!$B$51,"Complete",IF(J969='Start-Up Information'!$B$52,"Complete","Enter a Correct Sub-Account")))))))))))))))))))))))))))))))))))))))))))))))))</f>
        <v>Form Number Error</v>
      </c>
      <c r="P969" s="63" t="str">
        <f t="shared" si="32"/>
        <v>Pending</v>
      </c>
      <c r="Q969" s="62"/>
      <c r="R969" s="70">
        <f t="shared" si="33"/>
        <v>0</v>
      </c>
      <c r="S969" s="65"/>
      <c r="T969" s="91"/>
      <c r="U969" s="91"/>
      <c r="V969" s="91"/>
      <c r="W969" s="91"/>
      <c r="X969" s="91"/>
      <c r="Y969" s="91"/>
      <c r="Z969" s="91"/>
      <c r="AA969" s="91"/>
      <c r="AB969" s="91"/>
      <c r="AC969" s="91"/>
      <c r="AD969" s="91"/>
      <c r="AE969" s="91"/>
      <c r="AF969" s="91"/>
      <c r="AG969" s="91"/>
      <c r="AH969" s="91"/>
      <c r="AI969" s="91"/>
      <c r="AJ969" s="91"/>
      <c r="AK969" s="91"/>
      <c r="AL969" s="91"/>
      <c r="AM969" s="91"/>
      <c r="AN969" s="91"/>
      <c r="AO969" s="91"/>
      <c r="AP969" s="91"/>
      <c r="AQ969" s="91"/>
      <c r="AR969" s="91"/>
      <c r="AS969" s="91"/>
      <c r="AT969" s="91"/>
      <c r="AU969" s="91"/>
      <c r="AV969" s="91"/>
      <c r="AW969" s="91"/>
      <c r="AX969" s="91"/>
      <c r="AY969" s="91"/>
      <c r="AZ969" s="91"/>
      <c r="BA969" s="91"/>
      <c r="BB969" s="91"/>
      <c r="BC969" s="91"/>
      <c r="BD969" s="91"/>
      <c r="BE969" s="91"/>
      <c r="BF969" s="91"/>
      <c r="BG969" s="91"/>
    </row>
    <row r="970" spans="1:59" s="34" customFormat="1" ht="33" customHeight="1">
      <c r="A970" s="65"/>
      <c r="B970" s="99"/>
      <c r="C970" s="100"/>
      <c r="D970" s="100"/>
      <c r="E970" s="100"/>
      <c r="F970" s="100"/>
      <c r="G970" s="100"/>
      <c r="H970" s="100"/>
      <c r="I970" s="100"/>
      <c r="J970" s="100"/>
      <c r="K970" s="99"/>
      <c r="L970" s="101"/>
      <c r="M970" s="102"/>
      <c r="N970" s="101"/>
      <c r="O970" s="63" t="str">
        <f>IF(B970="","Form Number Error",IF(C970="","Payment Type Error",IF(H970="","Purchase Description Error",IF(I970="","Store or Vedor Error",IF(K970="","Card or Ckeck # Error",IF(L970="","Date Error",IF(J970="","Enter Correct Sub-Account",IF(M970="","Amount Error",IF(J970='Start-Up Information'!$B$13,"Complete",IF(J970='Start-Up Information'!$B$14,"Complete",IF(J970='Start-Up Information'!$B$15,"Complete",IF(J970='Start-Up Information'!$B$16,"Complete",IF(J970='Start-Up Information'!$B$17,"Complete",IF(J970='Start-Up Information'!$B$18,"Complete",IF(J970='Start-Up Information'!$B$19,"Complete",IF(J970='Start-Up Information'!$B$20,"Complete",IF(J970='Start-Up Information'!$B$21,"complete",IF(J970='Start-Up Information'!$B$22,"Complete",IF(J970='Start-Up Information'!$B$23,"Complete",IF(J970='Start-Up Information'!$B$24,"Complete",IF(J970='Start-Up Information'!$B$25,"Complete",IF(J970='Start-Up Information'!$B$26,"Complete",IF(J970='Start-Up Information'!$B$27,"Complete",IF(J970='Start-Up Information'!$B$28,"Complete",IF(J970='Start-Up Information'!$B$29,"Complete",IF(J970='Start-Up Information'!$B$30,"Complete",IF(J970='Start-Up Information'!$B$31,"Complete",IF(J970='Start-Up Information'!$B$32,"Complete",IF(J970='Start-Up Information'!$B$33,"Complete",IF(J970='Start-Up Information'!$B$34,"Complete",IF(J970='Start-Up Information'!$B$35,"Complete",IF(J970='Start-Up Information'!$B$36,"Complete",IF(J970='Start-Up Information'!$B$37,"Complete",IF(J970='Start-Up Information'!$B$38,"Complete",IF(J970='Start-Up Information'!$B$39,"Complete",IF(J970='Start-Up Information'!$B$40,"Complete",IF(J970='Start-Up Information'!$B$41,"Complete",IF(J970='Start-Up Information'!$B$42,"Complete",IF(J970='Start-Up Information'!$B$43,"Complete",IF(J970='Start-Up Information'!$B$44,"Complete",IF(J970='Start-Up Information'!$B$45,"Complete",IF(J970='Start-Up Information'!$B$46,"Complete",IF(J970='Start-Up Information'!$B$47,"Complete",IF(J970='Start-Up Information'!$B$48,"Complete",IF(LEFT(J970,5)="Split","Complete",IF(J970='Start-Up Information'!$B$49,"Complete",IF(J970='Start-Up Information'!$B$50,"Complete",IF(J970='Start-Up Information'!$B$51,"Complete",IF(J970='Start-Up Information'!$B$52,"Complete","Enter a Correct Sub-Account")))))))))))))))))))))))))))))))))))))))))))))))))</f>
        <v>Form Number Error</v>
      </c>
      <c r="P970" s="63" t="str">
        <f t="shared" si="32"/>
        <v>Pending</v>
      </c>
      <c r="Q970" s="62"/>
      <c r="R970" s="70">
        <f t="shared" si="33"/>
        <v>0</v>
      </c>
      <c r="S970" s="65"/>
      <c r="T970" s="91"/>
      <c r="U970" s="91"/>
      <c r="V970" s="91"/>
      <c r="W970" s="91"/>
      <c r="X970" s="91"/>
      <c r="Y970" s="91"/>
      <c r="Z970" s="91"/>
      <c r="AA970" s="91"/>
      <c r="AB970" s="91"/>
      <c r="AC970" s="91"/>
      <c r="AD970" s="91"/>
      <c r="AE970" s="91"/>
      <c r="AF970" s="91"/>
      <c r="AG970" s="91"/>
      <c r="AH970" s="91"/>
      <c r="AI970" s="91"/>
      <c r="AJ970" s="91"/>
      <c r="AK970" s="91"/>
      <c r="AL970" s="91"/>
      <c r="AM970" s="91"/>
      <c r="AN970" s="91"/>
      <c r="AO970" s="91"/>
      <c r="AP970" s="91"/>
      <c r="AQ970" s="91"/>
      <c r="AR970" s="91"/>
      <c r="AS970" s="91"/>
      <c r="AT970" s="91"/>
      <c r="AU970" s="91"/>
      <c r="AV970" s="91"/>
      <c r="AW970" s="91"/>
      <c r="AX970" s="91"/>
      <c r="AY970" s="91"/>
      <c r="AZ970" s="91"/>
      <c r="BA970" s="91"/>
      <c r="BB970" s="91"/>
      <c r="BC970" s="91"/>
      <c r="BD970" s="91"/>
      <c r="BE970" s="91"/>
      <c r="BF970" s="91"/>
      <c r="BG970" s="91"/>
    </row>
    <row r="971" spans="1:59" s="34" customFormat="1" ht="33" customHeight="1">
      <c r="A971" s="65"/>
      <c r="B971" s="99"/>
      <c r="C971" s="100"/>
      <c r="D971" s="100"/>
      <c r="E971" s="100"/>
      <c r="F971" s="100"/>
      <c r="G971" s="100"/>
      <c r="H971" s="100"/>
      <c r="I971" s="100"/>
      <c r="J971" s="100"/>
      <c r="K971" s="99"/>
      <c r="L971" s="101"/>
      <c r="M971" s="102"/>
      <c r="N971" s="101"/>
      <c r="O971" s="63" t="str">
        <f>IF(B971="","Form Number Error",IF(C971="","Payment Type Error",IF(H971="","Purchase Description Error",IF(I971="","Store or Vedor Error",IF(K971="","Card or Ckeck # Error",IF(L971="","Date Error",IF(J971="","Enter Correct Sub-Account",IF(M971="","Amount Error",IF(J971='Start-Up Information'!$B$13,"Complete",IF(J971='Start-Up Information'!$B$14,"Complete",IF(J971='Start-Up Information'!$B$15,"Complete",IF(J971='Start-Up Information'!$B$16,"Complete",IF(J971='Start-Up Information'!$B$17,"Complete",IF(J971='Start-Up Information'!$B$18,"Complete",IF(J971='Start-Up Information'!$B$19,"Complete",IF(J971='Start-Up Information'!$B$20,"Complete",IF(J971='Start-Up Information'!$B$21,"complete",IF(J971='Start-Up Information'!$B$22,"Complete",IF(J971='Start-Up Information'!$B$23,"Complete",IF(J971='Start-Up Information'!$B$24,"Complete",IF(J971='Start-Up Information'!$B$25,"Complete",IF(J971='Start-Up Information'!$B$26,"Complete",IF(J971='Start-Up Information'!$B$27,"Complete",IF(J971='Start-Up Information'!$B$28,"Complete",IF(J971='Start-Up Information'!$B$29,"Complete",IF(J971='Start-Up Information'!$B$30,"Complete",IF(J971='Start-Up Information'!$B$31,"Complete",IF(J971='Start-Up Information'!$B$32,"Complete",IF(J971='Start-Up Information'!$B$33,"Complete",IF(J971='Start-Up Information'!$B$34,"Complete",IF(J971='Start-Up Information'!$B$35,"Complete",IF(J971='Start-Up Information'!$B$36,"Complete",IF(J971='Start-Up Information'!$B$37,"Complete",IF(J971='Start-Up Information'!$B$38,"Complete",IF(J971='Start-Up Information'!$B$39,"Complete",IF(J971='Start-Up Information'!$B$40,"Complete",IF(J971='Start-Up Information'!$B$41,"Complete",IF(J971='Start-Up Information'!$B$42,"Complete",IF(J971='Start-Up Information'!$B$43,"Complete",IF(J971='Start-Up Information'!$B$44,"Complete",IF(J971='Start-Up Information'!$B$45,"Complete",IF(J971='Start-Up Information'!$B$46,"Complete",IF(J971='Start-Up Information'!$B$47,"Complete",IF(J971='Start-Up Information'!$B$48,"Complete",IF(LEFT(J971,5)="Split","Complete",IF(J971='Start-Up Information'!$B$49,"Complete",IF(J971='Start-Up Information'!$B$50,"Complete",IF(J971='Start-Up Information'!$B$51,"Complete",IF(J971='Start-Up Information'!$B$52,"Complete","Enter a Correct Sub-Account")))))))))))))))))))))))))))))))))))))))))))))))))</f>
        <v>Form Number Error</v>
      </c>
      <c r="P971" s="63" t="str">
        <f t="shared" si="32"/>
        <v>Pending</v>
      </c>
      <c r="Q971" s="62"/>
      <c r="R971" s="70">
        <f t="shared" si="33"/>
        <v>0</v>
      </c>
      <c r="S971" s="65"/>
      <c r="T971" s="91"/>
      <c r="U971" s="91"/>
      <c r="V971" s="91"/>
      <c r="W971" s="91"/>
      <c r="X971" s="91"/>
      <c r="Y971" s="91"/>
      <c r="Z971" s="91"/>
      <c r="AA971" s="91"/>
      <c r="AB971" s="91"/>
      <c r="AC971" s="91"/>
      <c r="AD971" s="91"/>
      <c r="AE971" s="91"/>
      <c r="AF971" s="91"/>
      <c r="AG971" s="91"/>
      <c r="AH971" s="91"/>
      <c r="AI971" s="91"/>
      <c r="AJ971" s="91"/>
      <c r="AK971" s="91"/>
      <c r="AL971" s="91"/>
      <c r="AM971" s="91"/>
      <c r="AN971" s="91"/>
      <c r="AO971" s="91"/>
      <c r="AP971" s="91"/>
      <c r="AQ971" s="91"/>
      <c r="AR971" s="91"/>
      <c r="AS971" s="91"/>
      <c r="AT971" s="91"/>
      <c r="AU971" s="91"/>
      <c r="AV971" s="91"/>
      <c r="AW971" s="91"/>
      <c r="AX971" s="91"/>
      <c r="AY971" s="91"/>
      <c r="AZ971" s="91"/>
      <c r="BA971" s="91"/>
      <c r="BB971" s="91"/>
      <c r="BC971" s="91"/>
      <c r="BD971" s="91"/>
      <c r="BE971" s="91"/>
      <c r="BF971" s="91"/>
      <c r="BG971" s="91"/>
    </row>
    <row r="972" spans="1:59" s="34" customFormat="1" ht="33" customHeight="1">
      <c r="A972" s="65"/>
      <c r="B972" s="99"/>
      <c r="C972" s="100"/>
      <c r="D972" s="100"/>
      <c r="E972" s="100"/>
      <c r="F972" s="100"/>
      <c r="G972" s="100"/>
      <c r="H972" s="100"/>
      <c r="I972" s="100"/>
      <c r="J972" s="100"/>
      <c r="K972" s="99"/>
      <c r="L972" s="101"/>
      <c r="M972" s="102"/>
      <c r="N972" s="101"/>
      <c r="O972" s="63" t="str">
        <f>IF(B972="","Form Number Error",IF(C972="","Payment Type Error",IF(H972="","Purchase Description Error",IF(I972="","Store or Vedor Error",IF(K972="","Card or Ckeck # Error",IF(L972="","Date Error",IF(J972="","Enter Correct Sub-Account",IF(M972="","Amount Error",IF(J972='Start-Up Information'!$B$13,"Complete",IF(J972='Start-Up Information'!$B$14,"Complete",IF(J972='Start-Up Information'!$B$15,"Complete",IF(J972='Start-Up Information'!$B$16,"Complete",IF(J972='Start-Up Information'!$B$17,"Complete",IF(J972='Start-Up Information'!$B$18,"Complete",IF(J972='Start-Up Information'!$B$19,"Complete",IF(J972='Start-Up Information'!$B$20,"Complete",IF(J972='Start-Up Information'!$B$21,"complete",IF(J972='Start-Up Information'!$B$22,"Complete",IF(J972='Start-Up Information'!$B$23,"Complete",IF(J972='Start-Up Information'!$B$24,"Complete",IF(J972='Start-Up Information'!$B$25,"Complete",IF(J972='Start-Up Information'!$B$26,"Complete",IF(J972='Start-Up Information'!$B$27,"Complete",IF(J972='Start-Up Information'!$B$28,"Complete",IF(J972='Start-Up Information'!$B$29,"Complete",IF(J972='Start-Up Information'!$B$30,"Complete",IF(J972='Start-Up Information'!$B$31,"Complete",IF(J972='Start-Up Information'!$B$32,"Complete",IF(J972='Start-Up Information'!$B$33,"Complete",IF(J972='Start-Up Information'!$B$34,"Complete",IF(J972='Start-Up Information'!$B$35,"Complete",IF(J972='Start-Up Information'!$B$36,"Complete",IF(J972='Start-Up Information'!$B$37,"Complete",IF(J972='Start-Up Information'!$B$38,"Complete",IF(J972='Start-Up Information'!$B$39,"Complete",IF(J972='Start-Up Information'!$B$40,"Complete",IF(J972='Start-Up Information'!$B$41,"Complete",IF(J972='Start-Up Information'!$B$42,"Complete",IF(J972='Start-Up Information'!$B$43,"Complete",IF(J972='Start-Up Information'!$B$44,"Complete",IF(J972='Start-Up Information'!$B$45,"Complete",IF(J972='Start-Up Information'!$B$46,"Complete",IF(J972='Start-Up Information'!$B$47,"Complete",IF(J972='Start-Up Information'!$B$48,"Complete",IF(LEFT(J972,5)="Split","Complete",IF(J972='Start-Up Information'!$B$49,"Complete",IF(J972='Start-Up Information'!$B$50,"Complete",IF(J972='Start-Up Information'!$B$51,"Complete",IF(J972='Start-Up Information'!$B$52,"Complete","Enter a Correct Sub-Account")))))))))))))))))))))))))))))))))))))))))))))))))</f>
        <v>Form Number Error</v>
      </c>
      <c r="P972" s="63" t="str">
        <f t="shared" si="32"/>
        <v>Pending</v>
      </c>
      <c r="Q972" s="62"/>
      <c r="R972" s="70">
        <f t="shared" si="33"/>
        <v>0</v>
      </c>
      <c r="S972" s="65"/>
      <c r="T972" s="91"/>
      <c r="U972" s="91"/>
      <c r="V972" s="91"/>
      <c r="W972" s="91"/>
      <c r="X972" s="91"/>
      <c r="Y972" s="91"/>
      <c r="Z972" s="91"/>
      <c r="AA972" s="91"/>
      <c r="AB972" s="91"/>
      <c r="AC972" s="91"/>
      <c r="AD972" s="91"/>
      <c r="AE972" s="91"/>
      <c r="AF972" s="91"/>
      <c r="AG972" s="91"/>
      <c r="AH972" s="91"/>
      <c r="AI972" s="91"/>
      <c r="AJ972" s="91"/>
      <c r="AK972" s="91"/>
      <c r="AL972" s="91"/>
      <c r="AM972" s="91"/>
      <c r="AN972" s="91"/>
      <c r="AO972" s="91"/>
      <c r="AP972" s="91"/>
      <c r="AQ972" s="91"/>
      <c r="AR972" s="91"/>
      <c r="AS972" s="91"/>
      <c r="AT972" s="91"/>
      <c r="AU972" s="91"/>
      <c r="AV972" s="91"/>
      <c r="AW972" s="91"/>
      <c r="AX972" s="91"/>
      <c r="AY972" s="91"/>
      <c r="AZ972" s="91"/>
      <c r="BA972" s="91"/>
      <c r="BB972" s="91"/>
      <c r="BC972" s="91"/>
      <c r="BD972" s="91"/>
      <c r="BE972" s="91"/>
      <c r="BF972" s="91"/>
      <c r="BG972" s="91"/>
    </row>
    <row r="973" spans="1:59" s="34" customFormat="1" ht="33" customHeight="1">
      <c r="A973" s="65"/>
      <c r="B973" s="99"/>
      <c r="C973" s="100"/>
      <c r="D973" s="100"/>
      <c r="E973" s="100"/>
      <c r="F973" s="100"/>
      <c r="G973" s="100"/>
      <c r="H973" s="100"/>
      <c r="I973" s="100"/>
      <c r="J973" s="100"/>
      <c r="K973" s="99"/>
      <c r="L973" s="101"/>
      <c r="M973" s="102"/>
      <c r="N973" s="101"/>
      <c r="O973" s="63" t="str">
        <f>IF(B973="","Form Number Error",IF(C973="","Payment Type Error",IF(H973="","Purchase Description Error",IF(I973="","Store or Vedor Error",IF(K973="","Card or Ckeck # Error",IF(L973="","Date Error",IF(J973="","Enter Correct Sub-Account",IF(M973="","Amount Error",IF(J973='Start-Up Information'!$B$13,"Complete",IF(J973='Start-Up Information'!$B$14,"Complete",IF(J973='Start-Up Information'!$B$15,"Complete",IF(J973='Start-Up Information'!$B$16,"Complete",IF(J973='Start-Up Information'!$B$17,"Complete",IF(J973='Start-Up Information'!$B$18,"Complete",IF(J973='Start-Up Information'!$B$19,"Complete",IF(J973='Start-Up Information'!$B$20,"Complete",IF(J973='Start-Up Information'!$B$21,"complete",IF(J973='Start-Up Information'!$B$22,"Complete",IF(J973='Start-Up Information'!$B$23,"Complete",IF(J973='Start-Up Information'!$B$24,"Complete",IF(J973='Start-Up Information'!$B$25,"Complete",IF(J973='Start-Up Information'!$B$26,"Complete",IF(J973='Start-Up Information'!$B$27,"Complete",IF(J973='Start-Up Information'!$B$28,"Complete",IF(J973='Start-Up Information'!$B$29,"Complete",IF(J973='Start-Up Information'!$B$30,"Complete",IF(J973='Start-Up Information'!$B$31,"Complete",IF(J973='Start-Up Information'!$B$32,"Complete",IF(J973='Start-Up Information'!$B$33,"Complete",IF(J973='Start-Up Information'!$B$34,"Complete",IF(J973='Start-Up Information'!$B$35,"Complete",IF(J973='Start-Up Information'!$B$36,"Complete",IF(J973='Start-Up Information'!$B$37,"Complete",IF(J973='Start-Up Information'!$B$38,"Complete",IF(J973='Start-Up Information'!$B$39,"Complete",IF(J973='Start-Up Information'!$B$40,"Complete",IF(J973='Start-Up Information'!$B$41,"Complete",IF(J973='Start-Up Information'!$B$42,"Complete",IF(J973='Start-Up Information'!$B$43,"Complete",IF(J973='Start-Up Information'!$B$44,"Complete",IF(J973='Start-Up Information'!$B$45,"Complete",IF(J973='Start-Up Information'!$B$46,"Complete",IF(J973='Start-Up Information'!$B$47,"Complete",IF(J973='Start-Up Information'!$B$48,"Complete",IF(LEFT(J973,5)="Split","Complete",IF(J973='Start-Up Information'!$B$49,"Complete",IF(J973='Start-Up Information'!$B$50,"Complete",IF(J973='Start-Up Information'!$B$51,"Complete",IF(J973='Start-Up Information'!$B$52,"Complete","Enter a Correct Sub-Account")))))))))))))))))))))))))))))))))))))))))))))))))</f>
        <v>Form Number Error</v>
      </c>
      <c r="P973" s="63" t="str">
        <f t="shared" si="32"/>
        <v>Pending</v>
      </c>
      <c r="Q973" s="62"/>
      <c r="R973" s="70">
        <f t="shared" si="33"/>
        <v>0</v>
      </c>
      <c r="S973" s="65"/>
      <c r="T973" s="91"/>
      <c r="U973" s="91"/>
      <c r="V973" s="91"/>
      <c r="W973" s="91"/>
      <c r="X973" s="91"/>
      <c r="Y973" s="91"/>
      <c r="Z973" s="91"/>
      <c r="AA973" s="91"/>
      <c r="AB973" s="91"/>
      <c r="AC973" s="91"/>
      <c r="AD973" s="91"/>
      <c r="AE973" s="91"/>
      <c r="AF973" s="91"/>
      <c r="AG973" s="91"/>
      <c r="AH973" s="91"/>
      <c r="AI973" s="91"/>
      <c r="AJ973" s="91"/>
      <c r="AK973" s="91"/>
      <c r="AL973" s="91"/>
      <c r="AM973" s="91"/>
      <c r="AN973" s="91"/>
      <c r="AO973" s="91"/>
      <c r="AP973" s="91"/>
      <c r="AQ973" s="91"/>
      <c r="AR973" s="91"/>
      <c r="AS973" s="91"/>
      <c r="AT973" s="91"/>
      <c r="AU973" s="91"/>
      <c r="AV973" s="91"/>
      <c r="AW973" s="91"/>
      <c r="AX973" s="91"/>
      <c r="AY973" s="91"/>
      <c r="AZ973" s="91"/>
      <c r="BA973" s="91"/>
      <c r="BB973" s="91"/>
      <c r="BC973" s="91"/>
      <c r="BD973" s="91"/>
      <c r="BE973" s="91"/>
      <c r="BF973" s="91"/>
      <c r="BG973" s="91"/>
    </row>
    <row r="974" spans="1:59" s="34" customFormat="1" ht="33" customHeight="1">
      <c r="A974" s="65"/>
      <c r="B974" s="99"/>
      <c r="C974" s="100"/>
      <c r="D974" s="100"/>
      <c r="E974" s="100"/>
      <c r="F974" s="100"/>
      <c r="G974" s="100"/>
      <c r="H974" s="100"/>
      <c r="I974" s="100"/>
      <c r="J974" s="100"/>
      <c r="K974" s="99"/>
      <c r="L974" s="101"/>
      <c r="M974" s="102"/>
      <c r="N974" s="101"/>
      <c r="O974" s="63" t="str">
        <f>IF(B974="","Form Number Error",IF(C974="","Payment Type Error",IF(H974="","Purchase Description Error",IF(I974="","Store or Vedor Error",IF(K974="","Card or Ckeck # Error",IF(L974="","Date Error",IF(J974="","Enter Correct Sub-Account",IF(M974="","Amount Error",IF(J974='Start-Up Information'!$B$13,"Complete",IF(J974='Start-Up Information'!$B$14,"Complete",IF(J974='Start-Up Information'!$B$15,"Complete",IF(J974='Start-Up Information'!$B$16,"Complete",IF(J974='Start-Up Information'!$B$17,"Complete",IF(J974='Start-Up Information'!$B$18,"Complete",IF(J974='Start-Up Information'!$B$19,"Complete",IF(J974='Start-Up Information'!$B$20,"Complete",IF(J974='Start-Up Information'!$B$21,"complete",IF(J974='Start-Up Information'!$B$22,"Complete",IF(J974='Start-Up Information'!$B$23,"Complete",IF(J974='Start-Up Information'!$B$24,"Complete",IF(J974='Start-Up Information'!$B$25,"Complete",IF(J974='Start-Up Information'!$B$26,"Complete",IF(J974='Start-Up Information'!$B$27,"Complete",IF(J974='Start-Up Information'!$B$28,"Complete",IF(J974='Start-Up Information'!$B$29,"Complete",IF(J974='Start-Up Information'!$B$30,"Complete",IF(J974='Start-Up Information'!$B$31,"Complete",IF(J974='Start-Up Information'!$B$32,"Complete",IF(J974='Start-Up Information'!$B$33,"Complete",IF(J974='Start-Up Information'!$B$34,"Complete",IF(J974='Start-Up Information'!$B$35,"Complete",IF(J974='Start-Up Information'!$B$36,"Complete",IF(J974='Start-Up Information'!$B$37,"Complete",IF(J974='Start-Up Information'!$B$38,"Complete",IF(J974='Start-Up Information'!$B$39,"Complete",IF(J974='Start-Up Information'!$B$40,"Complete",IF(J974='Start-Up Information'!$B$41,"Complete",IF(J974='Start-Up Information'!$B$42,"Complete",IF(J974='Start-Up Information'!$B$43,"Complete",IF(J974='Start-Up Information'!$B$44,"Complete",IF(J974='Start-Up Information'!$B$45,"Complete",IF(J974='Start-Up Information'!$B$46,"Complete",IF(J974='Start-Up Information'!$B$47,"Complete",IF(J974='Start-Up Information'!$B$48,"Complete",IF(LEFT(J974,5)="Split","Complete",IF(J974='Start-Up Information'!$B$49,"Complete",IF(J974='Start-Up Information'!$B$50,"Complete",IF(J974='Start-Up Information'!$B$51,"Complete",IF(J974='Start-Up Information'!$B$52,"Complete","Enter a Correct Sub-Account")))))))))))))))))))))))))))))))))))))))))))))))))</f>
        <v>Form Number Error</v>
      </c>
      <c r="P974" s="63" t="str">
        <f t="shared" si="32"/>
        <v>Pending</v>
      </c>
      <c r="Q974" s="62"/>
      <c r="R974" s="70">
        <f t="shared" si="33"/>
        <v>0</v>
      </c>
      <c r="S974" s="65"/>
      <c r="T974" s="91"/>
      <c r="U974" s="91"/>
      <c r="V974" s="91"/>
      <c r="W974" s="91"/>
      <c r="X974" s="91"/>
      <c r="Y974" s="91"/>
      <c r="Z974" s="91"/>
      <c r="AA974" s="91"/>
      <c r="AB974" s="91"/>
      <c r="AC974" s="91"/>
      <c r="AD974" s="91"/>
      <c r="AE974" s="91"/>
      <c r="AF974" s="91"/>
      <c r="AG974" s="91"/>
      <c r="AH974" s="91"/>
      <c r="AI974" s="91"/>
      <c r="AJ974" s="91"/>
      <c r="AK974" s="91"/>
      <c r="AL974" s="91"/>
      <c r="AM974" s="91"/>
      <c r="AN974" s="91"/>
      <c r="AO974" s="91"/>
      <c r="AP974" s="91"/>
      <c r="AQ974" s="91"/>
      <c r="AR974" s="91"/>
      <c r="AS974" s="91"/>
      <c r="AT974" s="91"/>
      <c r="AU974" s="91"/>
      <c r="AV974" s="91"/>
      <c r="AW974" s="91"/>
      <c r="AX974" s="91"/>
      <c r="AY974" s="91"/>
      <c r="AZ974" s="91"/>
      <c r="BA974" s="91"/>
      <c r="BB974" s="91"/>
      <c r="BC974" s="91"/>
      <c r="BD974" s="91"/>
      <c r="BE974" s="91"/>
      <c r="BF974" s="91"/>
      <c r="BG974" s="91"/>
    </row>
    <row r="975" spans="1:59" s="34" customFormat="1" ht="33" customHeight="1">
      <c r="A975" s="65"/>
      <c r="B975" s="99"/>
      <c r="C975" s="100"/>
      <c r="D975" s="100"/>
      <c r="E975" s="100"/>
      <c r="F975" s="100"/>
      <c r="G975" s="100"/>
      <c r="H975" s="100"/>
      <c r="I975" s="100"/>
      <c r="J975" s="100"/>
      <c r="K975" s="99"/>
      <c r="L975" s="101"/>
      <c r="M975" s="102"/>
      <c r="N975" s="101"/>
      <c r="O975" s="63" t="str">
        <f>IF(B975="","Form Number Error",IF(C975="","Payment Type Error",IF(H975="","Purchase Description Error",IF(I975="","Store or Vedor Error",IF(K975="","Card or Ckeck # Error",IF(L975="","Date Error",IF(J975="","Enter Correct Sub-Account",IF(M975="","Amount Error",IF(J975='Start-Up Information'!$B$13,"Complete",IF(J975='Start-Up Information'!$B$14,"Complete",IF(J975='Start-Up Information'!$B$15,"Complete",IF(J975='Start-Up Information'!$B$16,"Complete",IF(J975='Start-Up Information'!$B$17,"Complete",IF(J975='Start-Up Information'!$B$18,"Complete",IF(J975='Start-Up Information'!$B$19,"Complete",IF(J975='Start-Up Information'!$B$20,"Complete",IF(J975='Start-Up Information'!$B$21,"complete",IF(J975='Start-Up Information'!$B$22,"Complete",IF(J975='Start-Up Information'!$B$23,"Complete",IF(J975='Start-Up Information'!$B$24,"Complete",IF(J975='Start-Up Information'!$B$25,"Complete",IF(J975='Start-Up Information'!$B$26,"Complete",IF(J975='Start-Up Information'!$B$27,"Complete",IF(J975='Start-Up Information'!$B$28,"Complete",IF(J975='Start-Up Information'!$B$29,"Complete",IF(J975='Start-Up Information'!$B$30,"Complete",IF(J975='Start-Up Information'!$B$31,"Complete",IF(J975='Start-Up Information'!$B$32,"Complete",IF(J975='Start-Up Information'!$B$33,"Complete",IF(J975='Start-Up Information'!$B$34,"Complete",IF(J975='Start-Up Information'!$B$35,"Complete",IF(J975='Start-Up Information'!$B$36,"Complete",IF(J975='Start-Up Information'!$B$37,"Complete",IF(J975='Start-Up Information'!$B$38,"Complete",IF(J975='Start-Up Information'!$B$39,"Complete",IF(J975='Start-Up Information'!$B$40,"Complete",IF(J975='Start-Up Information'!$B$41,"Complete",IF(J975='Start-Up Information'!$B$42,"Complete",IF(J975='Start-Up Information'!$B$43,"Complete",IF(J975='Start-Up Information'!$B$44,"Complete",IF(J975='Start-Up Information'!$B$45,"Complete",IF(J975='Start-Up Information'!$B$46,"Complete",IF(J975='Start-Up Information'!$B$47,"Complete",IF(J975='Start-Up Information'!$B$48,"Complete",IF(LEFT(J975,5)="Split","Complete",IF(J975='Start-Up Information'!$B$49,"Complete",IF(J975='Start-Up Information'!$B$50,"Complete",IF(J975='Start-Up Information'!$B$51,"Complete",IF(J975='Start-Up Information'!$B$52,"Complete","Enter a Correct Sub-Account")))))))))))))))))))))))))))))))))))))))))))))))))</f>
        <v>Form Number Error</v>
      </c>
      <c r="P975" s="63" t="str">
        <f t="shared" si="32"/>
        <v>Pending</v>
      </c>
      <c r="Q975" s="62"/>
      <c r="R975" s="70">
        <f t="shared" si="33"/>
        <v>0</v>
      </c>
      <c r="S975" s="65"/>
      <c r="T975" s="91"/>
      <c r="U975" s="91"/>
      <c r="V975" s="91"/>
      <c r="W975" s="91"/>
      <c r="X975" s="91"/>
      <c r="Y975" s="91"/>
      <c r="Z975" s="91"/>
      <c r="AA975" s="91"/>
      <c r="AB975" s="91"/>
      <c r="AC975" s="91"/>
      <c r="AD975" s="91"/>
      <c r="AE975" s="91"/>
      <c r="AF975" s="91"/>
      <c r="AG975" s="91"/>
      <c r="AH975" s="91"/>
      <c r="AI975" s="91"/>
      <c r="AJ975" s="91"/>
      <c r="AK975" s="91"/>
      <c r="AL975" s="91"/>
      <c r="AM975" s="91"/>
      <c r="AN975" s="91"/>
      <c r="AO975" s="91"/>
      <c r="AP975" s="91"/>
      <c r="AQ975" s="91"/>
      <c r="AR975" s="91"/>
      <c r="AS975" s="91"/>
      <c r="AT975" s="91"/>
      <c r="AU975" s="91"/>
      <c r="AV975" s="91"/>
      <c r="AW975" s="91"/>
      <c r="AX975" s="91"/>
      <c r="AY975" s="91"/>
      <c r="AZ975" s="91"/>
      <c r="BA975" s="91"/>
      <c r="BB975" s="91"/>
      <c r="BC975" s="91"/>
      <c r="BD975" s="91"/>
      <c r="BE975" s="91"/>
      <c r="BF975" s="91"/>
      <c r="BG975" s="91"/>
    </row>
    <row r="976" spans="1:59" s="34" customFormat="1" ht="33" customHeight="1">
      <c r="A976" s="65"/>
      <c r="B976" s="99"/>
      <c r="C976" s="100"/>
      <c r="D976" s="100"/>
      <c r="E976" s="100"/>
      <c r="F976" s="100"/>
      <c r="G976" s="100"/>
      <c r="H976" s="100"/>
      <c r="I976" s="100"/>
      <c r="J976" s="100"/>
      <c r="K976" s="99"/>
      <c r="L976" s="101"/>
      <c r="M976" s="102"/>
      <c r="N976" s="101"/>
      <c r="O976" s="63" t="str">
        <f>IF(B976="","Form Number Error",IF(C976="","Payment Type Error",IF(H976="","Purchase Description Error",IF(I976="","Store or Vedor Error",IF(K976="","Card or Ckeck # Error",IF(L976="","Date Error",IF(J976="","Enter Correct Sub-Account",IF(M976="","Amount Error",IF(J976='Start-Up Information'!$B$13,"Complete",IF(J976='Start-Up Information'!$B$14,"Complete",IF(J976='Start-Up Information'!$B$15,"Complete",IF(J976='Start-Up Information'!$B$16,"Complete",IF(J976='Start-Up Information'!$B$17,"Complete",IF(J976='Start-Up Information'!$B$18,"Complete",IF(J976='Start-Up Information'!$B$19,"Complete",IF(J976='Start-Up Information'!$B$20,"Complete",IF(J976='Start-Up Information'!$B$21,"complete",IF(J976='Start-Up Information'!$B$22,"Complete",IF(J976='Start-Up Information'!$B$23,"Complete",IF(J976='Start-Up Information'!$B$24,"Complete",IF(J976='Start-Up Information'!$B$25,"Complete",IF(J976='Start-Up Information'!$B$26,"Complete",IF(J976='Start-Up Information'!$B$27,"Complete",IF(J976='Start-Up Information'!$B$28,"Complete",IF(J976='Start-Up Information'!$B$29,"Complete",IF(J976='Start-Up Information'!$B$30,"Complete",IF(J976='Start-Up Information'!$B$31,"Complete",IF(J976='Start-Up Information'!$B$32,"Complete",IF(J976='Start-Up Information'!$B$33,"Complete",IF(J976='Start-Up Information'!$B$34,"Complete",IF(J976='Start-Up Information'!$B$35,"Complete",IF(J976='Start-Up Information'!$B$36,"Complete",IF(J976='Start-Up Information'!$B$37,"Complete",IF(J976='Start-Up Information'!$B$38,"Complete",IF(J976='Start-Up Information'!$B$39,"Complete",IF(J976='Start-Up Information'!$B$40,"Complete",IF(J976='Start-Up Information'!$B$41,"Complete",IF(J976='Start-Up Information'!$B$42,"Complete",IF(J976='Start-Up Information'!$B$43,"Complete",IF(J976='Start-Up Information'!$B$44,"Complete",IF(J976='Start-Up Information'!$B$45,"Complete",IF(J976='Start-Up Information'!$B$46,"Complete",IF(J976='Start-Up Information'!$B$47,"Complete",IF(J976='Start-Up Information'!$B$48,"Complete",IF(LEFT(J976,5)="Split","Complete",IF(J976='Start-Up Information'!$B$49,"Complete",IF(J976='Start-Up Information'!$B$50,"Complete",IF(J976='Start-Up Information'!$B$51,"Complete",IF(J976='Start-Up Information'!$B$52,"Complete","Enter a Correct Sub-Account")))))))))))))))))))))))))))))))))))))))))))))))))</f>
        <v>Form Number Error</v>
      </c>
      <c r="P976" s="63" t="str">
        <f t="shared" si="32"/>
        <v>Pending</v>
      </c>
      <c r="Q976" s="62"/>
      <c r="R976" s="70">
        <f t="shared" si="33"/>
        <v>0</v>
      </c>
      <c r="S976" s="65"/>
      <c r="T976" s="91"/>
      <c r="U976" s="91"/>
      <c r="V976" s="91"/>
      <c r="W976" s="91"/>
      <c r="X976" s="91"/>
      <c r="Y976" s="91"/>
      <c r="Z976" s="91"/>
      <c r="AA976" s="91"/>
      <c r="AB976" s="91"/>
      <c r="AC976" s="91"/>
      <c r="AD976" s="91"/>
      <c r="AE976" s="91"/>
      <c r="AF976" s="91"/>
      <c r="AG976" s="91"/>
      <c r="AH976" s="91"/>
      <c r="AI976" s="91"/>
      <c r="AJ976" s="91"/>
      <c r="AK976" s="91"/>
      <c r="AL976" s="91"/>
      <c r="AM976" s="91"/>
      <c r="AN976" s="91"/>
      <c r="AO976" s="91"/>
      <c r="AP976" s="91"/>
      <c r="AQ976" s="91"/>
      <c r="AR976" s="91"/>
      <c r="AS976" s="91"/>
      <c r="AT976" s="91"/>
      <c r="AU976" s="91"/>
      <c r="AV976" s="91"/>
      <c r="AW976" s="91"/>
      <c r="AX976" s="91"/>
      <c r="AY976" s="91"/>
      <c r="AZ976" s="91"/>
      <c r="BA976" s="91"/>
      <c r="BB976" s="91"/>
      <c r="BC976" s="91"/>
      <c r="BD976" s="91"/>
      <c r="BE976" s="91"/>
      <c r="BF976" s="91"/>
      <c r="BG976" s="91"/>
    </row>
    <row r="977" spans="1:59" s="34" customFormat="1" ht="33" customHeight="1">
      <c r="A977" s="65"/>
      <c r="B977" s="99"/>
      <c r="C977" s="100"/>
      <c r="D977" s="100"/>
      <c r="E977" s="100"/>
      <c r="F977" s="100"/>
      <c r="G977" s="100"/>
      <c r="H977" s="100"/>
      <c r="I977" s="100"/>
      <c r="J977" s="100"/>
      <c r="K977" s="99"/>
      <c r="L977" s="101"/>
      <c r="M977" s="102"/>
      <c r="N977" s="101"/>
      <c r="O977" s="63" t="str">
        <f>IF(B977="","Form Number Error",IF(C977="","Payment Type Error",IF(H977="","Purchase Description Error",IF(I977="","Store or Vedor Error",IF(K977="","Card or Ckeck # Error",IF(L977="","Date Error",IF(J977="","Enter Correct Sub-Account",IF(M977="","Amount Error",IF(J977='Start-Up Information'!$B$13,"Complete",IF(J977='Start-Up Information'!$B$14,"Complete",IF(J977='Start-Up Information'!$B$15,"Complete",IF(J977='Start-Up Information'!$B$16,"Complete",IF(J977='Start-Up Information'!$B$17,"Complete",IF(J977='Start-Up Information'!$B$18,"Complete",IF(J977='Start-Up Information'!$B$19,"Complete",IF(J977='Start-Up Information'!$B$20,"Complete",IF(J977='Start-Up Information'!$B$21,"complete",IF(J977='Start-Up Information'!$B$22,"Complete",IF(J977='Start-Up Information'!$B$23,"Complete",IF(J977='Start-Up Information'!$B$24,"Complete",IF(J977='Start-Up Information'!$B$25,"Complete",IF(J977='Start-Up Information'!$B$26,"Complete",IF(J977='Start-Up Information'!$B$27,"Complete",IF(J977='Start-Up Information'!$B$28,"Complete",IF(J977='Start-Up Information'!$B$29,"Complete",IF(J977='Start-Up Information'!$B$30,"Complete",IF(J977='Start-Up Information'!$B$31,"Complete",IF(J977='Start-Up Information'!$B$32,"Complete",IF(J977='Start-Up Information'!$B$33,"Complete",IF(J977='Start-Up Information'!$B$34,"Complete",IF(J977='Start-Up Information'!$B$35,"Complete",IF(J977='Start-Up Information'!$B$36,"Complete",IF(J977='Start-Up Information'!$B$37,"Complete",IF(J977='Start-Up Information'!$B$38,"Complete",IF(J977='Start-Up Information'!$B$39,"Complete",IF(J977='Start-Up Information'!$B$40,"Complete",IF(J977='Start-Up Information'!$B$41,"Complete",IF(J977='Start-Up Information'!$B$42,"Complete",IF(J977='Start-Up Information'!$B$43,"Complete",IF(J977='Start-Up Information'!$B$44,"Complete",IF(J977='Start-Up Information'!$B$45,"Complete",IF(J977='Start-Up Information'!$B$46,"Complete",IF(J977='Start-Up Information'!$B$47,"Complete",IF(J977='Start-Up Information'!$B$48,"Complete",IF(LEFT(J977,5)="Split","Complete",IF(J977='Start-Up Information'!$B$49,"Complete",IF(J977='Start-Up Information'!$B$50,"Complete",IF(J977='Start-Up Information'!$B$51,"Complete",IF(J977='Start-Up Information'!$B$52,"Complete","Enter a Correct Sub-Account")))))))))))))))))))))))))))))))))))))))))))))))))</f>
        <v>Form Number Error</v>
      </c>
      <c r="P977" s="63" t="str">
        <f t="shared" si="32"/>
        <v>Pending</v>
      </c>
      <c r="Q977" s="62"/>
      <c r="R977" s="70">
        <f t="shared" si="33"/>
        <v>0</v>
      </c>
      <c r="S977" s="65"/>
      <c r="T977" s="91"/>
      <c r="U977" s="91"/>
      <c r="V977" s="91"/>
      <c r="W977" s="91"/>
      <c r="X977" s="91"/>
      <c r="Y977" s="91"/>
      <c r="Z977" s="91"/>
      <c r="AA977" s="91"/>
      <c r="AB977" s="91"/>
      <c r="AC977" s="91"/>
      <c r="AD977" s="91"/>
      <c r="AE977" s="91"/>
      <c r="AF977" s="91"/>
      <c r="AG977" s="91"/>
      <c r="AH977" s="91"/>
      <c r="AI977" s="91"/>
      <c r="AJ977" s="91"/>
      <c r="AK977" s="91"/>
      <c r="AL977" s="91"/>
      <c r="AM977" s="91"/>
      <c r="AN977" s="91"/>
      <c r="AO977" s="91"/>
      <c r="AP977" s="91"/>
      <c r="AQ977" s="91"/>
      <c r="AR977" s="91"/>
      <c r="AS977" s="91"/>
      <c r="AT977" s="91"/>
      <c r="AU977" s="91"/>
      <c r="AV977" s="91"/>
      <c r="AW977" s="91"/>
      <c r="AX977" s="91"/>
      <c r="AY977" s="91"/>
      <c r="AZ977" s="91"/>
      <c r="BA977" s="91"/>
      <c r="BB977" s="91"/>
      <c r="BC977" s="91"/>
      <c r="BD977" s="91"/>
      <c r="BE977" s="91"/>
      <c r="BF977" s="91"/>
      <c r="BG977" s="91"/>
    </row>
    <row r="978" spans="1:59" s="34" customFormat="1" ht="33" customHeight="1">
      <c r="A978" s="65"/>
      <c r="B978" s="99"/>
      <c r="C978" s="100"/>
      <c r="D978" s="100"/>
      <c r="E978" s="100"/>
      <c r="F978" s="100"/>
      <c r="G978" s="100"/>
      <c r="H978" s="100"/>
      <c r="I978" s="100"/>
      <c r="J978" s="100"/>
      <c r="K978" s="99"/>
      <c r="L978" s="101"/>
      <c r="M978" s="102"/>
      <c r="N978" s="101"/>
      <c r="O978" s="63" t="str">
        <f>IF(B978="","Form Number Error",IF(C978="","Payment Type Error",IF(H978="","Purchase Description Error",IF(I978="","Store or Vedor Error",IF(K978="","Card or Ckeck # Error",IF(L978="","Date Error",IF(J978="","Enter Correct Sub-Account",IF(M978="","Amount Error",IF(J978='Start-Up Information'!$B$13,"Complete",IF(J978='Start-Up Information'!$B$14,"Complete",IF(J978='Start-Up Information'!$B$15,"Complete",IF(J978='Start-Up Information'!$B$16,"Complete",IF(J978='Start-Up Information'!$B$17,"Complete",IF(J978='Start-Up Information'!$B$18,"Complete",IF(J978='Start-Up Information'!$B$19,"Complete",IF(J978='Start-Up Information'!$B$20,"Complete",IF(J978='Start-Up Information'!$B$21,"complete",IF(J978='Start-Up Information'!$B$22,"Complete",IF(J978='Start-Up Information'!$B$23,"Complete",IF(J978='Start-Up Information'!$B$24,"Complete",IF(J978='Start-Up Information'!$B$25,"Complete",IF(J978='Start-Up Information'!$B$26,"Complete",IF(J978='Start-Up Information'!$B$27,"Complete",IF(J978='Start-Up Information'!$B$28,"Complete",IF(J978='Start-Up Information'!$B$29,"Complete",IF(J978='Start-Up Information'!$B$30,"Complete",IF(J978='Start-Up Information'!$B$31,"Complete",IF(J978='Start-Up Information'!$B$32,"Complete",IF(J978='Start-Up Information'!$B$33,"Complete",IF(J978='Start-Up Information'!$B$34,"Complete",IF(J978='Start-Up Information'!$B$35,"Complete",IF(J978='Start-Up Information'!$B$36,"Complete",IF(J978='Start-Up Information'!$B$37,"Complete",IF(J978='Start-Up Information'!$B$38,"Complete",IF(J978='Start-Up Information'!$B$39,"Complete",IF(J978='Start-Up Information'!$B$40,"Complete",IF(J978='Start-Up Information'!$B$41,"Complete",IF(J978='Start-Up Information'!$B$42,"Complete",IF(J978='Start-Up Information'!$B$43,"Complete",IF(J978='Start-Up Information'!$B$44,"Complete",IF(J978='Start-Up Information'!$B$45,"Complete",IF(J978='Start-Up Information'!$B$46,"Complete",IF(J978='Start-Up Information'!$B$47,"Complete",IF(J978='Start-Up Information'!$B$48,"Complete",IF(LEFT(J978,5)="Split","Complete",IF(J978='Start-Up Information'!$B$49,"Complete",IF(J978='Start-Up Information'!$B$50,"Complete",IF(J978='Start-Up Information'!$B$51,"Complete",IF(J978='Start-Up Information'!$B$52,"Complete","Enter a Correct Sub-Account")))))))))))))))))))))))))))))))))))))))))))))))))</f>
        <v>Form Number Error</v>
      </c>
      <c r="P978" s="63" t="str">
        <f t="shared" si="32"/>
        <v>Pending</v>
      </c>
      <c r="Q978" s="62"/>
      <c r="R978" s="70">
        <f t="shared" si="33"/>
        <v>0</v>
      </c>
      <c r="S978" s="65"/>
      <c r="T978" s="91"/>
      <c r="U978" s="91"/>
      <c r="V978" s="91"/>
      <c r="W978" s="91"/>
      <c r="X978" s="91"/>
      <c r="Y978" s="91"/>
      <c r="Z978" s="91"/>
      <c r="AA978" s="91"/>
      <c r="AB978" s="91"/>
      <c r="AC978" s="91"/>
      <c r="AD978" s="91"/>
      <c r="AE978" s="91"/>
      <c r="AF978" s="91"/>
      <c r="AG978" s="91"/>
      <c r="AH978" s="91"/>
      <c r="AI978" s="91"/>
      <c r="AJ978" s="91"/>
      <c r="AK978" s="91"/>
      <c r="AL978" s="91"/>
      <c r="AM978" s="91"/>
      <c r="AN978" s="91"/>
      <c r="AO978" s="91"/>
      <c r="AP978" s="91"/>
      <c r="AQ978" s="91"/>
      <c r="AR978" s="91"/>
      <c r="AS978" s="91"/>
      <c r="AT978" s="91"/>
      <c r="AU978" s="91"/>
      <c r="AV978" s="91"/>
      <c r="AW978" s="91"/>
      <c r="AX978" s="91"/>
      <c r="AY978" s="91"/>
      <c r="AZ978" s="91"/>
      <c r="BA978" s="91"/>
      <c r="BB978" s="91"/>
      <c r="BC978" s="91"/>
      <c r="BD978" s="91"/>
      <c r="BE978" s="91"/>
      <c r="BF978" s="91"/>
      <c r="BG978" s="91"/>
    </row>
    <row r="979" spans="1:59" s="34" customFormat="1" ht="33" customHeight="1">
      <c r="A979" s="65"/>
      <c r="B979" s="99"/>
      <c r="C979" s="100"/>
      <c r="D979" s="100"/>
      <c r="E979" s="100"/>
      <c r="F979" s="100"/>
      <c r="G979" s="100"/>
      <c r="H979" s="100"/>
      <c r="I979" s="100"/>
      <c r="J979" s="100"/>
      <c r="K979" s="99"/>
      <c r="L979" s="101"/>
      <c r="M979" s="102"/>
      <c r="N979" s="101"/>
      <c r="O979" s="63" t="str">
        <f>IF(B979="","Form Number Error",IF(C979="","Payment Type Error",IF(H979="","Purchase Description Error",IF(I979="","Store or Vedor Error",IF(K979="","Card or Ckeck # Error",IF(L979="","Date Error",IF(J979="","Enter Correct Sub-Account",IF(M979="","Amount Error",IF(J979='Start-Up Information'!$B$13,"Complete",IF(J979='Start-Up Information'!$B$14,"Complete",IF(J979='Start-Up Information'!$B$15,"Complete",IF(J979='Start-Up Information'!$B$16,"Complete",IF(J979='Start-Up Information'!$B$17,"Complete",IF(J979='Start-Up Information'!$B$18,"Complete",IF(J979='Start-Up Information'!$B$19,"Complete",IF(J979='Start-Up Information'!$B$20,"Complete",IF(J979='Start-Up Information'!$B$21,"complete",IF(J979='Start-Up Information'!$B$22,"Complete",IF(J979='Start-Up Information'!$B$23,"Complete",IF(J979='Start-Up Information'!$B$24,"Complete",IF(J979='Start-Up Information'!$B$25,"Complete",IF(J979='Start-Up Information'!$B$26,"Complete",IF(J979='Start-Up Information'!$B$27,"Complete",IF(J979='Start-Up Information'!$B$28,"Complete",IF(J979='Start-Up Information'!$B$29,"Complete",IF(J979='Start-Up Information'!$B$30,"Complete",IF(J979='Start-Up Information'!$B$31,"Complete",IF(J979='Start-Up Information'!$B$32,"Complete",IF(J979='Start-Up Information'!$B$33,"Complete",IF(J979='Start-Up Information'!$B$34,"Complete",IF(J979='Start-Up Information'!$B$35,"Complete",IF(J979='Start-Up Information'!$B$36,"Complete",IF(J979='Start-Up Information'!$B$37,"Complete",IF(J979='Start-Up Information'!$B$38,"Complete",IF(J979='Start-Up Information'!$B$39,"Complete",IF(J979='Start-Up Information'!$B$40,"Complete",IF(J979='Start-Up Information'!$B$41,"Complete",IF(J979='Start-Up Information'!$B$42,"Complete",IF(J979='Start-Up Information'!$B$43,"Complete",IF(J979='Start-Up Information'!$B$44,"Complete",IF(J979='Start-Up Information'!$B$45,"Complete",IF(J979='Start-Up Information'!$B$46,"Complete",IF(J979='Start-Up Information'!$B$47,"Complete",IF(J979='Start-Up Information'!$B$48,"Complete",IF(LEFT(J979,5)="Split","Complete",IF(J979='Start-Up Information'!$B$49,"Complete",IF(J979='Start-Up Information'!$B$50,"Complete",IF(J979='Start-Up Information'!$B$51,"Complete",IF(J979='Start-Up Information'!$B$52,"Complete","Enter a Correct Sub-Account")))))))))))))))))))))))))))))))))))))))))))))))))</f>
        <v>Form Number Error</v>
      </c>
      <c r="P979" s="63" t="str">
        <f t="shared" si="32"/>
        <v>Pending</v>
      </c>
      <c r="Q979" s="62"/>
      <c r="R979" s="70">
        <f t="shared" si="33"/>
        <v>0</v>
      </c>
      <c r="S979" s="65"/>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c r="AP979" s="91"/>
      <c r="AQ979" s="91"/>
      <c r="AR979" s="91"/>
      <c r="AS979" s="91"/>
      <c r="AT979" s="91"/>
      <c r="AU979" s="91"/>
      <c r="AV979" s="91"/>
      <c r="AW979" s="91"/>
      <c r="AX979" s="91"/>
      <c r="AY979" s="91"/>
      <c r="AZ979" s="91"/>
      <c r="BA979" s="91"/>
      <c r="BB979" s="91"/>
      <c r="BC979" s="91"/>
      <c r="BD979" s="91"/>
      <c r="BE979" s="91"/>
      <c r="BF979" s="91"/>
      <c r="BG979" s="91"/>
    </row>
    <row r="980" spans="1:59" s="34" customFormat="1" ht="33" customHeight="1">
      <c r="A980" s="65"/>
      <c r="B980" s="99"/>
      <c r="C980" s="100"/>
      <c r="D980" s="100"/>
      <c r="E980" s="100"/>
      <c r="F980" s="100"/>
      <c r="G980" s="100"/>
      <c r="H980" s="100"/>
      <c r="I980" s="100"/>
      <c r="J980" s="100"/>
      <c r="K980" s="99"/>
      <c r="L980" s="101"/>
      <c r="M980" s="102"/>
      <c r="N980" s="101"/>
      <c r="O980" s="63" t="str">
        <f>IF(B980="","Form Number Error",IF(C980="","Payment Type Error",IF(H980="","Purchase Description Error",IF(I980="","Store or Vedor Error",IF(K980="","Card or Ckeck # Error",IF(L980="","Date Error",IF(J980="","Enter Correct Sub-Account",IF(M980="","Amount Error",IF(J980='Start-Up Information'!$B$13,"Complete",IF(J980='Start-Up Information'!$B$14,"Complete",IF(J980='Start-Up Information'!$B$15,"Complete",IF(J980='Start-Up Information'!$B$16,"Complete",IF(J980='Start-Up Information'!$B$17,"Complete",IF(J980='Start-Up Information'!$B$18,"Complete",IF(J980='Start-Up Information'!$B$19,"Complete",IF(J980='Start-Up Information'!$B$20,"Complete",IF(J980='Start-Up Information'!$B$21,"complete",IF(J980='Start-Up Information'!$B$22,"Complete",IF(J980='Start-Up Information'!$B$23,"Complete",IF(J980='Start-Up Information'!$B$24,"Complete",IF(J980='Start-Up Information'!$B$25,"Complete",IF(J980='Start-Up Information'!$B$26,"Complete",IF(J980='Start-Up Information'!$B$27,"Complete",IF(J980='Start-Up Information'!$B$28,"Complete",IF(J980='Start-Up Information'!$B$29,"Complete",IF(J980='Start-Up Information'!$B$30,"Complete",IF(J980='Start-Up Information'!$B$31,"Complete",IF(J980='Start-Up Information'!$B$32,"Complete",IF(J980='Start-Up Information'!$B$33,"Complete",IF(J980='Start-Up Information'!$B$34,"Complete",IF(J980='Start-Up Information'!$B$35,"Complete",IF(J980='Start-Up Information'!$B$36,"Complete",IF(J980='Start-Up Information'!$B$37,"Complete",IF(J980='Start-Up Information'!$B$38,"Complete",IF(J980='Start-Up Information'!$B$39,"Complete",IF(J980='Start-Up Information'!$B$40,"Complete",IF(J980='Start-Up Information'!$B$41,"Complete",IF(J980='Start-Up Information'!$B$42,"Complete",IF(J980='Start-Up Information'!$B$43,"Complete",IF(J980='Start-Up Information'!$B$44,"Complete",IF(J980='Start-Up Information'!$B$45,"Complete",IF(J980='Start-Up Information'!$B$46,"Complete",IF(J980='Start-Up Information'!$B$47,"Complete",IF(J980='Start-Up Information'!$B$48,"Complete",IF(LEFT(J980,5)="Split","Complete",IF(J980='Start-Up Information'!$B$49,"Complete",IF(J980='Start-Up Information'!$B$50,"Complete",IF(J980='Start-Up Information'!$B$51,"Complete",IF(J980='Start-Up Information'!$B$52,"Complete","Enter a Correct Sub-Account")))))))))))))))))))))))))))))))))))))))))))))))))</f>
        <v>Form Number Error</v>
      </c>
      <c r="P980" s="63" t="str">
        <f t="shared" si="32"/>
        <v>Pending</v>
      </c>
      <c r="Q980" s="62"/>
      <c r="R980" s="70">
        <f t="shared" si="33"/>
        <v>0</v>
      </c>
      <c r="S980" s="65"/>
      <c r="T980" s="91"/>
      <c r="U980" s="91"/>
      <c r="V980" s="91"/>
      <c r="W980" s="91"/>
      <c r="X980" s="91"/>
      <c r="Y980" s="91"/>
      <c r="Z980" s="91"/>
      <c r="AA980" s="91"/>
      <c r="AB980" s="91"/>
      <c r="AC980" s="91"/>
      <c r="AD980" s="91"/>
      <c r="AE980" s="91"/>
      <c r="AF980" s="91"/>
      <c r="AG980" s="91"/>
      <c r="AH980" s="91"/>
      <c r="AI980" s="91"/>
      <c r="AJ980" s="91"/>
      <c r="AK980" s="91"/>
      <c r="AL980" s="91"/>
      <c r="AM980" s="91"/>
      <c r="AN980" s="91"/>
      <c r="AO980" s="91"/>
      <c r="AP980" s="91"/>
      <c r="AQ980" s="91"/>
      <c r="AR980" s="91"/>
      <c r="AS980" s="91"/>
      <c r="AT980" s="91"/>
      <c r="AU980" s="91"/>
      <c r="AV980" s="91"/>
      <c r="AW980" s="91"/>
      <c r="AX980" s="91"/>
      <c r="AY980" s="91"/>
      <c r="AZ980" s="91"/>
      <c r="BA980" s="91"/>
      <c r="BB980" s="91"/>
      <c r="BC980" s="91"/>
      <c r="BD980" s="91"/>
      <c r="BE980" s="91"/>
      <c r="BF980" s="91"/>
      <c r="BG980" s="91"/>
    </row>
    <row r="981" spans="1:59" s="34" customFormat="1" ht="33" customHeight="1">
      <c r="A981" s="65"/>
      <c r="B981" s="99"/>
      <c r="C981" s="100"/>
      <c r="D981" s="100"/>
      <c r="E981" s="100"/>
      <c r="F981" s="100"/>
      <c r="G981" s="100"/>
      <c r="H981" s="100"/>
      <c r="I981" s="100"/>
      <c r="J981" s="100"/>
      <c r="K981" s="99"/>
      <c r="L981" s="101"/>
      <c r="M981" s="102"/>
      <c r="N981" s="101"/>
      <c r="O981" s="63" t="str">
        <f>IF(B981="","Form Number Error",IF(C981="","Payment Type Error",IF(H981="","Purchase Description Error",IF(I981="","Store or Vedor Error",IF(K981="","Card or Ckeck # Error",IF(L981="","Date Error",IF(J981="","Enter Correct Sub-Account",IF(M981="","Amount Error",IF(J981='Start-Up Information'!$B$13,"Complete",IF(J981='Start-Up Information'!$B$14,"Complete",IF(J981='Start-Up Information'!$B$15,"Complete",IF(J981='Start-Up Information'!$B$16,"Complete",IF(J981='Start-Up Information'!$B$17,"Complete",IF(J981='Start-Up Information'!$B$18,"Complete",IF(J981='Start-Up Information'!$B$19,"Complete",IF(J981='Start-Up Information'!$B$20,"Complete",IF(J981='Start-Up Information'!$B$21,"complete",IF(J981='Start-Up Information'!$B$22,"Complete",IF(J981='Start-Up Information'!$B$23,"Complete",IF(J981='Start-Up Information'!$B$24,"Complete",IF(J981='Start-Up Information'!$B$25,"Complete",IF(J981='Start-Up Information'!$B$26,"Complete",IF(J981='Start-Up Information'!$B$27,"Complete",IF(J981='Start-Up Information'!$B$28,"Complete",IF(J981='Start-Up Information'!$B$29,"Complete",IF(J981='Start-Up Information'!$B$30,"Complete",IF(J981='Start-Up Information'!$B$31,"Complete",IF(J981='Start-Up Information'!$B$32,"Complete",IF(J981='Start-Up Information'!$B$33,"Complete",IF(J981='Start-Up Information'!$B$34,"Complete",IF(J981='Start-Up Information'!$B$35,"Complete",IF(J981='Start-Up Information'!$B$36,"Complete",IF(J981='Start-Up Information'!$B$37,"Complete",IF(J981='Start-Up Information'!$B$38,"Complete",IF(J981='Start-Up Information'!$B$39,"Complete",IF(J981='Start-Up Information'!$B$40,"Complete",IF(J981='Start-Up Information'!$B$41,"Complete",IF(J981='Start-Up Information'!$B$42,"Complete",IF(J981='Start-Up Information'!$B$43,"Complete",IF(J981='Start-Up Information'!$B$44,"Complete",IF(J981='Start-Up Information'!$B$45,"Complete",IF(J981='Start-Up Information'!$B$46,"Complete",IF(J981='Start-Up Information'!$B$47,"Complete",IF(J981='Start-Up Information'!$B$48,"Complete",IF(LEFT(J981,5)="Split","Complete",IF(J981='Start-Up Information'!$B$49,"Complete",IF(J981='Start-Up Information'!$B$50,"Complete",IF(J981='Start-Up Information'!$B$51,"Complete",IF(J981='Start-Up Information'!$B$52,"Complete","Enter a Correct Sub-Account")))))))))))))))))))))))))))))))))))))))))))))))))</f>
        <v>Form Number Error</v>
      </c>
      <c r="P981" s="63" t="str">
        <f t="shared" si="32"/>
        <v>Pending</v>
      </c>
      <c r="Q981" s="62"/>
      <c r="R981" s="70">
        <f t="shared" si="33"/>
        <v>0</v>
      </c>
      <c r="S981" s="65"/>
      <c r="T981" s="91"/>
      <c r="U981" s="91"/>
      <c r="V981" s="91"/>
      <c r="W981" s="91"/>
      <c r="X981" s="91"/>
      <c r="Y981" s="91"/>
      <c r="Z981" s="91"/>
      <c r="AA981" s="91"/>
      <c r="AB981" s="91"/>
      <c r="AC981" s="91"/>
      <c r="AD981" s="91"/>
      <c r="AE981" s="91"/>
      <c r="AF981" s="91"/>
      <c r="AG981" s="91"/>
      <c r="AH981" s="91"/>
      <c r="AI981" s="91"/>
      <c r="AJ981" s="91"/>
      <c r="AK981" s="91"/>
      <c r="AL981" s="91"/>
      <c r="AM981" s="91"/>
      <c r="AN981" s="91"/>
      <c r="AO981" s="91"/>
      <c r="AP981" s="91"/>
      <c r="AQ981" s="91"/>
      <c r="AR981" s="91"/>
      <c r="AS981" s="91"/>
      <c r="AT981" s="91"/>
      <c r="AU981" s="91"/>
      <c r="AV981" s="91"/>
      <c r="AW981" s="91"/>
      <c r="AX981" s="91"/>
      <c r="AY981" s="91"/>
      <c r="AZ981" s="91"/>
      <c r="BA981" s="91"/>
      <c r="BB981" s="91"/>
      <c r="BC981" s="91"/>
      <c r="BD981" s="91"/>
      <c r="BE981" s="91"/>
      <c r="BF981" s="91"/>
      <c r="BG981" s="91"/>
    </row>
    <row r="982" spans="1:59" s="34" customFormat="1" ht="33" customHeight="1">
      <c r="A982" s="65"/>
      <c r="B982" s="99"/>
      <c r="C982" s="100"/>
      <c r="D982" s="100"/>
      <c r="E982" s="100"/>
      <c r="F982" s="100"/>
      <c r="G982" s="100"/>
      <c r="H982" s="100"/>
      <c r="I982" s="100"/>
      <c r="J982" s="100"/>
      <c r="K982" s="99"/>
      <c r="L982" s="101"/>
      <c r="M982" s="102"/>
      <c r="N982" s="101"/>
      <c r="O982" s="63" t="str">
        <f>IF(B982="","Form Number Error",IF(C982="","Payment Type Error",IF(H982="","Purchase Description Error",IF(I982="","Store or Vedor Error",IF(K982="","Card or Ckeck # Error",IF(L982="","Date Error",IF(J982="","Enter Correct Sub-Account",IF(M982="","Amount Error",IF(J982='Start-Up Information'!$B$13,"Complete",IF(J982='Start-Up Information'!$B$14,"Complete",IF(J982='Start-Up Information'!$B$15,"Complete",IF(J982='Start-Up Information'!$B$16,"Complete",IF(J982='Start-Up Information'!$B$17,"Complete",IF(J982='Start-Up Information'!$B$18,"Complete",IF(J982='Start-Up Information'!$B$19,"Complete",IF(J982='Start-Up Information'!$B$20,"Complete",IF(J982='Start-Up Information'!$B$21,"complete",IF(J982='Start-Up Information'!$B$22,"Complete",IF(J982='Start-Up Information'!$B$23,"Complete",IF(J982='Start-Up Information'!$B$24,"Complete",IF(J982='Start-Up Information'!$B$25,"Complete",IF(J982='Start-Up Information'!$B$26,"Complete",IF(J982='Start-Up Information'!$B$27,"Complete",IF(J982='Start-Up Information'!$B$28,"Complete",IF(J982='Start-Up Information'!$B$29,"Complete",IF(J982='Start-Up Information'!$B$30,"Complete",IF(J982='Start-Up Information'!$B$31,"Complete",IF(J982='Start-Up Information'!$B$32,"Complete",IF(J982='Start-Up Information'!$B$33,"Complete",IF(J982='Start-Up Information'!$B$34,"Complete",IF(J982='Start-Up Information'!$B$35,"Complete",IF(J982='Start-Up Information'!$B$36,"Complete",IF(J982='Start-Up Information'!$B$37,"Complete",IF(J982='Start-Up Information'!$B$38,"Complete",IF(J982='Start-Up Information'!$B$39,"Complete",IF(J982='Start-Up Information'!$B$40,"Complete",IF(J982='Start-Up Information'!$B$41,"Complete",IF(J982='Start-Up Information'!$B$42,"Complete",IF(J982='Start-Up Information'!$B$43,"Complete",IF(J982='Start-Up Information'!$B$44,"Complete",IF(J982='Start-Up Information'!$B$45,"Complete",IF(J982='Start-Up Information'!$B$46,"Complete",IF(J982='Start-Up Information'!$B$47,"Complete",IF(J982='Start-Up Information'!$B$48,"Complete",IF(LEFT(J982,5)="Split","Complete",IF(J982='Start-Up Information'!$B$49,"Complete",IF(J982='Start-Up Information'!$B$50,"Complete",IF(J982='Start-Up Information'!$B$51,"Complete",IF(J982='Start-Up Information'!$B$52,"Complete","Enter a Correct Sub-Account")))))))))))))))))))))))))))))))))))))))))))))))))</f>
        <v>Form Number Error</v>
      </c>
      <c r="P982" s="63" t="str">
        <f t="shared" si="32"/>
        <v>Pending</v>
      </c>
      <c r="Q982" s="62"/>
      <c r="R982" s="70">
        <f t="shared" si="33"/>
        <v>0</v>
      </c>
      <c r="S982" s="65"/>
      <c r="T982" s="91"/>
      <c r="U982" s="91"/>
      <c r="V982" s="91"/>
      <c r="W982" s="91"/>
      <c r="X982" s="91"/>
      <c r="Y982" s="91"/>
      <c r="Z982" s="91"/>
      <c r="AA982" s="91"/>
      <c r="AB982" s="91"/>
      <c r="AC982" s="91"/>
      <c r="AD982" s="91"/>
      <c r="AE982" s="91"/>
      <c r="AF982" s="91"/>
      <c r="AG982" s="91"/>
      <c r="AH982" s="91"/>
      <c r="AI982" s="91"/>
      <c r="AJ982" s="91"/>
      <c r="AK982" s="91"/>
      <c r="AL982" s="91"/>
      <c r="AM982" s="91"/>
      <c r="AN982" s="91"/>
      <c r="AO982" s="91"/>
      <c r="AP982" s="91"/>
      <c r="AQ982" s="91"/>
      <c r="AR982" s="91"/>
      <c r="AS982" s="91"/>
      <c r="AT982" s="91"/>
      <c r="AU982" s="91"/>
      <c r="AV982" s="91"/>
      <c r="AW982" s="91"/>
      <c r="AX982" s="91"/>
      <c r="AY982" s="91"/>
      <c r="AZ982" s="91"/>
      <c r="BA982" s="91"/>
      <c r="BB982" s="91"/>
      <c r="BC982" s="91"/>
      <c r="BD982" s="91"/>
      <c r="BE982" s="91"/>
      <c r="BF982" s="91"/>
      <c r="BG982" s="91"/>
    </row>
    <row r="983" spans="1:59" s="34" customFormat="1" ht="33" customHeight="1">
      <c r="A983" s="65"/>
      <c r="B983" s="99"/>
      <c r="C983" s="100"/>
      <c r="D983" s="100"/>
      <c r="E983" s="100"/>
      <c r="F983" s="100"/>
      <c r="G983" s="100"/>
      <c r="H983" s="100"/>
      <c r="I983" s="100"/>
      <c r="J983" s="100"/>
      <c r="K983" s="99"/>
      <c r="L983" s="101"/>
      <c r="M983" s="102"/>
      <c r="N983" s="101"/>
      <c r="O983" s="63" t="str">
        <f>IF(B983="","Form Number Error",IF(C983="","Payment Type Error",IF(H983="","Purchase Description Error",IF(I983="","Store or Vedor Error",IF(K983="","Card or Ckeck # Error",IF(L983="","Date Error",IF(J983="","Enter Correct Sub-Account",IF(M983="","Amount Error",IF(J983='Start-Up Information'!$B$13,"Complete",IF(J983='Start-Up Information'!$B$14,"Complete",IF(J983='Start-Up Information'!$B$15,"Complete",IF(J983='Start-Up Information'!$B$16,"Complete",IF(J983='Start-Up Information'!$B$17,"Complete",IF(J983='Start-Up Information'!$B$18,"Complete",IF(J983='Start-Up Information'!$B$19,"Complete",IF(J983='Start-Up Information'!$B$20,"Complete",IF(J983='Start-Up Information'!$B$21,"complete",IF(J983='Start-Up Information'!$B$22,"Complete",IF(J983='Start-Up Information'!$B$23,"Complete",IF(J983='Start-Up Information'!$B$24,"Complete",IF(J983='Start-Up Information'!$B$25,"Complete",IF(J983='Start-Up Information'!$B$26,"Complete",IF(J983='Start-Up Information'!$B$27,"Complete",IF(J983='Start-Up Information'!$B$28,"Complete",IF(J983='Start-Up Information'!$B$29,"Complete",IF(J983='Start-Up Information'!$B$30,"Complete",IF(J983='Start-Up Information'!$B$31,"Complete",IF(J983='Start-Up Information'!$B$32,"Complete",IF(J983='Start-Up Information'!$B$33,"Complete",IF(J983='Start-Up Information'!$B$34,"Complete",IF(J983='Start-Up Information'!$B$35,"Complete",IF(J983='Start-Up Information'!$B$36,"Complete",IF(J983='Start-Up Information'!$B$37,"Complete",IF(J983='Start-Up Information'!$B$38,"Complete",IF(J983='Start-Up Information'!$B$39,"Complete",IF(J983='Start-Up Information'!$B$40,"Complete",IF(J983='Start-Up Information'!$B$41,"Complete",IF(J983='Start-Up Information'!$B$42,"Complete",IF(J983='Start-Up Information'!$B$43,"Complete",IF(J983='Start-Up Information'!$B$44,"Complete",IF(J983='Start-Up Information'!$B$45,"Complete",IF(J983='Start-Up Information'!$B$46,"Complete",IF(J983='Start-Up Information'!$B$47,"Complete",IF(J983='Start-Up Information'!$B$48,"Complete",IF(LEFT(J983,5)="Split","Complete",IF(J983='Start-Up Information'!$B$49,"Complete",IF(J983='Start-Up Information'!$B$50,"Complete",IF(J983='Start-Up Information'!$B$51,"Complete",IF(J983='Start-Up Information'!$B$52,"Complete","Enter a Correct Sub-Account")))))))))))))))))))))))))))))))))))))))))))))))))</f>
        <v>Form Number Error</v>
      </c>
      <c r="P983" s="63" t="str">
        <f t="shared" si="32"/>
        <v>Pending</v>
      </c>
      <c r="Q983" s="62"/>
      <c r="R983" s="70">
        <f t="shared" si="33"/>
        <v>0</v>
      </c>
      <c r="S983" s="65"/>
      <c r="T983" s="91"/>
      <c r="U983" s="91"/>
      <c r="V983" s="91"/>
      <c r="W983" s="91"/>
      <c r="X983" s="91"/>
      <c r="Y983" s="91"/>
      <c r="Z983" s="91"/>
      <c r="AA983" s="91"/>
      <c r="AB983" s="91"/>
      <c r="AC983" s="91"/>
      <c r="AD983" s="91"/>
      <c r="AE983" s="91"/>
      <c r="AF983" s="91"/>
      <c r="AG983" s="91"/>
      <c r="AH983" s="91"/>
      <c r="AI983" s="91"/>
      <c r="AJ983" s="91"/>
      <c r="AK983" s="91"/>
      <c r="AL983" s="91"/>
      <c r="AM983" s="91"/>
      <c r="AN983" s="91"/>
      <c r="AO983" s="91"/>
      <c r="AP983" s="91"/>
      <c r="AQ983" s="91"/>
      <c r="AR983" s="91"/>
      <c r="AS983" s="91"/>
      <c r="AT983" s="91"/>
      <c r="AU983" s="91"/>
      <c r="AV983" s="91"/>
      <c r="AW983" s="91"/>
      <c r="AX983" s="91"/>
      <c r="AY983" s="91"/>
      <c r="AZ983" s="91"/>
      <c r="BA983" s="91"/>
      <c r="BB983" s="91"/>
      <c r="BC983" s="91"/>
      <c r="BD983" s="91"/>
      <c r="BE983" s="91"/>
      <c r="BF983" s="91"/>
      <c r="BG983" s="91"/>
    </row>
    <row r="984" spans="1:59" s="34" customFormat="1" ht="33" customHeight="1">
      <c r="A984" s="65"/>
      <c r="B984" s="99"/>
      <c r="C984" s="100"/>
      <c r="D984" s="100"/>
      <c r="E984" s="100"/>
      <c r="F984" s="100"/>
      <c r="G984" s="100"/>
      <c r="H984" s="100"/>
      <c r="I984" s="100"/>
      <c r="J984" s="100"/>
      <c r="K984" s="99"/>
      <c r="L984" s="101"/>
      <c r="M984" s="102"/>
      <c r="N984" s="101"/>
      <c r="O984" s="63" t="str">
        <f>IF(B984="","Form Number Error",IF(C984="","Payment Type Error",IF(H984="","Purchase Description Error",IF(I984="","Store or Vedor Error",IF(K984="","Card or Ckeck # Error",IF(L984="","Date Error",IF(J984="","Enter Correct Sub-Account",IF(M984="","Amount Error",IF(J984='Start-Up Information'!$B$13,"Complete",IF(J984='Start-Up Information'!$B$14,"Complete",IF(J984='Start-Up Information'!$B$15,"Complete",IF(J984='Start-Up Information'!$B$16,"Complete",IF(J984='Start-Up Information'!$B$17,"Complete",IF(J984='Start-Up Information'!$B$18,"Complete",IF(J984='Start-Up Information'!$B$19,"Complete",IF(J984='Start-Up Information'!$B$20,"Complete",IF(J984='Start-Up Information'!$B$21,"complete",IF(J984='Start-Up Information'!$B$22,"Complete",IF(J984='Start-Up Information'!$B$23,"Complete",IF(J984='Start-Up Information'!$B$24,"Complete",IF(J984='Start-Up Information'!$B$25,"Complete",IF(J984='Start-Up Information'!$B$26,"Complete",IF(J984='Start-Up Information'!$B$27,"Complete",IF(J984='Start-Up Information'!$B$28,"Complete",IF(J984='Start-Up Information'!$B$29,"Complete",IF(J984='Start-Up Information'!$B$30,"Complete",IF(J984='Start-Up Information'!$B$31,"Complete",IF(J984='Start-Up Information'!$B$32,"Complete",IF(J984='Start-Up Information'!$B$33,"Complete",IF(J984='Start-Up Information'!$B$34,"Complete",IF(J984='Start-Up Information'!$B$35,"Complete",IF(J984='Start-Up Information'!$B$36,"Complete",IF(J984='Start-Up Information'!$B$37,"Complete",IF(J984='Start-Up Information'!$B$38,"Complete",IF(J984='Start-Up Information'!$B$39,"Complete",IF(J984='Start-Up Information'!$B$40,"Complete",IF(J984='Start-Up Information'!$B$41,"Complete",IF(J984='Start-Up Information'!$B$42,"Complete",IF(J984='Start-Up Information'!$B$43,"Complete",IF(J984='Start-Up Information'!$B$44,"Complete",IF(J984='Start-Up Information'!$B$45,"Complete",IF(J984='Start-Up Information'!$B$46,"Complete",IF(J984='Start-Up Information'!$B$47,"Complete",IF(J984='Start-Up Information'!$B$48,"Complete",IF(LEFT(J984,5)="Split","Complete",IF(J984='Start-Up Information'!$B$49,"Complete",IF(J984='Start-Up Information'!$B$50,"Complete",IF(J984='Start-Up Information'!$B$51,"Complete",IF(J984='Start-Up Information'!$B$52,"Complete","Enter a Correct Sub-Account")))))))))))))))))))))))))))))))))))))))))))))))))</f>
        <v>Form Number Error</v>
      </c>
      <c r="P984" s="63" t="str">
        <f t="shared" si="32"/>
        <v>Pending</v>
      </c>
      <c r="Q984" s="62"/>
      <c r="R984" s="70">
        <f t="shared" si="33"/>
        <v>0</v>
      </c>
      <c r="S984" s="65"/>
      <c r="T984" s="91"/>
      <c r="U984" s="91"/>
      <c r="V984" s="91"/>
      <c r="W984" s="91"/>
      <c r="X984" s="91"/>
      <c r="Y984" s="91"/>
      <c r="Z984" s="91"/>
      <c r="AA984" s="91"/>
      <c r="AB984" s="91"/>
      <c r="AC984" s="91"/>
      <c r="AD984" s="91"/>
      <c r="AE984" s="91"/>
      <c r="AF984" s="91"/>
      <c r="AG984" s="91"/>
      <c r="AH984" s="91"/>
      <c r="AI984" s="91"/>
      <c r="AJ984" s="91"/>
      <c r="AK984" s="91"/>
      <c r="AL984" s="91"/>
      <c r="AM984" s="91"/>
      <c r="AN984" s="91"/>
      <c r="AO984" s="91"/>
      <c r="AP984" s="91"/>
      <c r="AQ984" s="91"/>
      <c r="AR984" s="91"/>
      <c r="AS984" s="91"/>
      <c r="AT984" s="91"/>
      <c r="AU984" s="91"/>
      <c r="AV984" s="91"/>
      <c r="AW984" s="91"/>
      <c r="AX984" s="91"/>
      <c r="AY984" s="91"/>
      <c r="AZ984" s="91"/>
      <c r="BA984" s="91"/>
      <c r="BB984" s="91"/>
      <c r="BC984" s="91"/>
      <c r="BD984" s="91"/>
      <c r="BE984" s="91"/>
      <c r="BF984" s="91"/>
      <c r="BG984" s="91"/>
    </row>
    <row r="985" spans="1:59" s="34" customFormat="1" ht="33" customHeight="1">
      <c r="A985" s="65"/>
      <c r="B985" s="99"/>
      <c r="C985" s="100"/>
      <c r="D985" s="100"/>
      <c r="E985" s="100"/>
      <c r="F985" s="100"/>
      <c r="G985" s="100"/>
      <c r="H985" s="100"/>
      <c r="I985" s="100"/>
      <c r="J985" s="100"/>
      <c r="K985" s="99"/>
      <c r="L985" s="101"/>
      <c r="M985" s="102"/>
      <c r="N985" s="101"/>
      <c r="O985" s="63" t="str">
        <f>IF(B985="","Form Number Error",IF(C985="","Payment Type Error",IF(H985="","Purchase Description Error",IF(I985="","Store or Vedor Error",IF(K985="","Card or Ckeck # Error",IF(L985="","Date Error",IF(J985="","Enter Correct Sub-Account",IF(M985="","Amount Error",IF(J985='Start-Up Information'!$B$13,"Complete",IF(J985='Start-Up Information'!$B$14,"Complete",IF(J985='Start-Up Information'!$B$15,"Complete",IF(J985='Start-Up Information'!$B$16,"Complete",IF(J985='Start-Up Information'!$B$17,"Complete",IF(J985='Start-Up Information'!$B$18,"Complete",IF(J985='Start-Up Information'!$B$19,"Complete",IF(J985='Start-Up Information'!$B$20,"Complete",IF(J985='Start-Up Information'!$B$21,"complete",IF(J985='Start-Up Information'!$B$22,"Complete",IF(J985='Start-Up Information'!$B$23,"Complete",IF(J985='Start-Up Information'!$B$24,"Complete",IF(J985='Start-Up Information'!$B$25,"Complete",IF(J985='Start-Up Information'!$B$26,"Complete",IF(J985='Start-Up Information'!$B$27,"Complete",IF(J985='Start-Up Information'!$B$28,"Complete",IF(J985='Start-Up Information'!$B$29,"Complete",IF(J985='Start-Up Information'!$B$30,"Complete",IF(J985='Start-Up Information'!$B$31,"Complete",IF(J985='Start-Up Information'!$B$32,"Complete",IF(J985='Start-Up Information'!$B$33,"Complete",IF(J985='Start-Up Information'!$B$34,"Complete",IF(J985='Start-Up Information'!$B$35,"Complete",IF(J985='Start-Up Information'!$B$36,"Complete",IF(J985='Start-Up Information'!$B$37,"Complete",IF(J985='Start-Up Information'!$B$38,"Complete",IF(J985='Start-Up Information'!$B$39,"Complete",IF(J985='Start-Up Information'!$B$40,"Complete",IF(J985='Start-Up Information'!$B$41,"Complete",IF(J985='Start-Up Information'!$B$42,"Complete",IF(J985='Start-Up Information'!$B$43,"Complete",IF(J985='Start-Up Information'!$B$44,"Complete",IF(J985='Start-Up Information'!$B$45,"Complete",IF(J985='Start-Up Information'!$B$46,"Complete",IF(J985='Start-Up Information'!$B$47,"Complete",IF(J985='Start-Up Information'!$B$48,"Complete",IF(LEFT(J985,5)="Split","Complete",IF(J985='Start-Up Information'!$B$49,"Complete",IF(J985='Start-Up Information'!$B$50,"Complete",IF(J985='Start-Up Information'!$B$51,"Complete",IF(J985='Start-Up Information'!$B$52,"Complete","Enter a Correct Sub-Account")))))))))))))))))))))))))))))))))))))))))))))))))</f>
        <v>Form Number Error</v>
      </c>
      <c r="P985" s="63" t="str">
        <f t="shared" si="32"/>
        <v>Pending</v>
      </c>
      <c r="Q985" s="62"/>
      <c r="R985" s="70">
        <f t="shared" si="33"/>
        <v>0</v>
      </c>
      <c r="S985" s="65"/>
      <c r="T985" s="91"/>
      <c r="U985" s="91"/>
      <c r="V985" s="91"/>
      <c r="W985" s="91"/>
      <c r="X985" s="91"/>
      <c r="Y985" s="91"/>
      <c r="Z985" s="91"/>
      <c r="AA985" s="91"/>
      <c r="AB985" s="91"/>
      <c r="AC985" s="91"/>
      <c r="AD985" s="91"/>
      <c r="AE985" s="91"/>
      <c r="AF985" s="91"/>
      <c r="AG985" s="91"/>
      <c r="AH985" s="91"/>
      <c r="AI985" s="91"/>
      <c r="AJ985" s="91"/>
      <c r="AK985" s="91"/>
      <c r="AL985" s="91"/>
      <c r="AM985" s="91"/>
      <c r="AN985" s="91"/>
      <c r="AO985" s="91"/>
      <c r="AP985" s="91"/>
      <c r="AQ985" s="91"/>
      <c r="AR985" s="91"/>
      <c r="AS985" s="91"/>
      <c r="AT985" s="91"/>
      <c r="AU985" s="91"/>
      <c r="AV985" s="91"/>
      <c r="AW985" s="91"/>
      <c r="AX985" s="91"/>
      <c r="AY985" s="91"/>
      <c r="AZ985" s="91"/>
      <c r="BA985" s="91"/>
      <c r="BB985" s="91"/>
      <c r="BC985" s="91"/>
      <c r="BD985" s="91"/>
      <c r="BE985" s="91"/>
      <c r="BF985" s="91"/>
      <c r="BG985" s="91"/>
    </row>
    <row r="986" spans="1:59" s="34" customFormat="1" ht="33" customHeight="1">
      <c r="A986" s="65"/>
      <c r="B986" s="99"/>
      <c r="C986" s="100"/>
      <c r="D986" s="100"/>
      <c r="E986" s="100"/>
      <c r="F986" s="100"/>
      <c r="G986" s="100"/>
      <c r="H986" s="100"/>
      <c r="I986" s="100"/>
      <c r="J986" s="100"/>
      <c r="K986" s="99"/>
      <c r="L986" s="101"/>
      <c r="M986" s="102"/>
      <c r="N986" s="101"/>
      <c r="O986" s="63" t="str">
        <f>IF(B986="","Form Number Error",IF(C986="","Payment Type Error",IF(H986="","Purchase Description Error",IF(I986="","Store or Vedor Error",IF(K986="","Card or Ckeck # Error",IF(L986="","Date Error",IF(J986="","Enter Correct Sub-Account",IF(M986="","Amount Error",IF(J986='Start-Up Information'!$B$13,"Complete",IF(J986='Start-Up Information'!$B$14,"Complete",IF(J986='Start-Up Information'!$B$15,"Complete",IF(J986='Start-Up Information'!$B$16,"Complete",IF(J986='Start-Up Information'!$B$17,"Complete",IF(J986='Start-Up Information'!$B$18,"Complete",IF(J986='Start-Up Information'!$B$19,"Complete",IF(J986='Start-Up Information'!$B$20,"Complete",IF(J986='Start-Up Information'!$B$21,"complete",IF(J986='Start-Up Information'!$B$22,"Complete",IF(J986='Start-Up Information'!$B$23,"Complete",IF(J986='Start-Up Information'!$B$24,"Complete",IF(J986='Start-Up Information'!$B$25,"Complete",IF(J986='Start-Up Information'!$B$26,"Complete",IF(J986='Start-Up Information'!$B$27,"Complete",IF(J986='Start-Up Information'!$B$28,"Complete",IF(J986='Start-Up Information'!$B$29,"Complete",IF(J986='Start-Up Information'!$B$30,"Complete",IF(J986='Start-Up Information'!$B$31,"Complete",IF(J986='Start-Up Information'!$B$32,"Complete",IF(J986='Start-Up Information'!$B$33,"Complete",IF(J986='Start-Up Information'!$B$34,"Complete",IF(J986='Start-Up Information'!$B$35,"Complete",IF(J986='Start-Up Information'!$B$36,"Complete",IF(J986='Start-Up Information'!$B$37,"Complete",IF(J986='Start-Up Information'!$B$38,"Complete",IF(J986='Start-Up Information'!$B$39,"Complete",IF(J986='Start-Up Information'!$B$40,"Complete",IF(J986='Start-Up Information'!$B$41,"Complete",IF(J986='Start-Up Information'!$B$42,"Complete",IF(J986='Start-Up Information'!$B$43,"Complete",IF(J986='Start-Up Information'!$B$44,"Complete",IF(J986='Start-Up Information'!$B$45,"Complete",IF(J986='Start-Up Information'!$B$46,"Complete",IF(J986='Start-Up Information'!$B$47,"Complete",IF(J986='Start-Up Information'!$B$48,"Complete",IF(LEFT(J986,5)="Split","Complete",IF(J986='Start-Up Information'!$B$49,"Complete",IF(J986='Start-Up Information'!$B$50,"Complete",IF(J986='Start-Up Information'!$B$51,"Complete",IF(J986='Start-Up Information'!$B$52,"Complete","Enter a Correct Sub-Account")))))))))))))))))))))))))))))))))))))))))))))))))</f>
        <v>Form Number Error</v>
      </c>
      <c r="P986" s="63" t="str">
        <f t="shared" si="32"/>
        <v>Pending</v>
      </c>
      <c r="Q986" s="62"/>
      <c r="R986" s="70">
        <f t="shared" si="33"/>
        <v>0</v>
      </c>
      <c r="S986" s="65"/>
      <c r="T986" s="91"/>
      <c r="U986" s="91"/>
      <c r="V986" s="91"/>
      <c r="W986" s="91"/>
      <c r="X986" s="91"/>
      <c r="Y986" s="91"/>
      <c r="Z986" s="91"/>
      <c r="AA986" s="91"/>
      <c r="AB986" s="91"/>
      <c r="AC986" s="91"/>
      <c r="AD986" s="91"/>
      <c r="AE986" s="91"/>
      <c r="AF986" s="91"/>
      <c r="AG986" s="91"/>
      <c r="AH986" s="91"/>
      <c r="AI986" s="91"/>
      <c r="AJ986" s="91"/>
      <c r="AK986" s="91"/>
      <c r="AL986" s="91"/>
      <c r="AM986" s="91"/>
      <c r="AN986" s="91"/>
      <c r="AO986" s="91"/>
      <c r="AP986" s="91"/>
      <c r="AQ986" s="91"/>
      <c r="AR986" s="91"/>
      <c r="AS986" s="91"/>
      <c r="AT986" s="91"/>
      <c r="AU986" s="91"/>
      <c r="AV986" s="91"/>
      <c r="AW986" s="91"/>
      <c r="AX986" s="91"/>
      <c r="AY986" s="91"/>
      <c r="AZ986" s="91"/>
      <c r="BA986" s="91"/>
      <c r="BB986" s="91"/>
      <c r="BC986" s="91"/>
      <c r="BD986" s="91"/>
      <c r="BE986" s="91"/>
      <c r="BF986" s="91"/>
      <c r="BG986" s="91"/>
    </row>
    <row r="987" spans="1:59" s="34" customFormat="1" ht="33" customHeight="1">
      <c r="A987" s="65"/>
      <c r="B987" s="99"/>
      <c r="C987" s="100"/>
      <c r="D987" s="100"/>
      <c r="E987" s="100"/>
      <c r="F987" s="100"/>
      <c r="G987" s="100"/>
      <c r="H987" s="100"/>
      <c r="I987" s="100"/>
      <c r="J987" s="100"/>
      <c r="K987" s="99"/>
      <c r="L987" s="101"/>
      <c r="M987" s="102"/>
      <c r="N987" s="101"/>
      <c r="O987" s="63" t="str">
        <f>IF(B987="","Form Number Error",IF(C987="","Payment Type Error",IF(H987="","Purchase Description Error",IF(I987="","Store or Vedor Error",IF(K987="","Card or Ckeck # Error",IF(L987="","Date Error",IF(J987="","Enter Correct Sub-Account",IF(M987="","Amount Error",IF(J987='Start-Up Information'!$B$13,"Complete",IF(J987='Start-Up Information'!$B$14,"Complete",IF(J987='Start-Up Information'!$B$15,"Complete",IF(J987='Start-Up Information'!$B$16,"Complete",IF(J987='Start-Up Information'!$B$17,"Complete",IF(J987='Start-Up Information'!$B$18,"Complete",IF(J987='Start-Up Information'!$B$19,"Complete",IF(J987='Start-Up Information'!$B$20,"Complete",IF(J987='Start-Up Information'!$B$21,"complete",IF(J987='Start-Up Information'!$B$22,"Complete",IF(J987='Start-Up Information'!$B$23,"Complete",IF(J987='Start-Up Information'!$B$24,"Complete",IF(J987='Start-Up Information'!$B$25,"Complete",IF(J987='Start-Up Information'!$B$26,"Complete",IF(J987='Start-Up Information'!$B$27,"Complete",IF(J987='Start-Up Information'!$B$28,"Complete",IF(J987='Start-Up Information'!$B$29,"Complete",IF(J987='Start-Up Information'!$B$30,"Complete",IF(J987='Start-Up Information'!$B$31,"Complete",IF(J987='Start-Up Information'!$B$32,"Complete",IF(J987='Start-Up Information'!$B$33,"Complete",IF(J987='Start-Up Information'!$B$34,"Complete",IF(J987='Start-Up Information'!$B$35,"Complete",IF(J987='Start-Up Information'!$B$36,"Complete",IF(J987='Start-Up Information'!$B$37,"Complete",IF(J987='Start-Up Information'!$B$38,"Complete",IF(J987='Start-Up Information'!$B$39,"Complete",IF(J987='Start-Up Information'!$B$40,"Complete",IF(J987='Start-Up Information'!$B$41,"Complete",IF(J987='Start-Up Information'!$B$42,"Complete",IF(J987='Start-Up Information'!$B$43,"Complete",IF(J987='Start-Up Information'!$B$44,"Complete",IF(J987='Start-Up Information'!$B$45,"Complete",IF(J987='Start-Up Information'!$B$46,"Complete",IF(J987='Start-Up Information'!$B$47,"Complete",IF(J987='Start-Up Information'!$B$48,"Complete",IF(LEFT(J987,5)="Split","Complete",IF(J987='Start-Up Information'!$B$49,"Complete",IF(J987='Start-Up Information'!$B$50,"Complete",IF(J987='Start-Up Information'!$B$51,"Complete",IF(J987='Start-Up Information'!$B$52,"Complete","Enter a Correct Sub-Account")))))))))))))))))))))))))))))))))))))))))))))))))</f>
        <v>Form Number Error</v>
      </c>
      <c r="P987" s="63" t="str">
        <f t="shared" si="32"/>
        <v>Pending</v>
      </c>
      <c r="Q987" s="62"/>
      <c r="R987" s="70">
        <f t="shared" si="33"/>
        <v>0</v>
      </c>
      <c r="S987" s="65"/>
      <c r="T987" s="91"/>
      <c r="U987" s="91"/>
      <c r="V987" s="91"/>
      <c r="W987" s="91"/>
      <c r="X987" s="91"/>
      <c r="Y987" s="91"/>
      <c r="Z987" s="91"/>
      <c r="AA987" s="91"/>
      <c r="AB987" s="91"/>
      <c r="AC987" s="91"/>
      <c r="AD987" s="91"/>
      <c r="AE987" s="91"/>
      <c r="AF987" s="91"/>
      <c r="AG987" s="91"/>
      <c r="AH987" s="91"/>
      <c r="AI987" s="91"/>
      <c r="AJ987" s="91"/>
      <c r="AK987" s="91"/>
      <c r="AL987" s="91"/>
      <c r="AM987" s="91"/>
      <c r="AN987" s="91"/>
      <c r="AO987" s="91"/>
      <c r="AP987" s="91"/>
      <c r="AQ987" s="91"/>
      <c r="AR987" s="91"/>
      <c r="AS987" s="91"/>
      <c r="AT987" s="91"/>
      <c r="AU987" s="91"/>
      <c r="AV987" s="91"/>
      <c r="AW987" s="91"/>
      <c r="AX987" s="91"/>
      <c r="AY987" s="91"/>
      <c r="AZ987" s="91"/>
      <c r="BA987" s="91"/>
      <c r="BB987" s="91"/>
      <c r="BC987" s="91"/>
      <c r="BD987" s="91"/>
      <c r="BE987" s="91"/>
      <c r="BF987" s="91"/>
      <c r="BG987" s="91"/>
    </row>
    <row r="988" spans="1:59" s="34" customFormat="1" ht="33" customHeight="1">
      <c r="A988" s="65"/>
      <c r="B988" s="99"/>
      <c r="C988" s="100"/>
      <c r="D988" s="100"/>
      <c r="E988" s="100"/>
      <c r="F988" s="100"/>
      <c r="G988" s="100"/>
      <c r="H988" s="100"/>
      <c r="I988" s="100"/>
      <c r="J988" s="100"/>
      <c r="K988" s="99"/>
      <c r="L988" s="101"/>
      <c r="M988" s="102"/>
      <c r="N988" s="101"/>
      <c r="O988" s="63" t="str">
        <f>IF(B988="","Form Number Error",IF(C988="","Payment Type Error",IF(H988="","Purchase Description Error",IF(I988="","Store or Vedor Error",IF(K988="","Card or Ckeck # Error",IF(L988="","Date Error",IF(J988="","Enter Correct Sub-Account",IF(M988="","Amount Error",IF(J988='Start-Up Information'!$B$13,"Complete",IF(J988='Start-Up Information'!$B$14,"Complete",IF(J988='Start-Up Information'!$B$15,"Complete",IF(J988='Start-Up Information'!$B$16,"Complete",IF(J988='Start-Up Information'!$B$17,"Complete",IF(J988='Start-Up Information'!$B$18,"Complete",IF(J988='Start-Up Information'!$B$19,"Complete",IF(J988='Start-Up Information'!$B$20,"Complete",IF(J988='Start-Up Information'!$B$21,"complete",IF(J988='Start-Up Information'!$B$22,"Complete",IF(J988='Start-Up Information'!$B$23,"Complete",IF(J988='Start-Up Information'!$B$24,"Complete",IF(J988='Start-Up Information'!$B$25,"Complete",IF(J988='Start-Up Information'!$B$26,"Complete",IF(J988='Start-Up Information'!$B$27,"Complete",IF(J988='Start-Up Information'!$B$28,"Complete",IF(J988='Start-Up Information'!$B$29,"Complete",IF(J988='Start-Up Information'!$B$30,"Complete",IF(J988='Start-Up Information'!$B$31,"Complete",IF(J988='Start-Up Information'!$B$32,"Complete",IF(J988='Start-Up Information'!$B$33,"Complete",IF(J988='Start-Up Information'!$B$34,"Complete",IF(J988='Start-Up Information'!$B$35,"Complete",IF(J988='Start-Up Information'!$B$36,"Complete",IF(J988='Start-Up Information'!$B$37,"Complete",IF(J988='Start-Up Information'!$B$38,"Complete",IF(J988='Start-Up Information'!$B$39,"Complete",IF(J988='Start-Up Information'!$B$40,"Complete",IF(J988='Start-Up Information'!$B$41,"Complete",IF(J988='Start-Up Information'!$B$42,"Complete",IF(J988='Start-Up Information'!$B$43,"Complete",IF(J988='Start-Up Information'!$B$44,"Complete",IF(J988='Start-Up Information'!$B$45,"Complete",IF(J988='Start-Up Information'!$B$46,"Complete",IF(J988='Start-Up Information'!$B$47,"Complete",IF(J988='Start-Up Information'!$B$48,"Complete",IF(LEFT(J988,5)="Split","Complete",IF(J988='Start-Up Information'!$B$49,"Complete",IF(J988='Start-Up Information'!$B$50,"Complete",IF(J988='Start-Up Information'!$B$51,"Complete",IF(J988='Start-Up Information'!$B$52,"Complete","Enter a Correct Sub-Account")))))))))))))))))))))))))))))))))))))))))))))))))</f>
        <v>Form Number Error</v>
      </c>
      <c r="P988" s="63" t="str">
        <f t="shared" si="32"/>
        <v>Pending</v>
      </c>
      <c r="Q988" s="62"/>
      <c r="R988" s="70">
        <f t="shared" si="33"/>
        <v>0</v>
      </c>
      <c r="S988" s="65"/>
      <c r="T988" s="91"/>
      <c r="U988" s="91"/>
      <c r="V988" s="91"/>
      <c r="W988" s="91"/>
      <c r="X988" s="91"/>
      <c r="Y988" s="91"/>
      <c r="Z988" s="91"/>
      <c r="AA988" s="91"/>
      <c r="AB988" s="91"/>
      <c r="AC988" s="91"/>
      <c r="AD988" s="91"/>
      <c r="AE988" s="91"/>
      <c r="AF988" s="91"/>
      <c r="AG988" s="91"/>
      <c r="AH988" s="91"/>
      <c r="AI988" s="91"/>
      <c r="AJ988" s="91"/>
      <c r="AK988" s="91"/>
      <c r="AL988" s="91"/>
      <c r="AM988" s="91"/>
      <c r="AN988" s="91"/>
      <c r="AO988" s="91"/>
      <c r="AP988" s="91"/>
      <c r="AQ988" s="91"/>
      <c r="AR988" s="91"/>
      <c r="AS988" s="91"/>
      <c r="AT988" s="91"/>
      <c r="AU988" s="91"/>
      <c r="AV988" s="91"/>
      <c r="AW988" s="91"/>
      <c r="AX988" s="91"/>
      <c r="AY988" s="91"/>
      <c r="AZ988" s="91"/>
      <c r="BA988" s="91"/>
      <c r="BB988" s="91"/>
      <c r="BC988" s="91"/>
      <c r="BD988" s="91"/>
      <c r="BE988" s="91"/>
      <c r="BF988" s="91"/>
      <c r="BG988" s="91"/>
    </row>
    <row r="989" spans="1:59" s="34" customFormat="1" ht="33" customHeight="1">
      <c r="A989" s="65"/>
      <c r="B989" s="99"/>
      <c r="C989" s="100"/>
      <c r="D989" s="100"/>
      <c r="E989" s="100"/>
      <c r="F989" s="100"/>
      <c r="G989" s="100"/>
      <c r="H989" s="100"/>
      <c r="I989" s="100"/>
      <c r="J989" s="100"/>
      <c r="K989" s="99"/>
      <c r="L989" s="101"/>
      <c r="M989" s="102"/>
      <c r="N989" s="101"/>
      <c r="O989" s="63" t="str">
        <f>IF(B989="","Form Number Error",IF(C989="","Payment Type Error",IF(H989="","Purchase Description Error",IF(I989="","Store or Vedor Error",IF(K989="","Card or Ckeck # Error",IF(L989="","Date Error",IF(J989="","Enter Correct Sub-Account",IF(M989="","Amount Error",IF(J989='Start-Up Information'!$B$13,"Complete",IF(J989='Start-Up Information'!$B$14,"Complete",IF(J989='Start-Up Information'!$B$15,"Complete",IF(J989='Start-Up Information'!$B$16,"Complete",IF(J989='Start-Up Information'!$B$17,"Complete",IF(J989='Start-Up Information'!$B$18,"Complete",IF(J989='Start-Up Information'!$B$19,"Complete",IF(J989='Start-Up Information'!$B$20,"Complete",IF(J989='Start-Up Information'!$B$21,"complete",IF(J989='Start-Up Information'!$B$22,"Complete",IF(J989='Start-Up Information'!$B$23,"Complete",IF(J989='Start-Up Information'!$B$24,"Complete",IF(J989='Start-Up Information'!$B$25,"Complete",IF(J989='Start-Up Information'!$B$26,"Complete",IF(J989='Start-Up Information'!$B$27,"Complete",IF(J989='Start-Up Information'!$B$28,"Complete",IF(J989='Start-Up Information'!$B$29,"Complete",IF(J989='Start-Up Information'!$B$30,"Complete",IF(J989='Start-Up Information'!$B$31,"Complete",IF(J989='Start-Up Information'!$B$32,"Complete",IF(J989='Start-Up Information'!$B$33,"Complete",IF(J989='Start-Up Information'!$B$34,"Complete",IF(J989='Start-Up Information'!$B$35,"Complete",IF(J989='Start-Up Information'!$B$36,"Complete",IF(J989='Start-Up Information'!$B$37,"Complete",IF(J989='Start-Up Information'!$B$38,"Complete",IF(J989='Start-Up Information'!$B$39,"Complete",IF(J989='Start-Up Information'!$B$40,"Complete",IF(J989='Start-Up Information'!$B$41,"Complete",IF(J989='Start-Up Information'!$B$42,"Complete",IF(J989='Start-Up Information'!$B$43,"Complete",IF(J989='Start-Up Information'!$B$44,"Complete",IF(J989='Start-Up Information'!$B$45,"Complete",IF(J989='Start-Up Information'!$B$46,"Complete",IF(J989='Start-Up Information'!$B$47,"Complete",IF(J989='Start-Up Information'!$B$48,"Complete",IF(LEFT(J989,5)="Split","Complete",IF(J989='Start-Up Information'!$B$49,"Complete",IF(J989='Start-Up Information'!$B$50,"Complete",IF(J989='Start-Up Information'!$B$51,"Complete",IF(J989='Start-Up Information'!$B$52,"Complete","Enter a Correct Sub-Account")))))))))))))))))))))))))))))))))))))))))))))))))</f>
        <v>Form Number Error</v>
      </c>
      <c r="P989" s="63" t="str">
        <f t="shared" si="32"/>
        <v>Pending</v>
      </c>
      <c r="Q989" s="62"/>
      <c r="R989" s="70">
        <f t="shared" si="33"/>
        <v>0</v>
      </c>
      <c r="S989" s="65"/>
      <c r="T989" s="91"/>
      <c r="U989" s="91"/>
      <c r="V989" s="91"/>
      <c r="W989" s="91"/>
      <c r="X989" s="91"/>
      <c r="Y989" s="91"/>
      <c r="Z989" s="91"/>
      <c r="AA989" s="91"/>
      <c r="AB989" s="91"/>
      <c r="AC989" s="91"/>
      <c r="AD989" s="91"/>
      <c r="AE989" s="91"/>
      <c r="AF989" s="91"/>
      <c r="AG989" s="91"/>
      <c r="AH989" s="91"/>
      <c r="AI989" s="91"/>
      <c r="AJ989" s="91"/>
      <c r="AK989" s="91"/>
      <c r="AL989" s="91"/>
      <c r="AM989" s="91"/>
      <c r="AN989" s="91"/>
      <c r="AO989" s="91"/>
      <c r="AP989" s="91"/>
      <c r="AQ989" s="91"/>
      <c r="AR989" s="91"/>
      <c r="AS989" s="91"/>
      <c r="AT989" s="91"/>
      <c r="AU989" s="91"/>
      <c r="AV989" s="91"/>
      <c r="AW989" s="91"/>
      <c r="AX989" s="91"/>
      <c r="AY989" s="91"/>
      <c r="AZ989" s="91"/>
      <c r="BA989" s="91"/>
      <c r="BB989" s="91"/>
      <c r="BC989" s="91"/>
      <c r="BD989" s="91"/>
      <c r="BE989" s="91"/>
      <c r="BF989" s="91"/>
      <c r="BG989" s="91"/>
    </row>
    <row r="990" spans="1:59" s="34" customFormat="1" ht="33" customHeight="1">
      <c r="A990" s="65"/>
      <c r="B990" s="99"/>
      <c r="C990" s="100"/>
      <c r="D990" s="100"/>
      <c r="E990" s="100"/>
      <c r="F990" s="100"/>
      <c r="G990" s="100"/>
      <c r="H990" s="100"/>
      <c r="I990" s="100"/>
      <c r="J990" s="100"/>
      <c r="K990" s="99"/>
      <c r="L990" s="101"/>
      <c r="M990" s="102"/>
      <c r="N990" s="101"/>
      <c r="O990" s="63" t="str">
        <f>IF(B990="","Form Number Error",IF(C990="","Payment Type Error",IF(H990="","Purchase Description Error",IF(I990="","Store or Vedor Error",IF(K990="","Card or Ckeck # Error",IF(L990="","Date Error",IF(J990="","Enter Correct Sub-Account",IF(M990="","Amount Error",IF(J990='Start-Up Information'!$B$13,"Complete",IF(J990='Start-Up Information'!$B$14,"Complete",IF(J990='Start-Up Information'!$B$15,"Complete",IF(J990='Start-Up Information'!$B$16,"Complete",IF(J990='Start-Up Information'!$B$17,"Complete",IF(J990='Start-Up Information'!$B$18,"Complete",IF(J990='Start-Up Information'!$B$19,"Complete",IF(J990='Start-Up Information'!$B$20,"Complete",IF(J990='Start-Up Information'!$B$21,"complete",IF(J990='Start-Up Information'!$B$22,"Complete",IF(J990='Start-Up Information'!$B$23,"Complete",IF(J990='Start-Up Information'!$B$24,"Complete",IF(J990='Start-Up Information'!$B$25,"Complete",IF(J990='Start-Up Information'!$B$26,"Complete",IF(J990='Start-Up Information'!$B$27,"Complete",IF(J990='Start-Up Information'!$B$28,"Complete",IF(J990='Start-Up Information'!$B$29,"Complete",IF(J990='Start-Up Information'!$B$30,"Complete",IF(J990='Start-Up Information'!$B$31,"Complete",IF(J990='Start-Up Information'!$B$32,"Complete",IF(J990='Start-Up Information'!$B$33,"Complete",IF(J990='Start-Up Information'!$B$34,"Complete",IF(J990='Start-Up Information'!$B$35,"Complete",IF(J990='Start-Up Information'!$B$36,"Complete",IF(J990='Start-Up Information'!$B$37,"Complete",IF(J990='Start-Up Information'!$B$38,"Complete",IF(J990='Start-Up Information'!$B$39,"Complete",IF(J990='Start-Up Information'!$B$40,"Complete",IF(J990='Start-Up Information'!$B$41,"Complete",IF(J990='Start-Up Information'!$B$42,"Complete",IF(J990='Start-Up Information'!$B$43,"Complete",IF(J990='Start-Up Information'!$B$44,"Complete",IF(J990='Start-Up Information'!$B$45,"Complete",IF(J990='Start-Up Information'!$B$46,"Complete",IF(J990='Start-Up Information'!$B$47,"Complete",IF(J990='Start-Up Information'!$B$48,"Complete",IF(LEFT(J990,5)="Split","Complete",IF(J990='Start-Up Information'!$B$49,"Complete",IF(J990='Start-Up Information'!$B$50,"Complete",IF(J990='Start-Up Information'!$B$51,"Complete",IF(J990='Start-Up Information'!$B$52,"Complete","Enter a Correct Sub-Account")))))))))))))))))))))))))))))))))))))))))))))))))</f>
        <v>Form Number Error</v>
      </c>
      <c r="P990" s="63" t="str">
        <f t="shared" si="32"/>
        <v>Pending</v>
      </c>
      <c r="Q990" s="62"/>
      <c r="R990" s="70">
        <f t="shared" si="33"/>
        <v>0</v>
      </c>
      <c r="S990" s="65"/>
      <c r="T990" s="91"/>
      <c r="U990" s="91"/>
      <c r="V990" s="91"/>
      <c r="W990" s="91"/>
      <c r="X990" s="91"/>
      <c r="Y990" s="91"/>
      <c r="Z990" s="91"/>
      <c r="AA990" s="91"/>
      <c r="AB990" s="91"/>
      <c r="AC990" s="91"/>
      <c r="AD990" s="91"/>
      <c r="AE990" s="91"/>
      <c r="AF990" s="91"/>
      <c r="AG990" s="91"/>
      <c r="AH990" s="91"/>
      <c r="AI990" s="91"/>
      <c r="AJ990" s="91"/>
      <c r="AK990" s="91"/>
      <c r="AL990" s="91"/>
      <c r="AM990" s="91"/>
      <c r="AN990" s="91"/>
      <c r="AO990" s="91"/>
      <c r="AP990" s="91"/>
      <c r="AQ990" s="91"/>
      <c r="AR990" s="91"/>
      <c r="AS990" s="91"/>
      <c r="AT990" s="91"/>
      <c r="AU990" s="91"/>
      <c r="AV990" s="91"/>
      <c r="AW990" s="91"/>
      <c r="AX990" s="91"/>
      <c r="AY990" s="91"/>
      <c r="AZ990" s="91"/>
      <c r="BA990" s="91"/>
      <c r="BB990" s="91"/>
      <c r="BC990" s="91"/>
      <c r="BD990" s="91"/>
      <c r="BE990" s="91"/>
      <c r="BF990" s="91"/>
      <c r="BG990" s="91"/>
    </row>
    <row r="991" spans="1:59" s="34" customFormat="1" ht="33" customHeight="1">
      <c r="A991" s="65"/>
      <c r="B991" s="99"/>
      <c r="C991" s="100"/>
      <c r="D991" s="100"/>
      <c r="E991" s="100"/>
      <c r="F991" s="100"/>
      <c r="G991" s="100"/>
      <c r="H991" s="100"/>
      <c r="I991" s="100"/>
      <c r="J991" s="100"/>
      <c r="K991" s="99"/>
      <c r="L991" s="101"/>
      <c r="M991" s="102"/>
      <c r="N991" s="101"/>
      <c r="O991" s="63" t="str">
        <f>IF(B991="","Form Number Error",IF(C991="","Payment Type Error",IF(H991="","Purchase Description Error",IF(I991="","Store or Vedor Error",IF(K991="","Card or Ckeck # Error",IF(L991="","Date Error",IF(J991="","Enter Correct Sub-Account",IF(M991="","Amount Error",IF(J991='Start-Up Information'!$B$13,"Complete",IF(J991='Start-Up Information'!$B$14,"Complete",IF(J991='Start-Up Information'!$B$15,"Complete",IF(J991='Start-Up Information'!$B$16,"Complete",IF(J991='Start-Up Information'!$B$17,"Complete",IF(J991='Start-Up Information'!$B$18,"Complete",IF(J991='Start-Up Information'!$B$19,"Complete",IF(J991='Start-Up Information'!$B$20,"Complete",IF(J991='Start-Up Information'!$B$21,"complete",IF(J991='Start-Up Information'!$B$22,"Complete",IF(J991='Start-Up Information'!$B$23,"Complete",IF(J991='Start-Up Information'!$B$24,"Complete",IF(J991='Start-Up Information'!$B$25,"Complete",IF(J991='Start-Up Information'!$B$26,"Complete",IF(J991='Start-Up Information'!$B$27,"Complete",IF(J991='Start-Up Information'!$B$28,"Complete",IF(J991='Start-Up Information'!$B$29,"Complete",IF(J991='Start-Up Information'!$B$30,"Complete",IF(J991='Start-Up Information'!$B$31,"Complete",IF(J991='Start-Up Information'!$B$32,"Complete",IF(J991='Start-Up Information'!$B$33,"Complete",IF(J991='Start-Up Information'!$B$34,"Complete",IF(J991='Start-Up Information'!$B$35,"Complete",IF(J991='Start-Up Information'!$B$36,"Complete",IF(J991='Start-Up Information'!$B$37,"Complete",IF(J991='Start-Up Information'!$B$38,"Complete",IF(J991='Start-Up Information'!$B$39,"Complete",IF(J991='Start-Up Information'!$B$40,"Complete",IF(J991='Start-Up Information'!$B$41,"Complete",IF(J991='Start-Up Information'!$B$42,"Complete",IF(J991='Start-Up Information'!$B$43,"Complete",IF(J991='Start-Up Information'!$B$44,"Complete",IF(J991='Start-Up Information'!$B$45,"Complete",IF(J991='Start-Up Information'!$B$46,"Complete",IF(J991='Start-Up Information'!$B$47,"Complete",IF(J991='Start-Up Information'!$B$48,"Complete",IF(LEFT(J991,5)="Split","Complete",IF(J991='Start-Up Information'!$B$49,"Complete",IF(J991='Start-Up Information'!$B$50,"Complete",IF(J991='Start-Up Information'!$B$51,"Complete",IF(J991='Start-Up Information'!$B$52,"Complete","Enter a Correct Sub-Account")))))))))))))))))))))))))))))))))))))))))))))))))</f>
        <v>Form Number Error</v>
      </c>
      <c r="P991" s="63" t="str">
        <f t="shared" si="32"/>
        <v>Pending</v>
      </c>
      <c r="Q991" s="62"/>
      <c r="R991" s="70">
        <f t="shared" si="33"/>
        <v>0</v>
      </c>
      <c r="S991" s="65"/>
      <c r="T991" s="91"/>
      <c r="U991" s="91"/>
      <c r="V991" s="91"/>
      <c r="W991" s="91"/>
      <c r="X991" s="91"/>
      <c r="Y991" s="91"/>
      <c r="Z991" s="91"/>
      <c r="AA991" s="91"/>
      <c r="AB991" s="91"/>
      <c r="AC991" s="91"/>
      <c r="AD991" s="91"/>
      <c r="AE991" s="91"/>
      <c r="AF991" s="91"/>
      <c r="AG991" s="91"/>
      <c r="AH991" s="91"/>
      <c r="AI991" s="91"/>
      <c r="AJ991" s="91"/>
      <c r="AK991" s="91"/>
      <c r="AL991" s="91"/>
      <c r="AM991" s="91"/>
      <c r="AN991" s="91"/>
      <c r="AO991" s="91"/>
      <c r="AP991" s="91"/>
      <c r="AQ991" s="91"/>
      <c r="AR991" s="91"/>
      <c r="AS991" s="91"/>
      <c r="AT991" s="91"/>
      <c r="AU991" s="91"/>
      <c r="AV991" s="91"/>
      <c r="AW991" s="91"/>
      <c r="AX991" s="91"/>
      <c r="AY991" s="91"/>
      <c r="AZ991" s="91"/>
      <c r="BA991" s="91"/>
      <c r="BB991" s="91"/>
      <c r="BC991" s="91"/>
      <c r="BD991" s="91"/>
      <c r="BE991" s="91"/>
      <c r="BF991" s="91"/>
      <c r="BG991" s="91"/>
    </row>
    <row r="992" spans="1:59" s="34" customFormat="1" ht="33" customHeight="1">
      <c r="A992" s="65"/>
      <c r="B992" s="99"/>
      <c r="C992" s="100"/>
      <c r="D992" s="100"/>
      <c r="E992" s="100"/>
      <c r="F992" s="100"/>
      <c r="G992" s="100"/>
      <c r="H992" s="100"/>
      <c r="I992" s="100"/>
      <c r="J992" s="100"/>
      <c r="K992" s="99"/>
      <c r="L992" s="101"/>
      <c r="M992" s="102"/>
      <c r="N992" s="101"/>
      <c r="O992" s="63" t="str">
        <f>IF(B992="","Form Number Error",IF(C992="","Payment Type Error",IF(H992="","Purchase Description Error",IF(I992="","Store or Vedor Error",IF(K992="","Card or Ckeck # Error",IF(L992="","Date Error",IF(J992="","Enter Correct Sub-Account",IF(M992="","Amount Error",IF(J992='Start-Up Information'!$B$13,"Complete",IF(J992='Start-Up Information'!$B$14,"Complete",IF(J992='Start-Up Information'!$B$15,"Complete",IF(J992='Start-Up Information'!$B$16,"Complete",IF(J992='Start-Up Information'!$B$17,"Complete",IF(J992='Start-Up Information'!$B$18,"Complete",IF(J992='Start-Up Information'!$B$19,"Complete",IF(J992='Start-Up Information'!$B$20,"Complete",IF(J992='Start-Up Information'!$B$21,"complete",IF(J992='Start-Up Information'!$B$22,"Complete",IF(J992='Start-Up Information'!$B$23,"Complete",IF(J992='Start-Up Information'!$B$24,"Complete",IF(J992='Start-Up Information'!$B$25,"Complete",IF(J992='Start-Up Information'!$B$26,"Complete",IF(J992='Start-Up Information'!$B$27,"Complete",IF(J992='Start-Up Information'!$B$28,"Complete",IF(J992='Start-Up Information'!$B$29,"Complete",IF(J992='Start-Up Information'!$B$30,"Complete",IF(J992='Start-Up Information'!$B$31,"Complete",IF(J992='Start-Up Information'!$B$32,"Complete",IF(J992='Start-Up Information'!$B$33,"Complete",IF(J992='Start-Up Information'!$B$34,"Complete",IF(J992='Start-Up Information'!$B$35,"Complete",IF(J992='Start-Up Information'!$B$36,"Complete",IF(J992='Start-Up Information'!$B$37,"Complete",IF(J992='Start-Up Information'!$B$38,"Complete",IF(J992='Start-Up Information'!$B$39,"Complete",IF(J992='Start-Up Information'!$B$40,"Complete",IF(J992='Start-Up Information'!$B$41,"Complete",IF(J992='Start-Up Information'!$B$42,"Complete",IF(J992='Start-Up Information'!$B$43,"Complete",IF(J992='Start-Up Information'!$B$44,"Complete",IF(J992='Start-Up Information'!$B$45,"Complete",IF(J992='Start-Up Information'!$B$46,"Complete",IF(J992='Start-Up Information'!$B$47,"Complete",IF(J992='Start-Up Information'!$B$48,"Complete",IF(LEFT(J992,5)="Split","Complete",IF(J992='Start-Up Information'!$B$49,"Complete",IF(J992='Start-Up Information'!$B$50,"Complete",IF(J992='Start-Up Information'!$B$51,"Complete",IF(J992='Start-Up Information'!$B$52,"Complete","Enter a Correct Sub-Account")))))))))))))))))))))))))))))))))))))))))))))))))</f>
        <v>Form Number Error</v>
      </c>
      <c r="P992" s="63" t="str">
        <f t="shared" si="32"/>
        <v>Pending</v>
      </c>
      <c r="Q992" s="62"/>
      <c r="R992" s="70">
        <f t="shared" si="33"/>
        <v>0</v>
      </c>
      <c r="S992" s="65"/>
      <c r="T992" s="91"/>
      <c r="U992" s="91"/>
      <c r="V992" s="91"/>
      <c r="W992" s="91"/>
      <c r="X992" s="91"/>
      <c r="Y992" s="91"/>
      <c r="Z992" s="91"/>
      <c r="AA992" s="91"/>
      <c r="AB992" s="91"/>
      <c r="AC992" s="91"/>
      <c r="AD992" s="91"/>
      <c r="AE992" s="91"/>
      <c r="AF992" s="91"/>
      <c r="AG992" s="91"/>
      <c r="AH992" s="91"/>
      <c r="AI992" s="91"/>
      <c r="AJ992" s="91"/>
      <c r="AK992" s="91"/>
      <c r="AL992" s="91"/>
      <c r="AM992" s="91"/>
      <c r="AN992" s="91"/>
      <c r="AO992" s="91"/>
      <c r="AP992" s="91"/>
      <c r="AQ992" s="91"/>
      <c r="AR992" s="91"/>
      <c r="AS992" s="91"/>
      <c r="AT992" s="91"/>
      <c r="AU992" s="91"/>
      <c r="AV992" s="91"/>
      <c r="AW992" s="91"/>
      <c r="AX992" s="91"/>
      <c r="AY992" s="91"/>
      <c r="AZ992" s="91"/>
      <c r="BA992" s="91"/>
      <c r="BB992" s="91"/>
      <c r="BC992" s="91"/>
      <c r="BD992" s="91"/>
      <c r="BE992" s="91"/>
      <c r="BF992" s="91"/>
      <c r="BG992" s="91"/>
    </row>
    <row r="993" spans="1:59" s="34" customFormat="1" ht="33" customHeight="1">
      <c r="A993" s="65"/>
      <c r="B993" s="99"/>
      <c r="C993" s="100"/>
      <c r="D993" s="100"/>
      <c r="E993" s="100"/>
      <c r="F993" s="100"/>
      <c r="G993" s="100"/>
      <c r="H993" s="100"/>
      <c r="I993" s="100"/>
      <c r="J993" s="100"/>
      <c r="K993" s="99"/>
      <c r="L993" s="101"/>
      <c r="M993" s="102"/>
      <c r="N993" s="101"/>
      <c r="O993" s="63" t="str">
        <f>IF(B993="","Form Number Error",IF(C993="","Payment Type Error",IF(H993="","Purchase Description Error",IF(I993="","Store or Vedor Error",IF(K993="","Card or Ckeck # Error",IF(L993="","Date Error",IF(J993="","Enter Correct Sub-Account",IF(M993="","Amount Error",IF(J993='Start-Up Information'!$B$13,"Complete",IF(J993='Start-Up Information'!$B$14,"Complete",IF(J993='Start-Up Information'!$B$15,"Complete",IF(J993='Start-Up Information'!$B$16,"Complete",IF(J993='Start-Up Information'!$B$17,"Complete",IF(J993='Start-Up Information'!$B$18,"Complete",IF(J993='Start-Up Information'!$B$19,"Complete",IF(J993='Start-Up Information'!$B$20,"Complete",IF(J993='Start-Up Information'!$B$21,"complete",IF(J993='Start-Up Information'!$B$22,"Complete",IF(J993='Start-Up Information'!$B$23,"Complete",IF(J993='Start-Up Information'!$B$24,"Complete",IF(J993='Start-Up Information'!$B$25,"Complete",IF(J993='Start-Up Information'!$B$26,"Complete",IF(J993='Start-Up Information'!$B$27,"Complete",IF(J993='Start-Up Information'!$B$28,"Complete",IF(J993='Start-Up Information'!$B$29,"Complete",IF(J993='Start-Up Information'!$B$30,"Complete",IF(J993='Start-Up Information'!$B$31,"Complete",IF(J993='Start-Up Information'!$B$32,"Complete",IF(J993='Start-Up Information'!$B$33,"Complete",IF(J993='Start-Up Information'!$B$34,"Complete",IF(J993='Start-Up Information'!$B$35,"Complete",IF(J993='Start-Up Information'!$B$36,"Complete",IF(J993='Start-Up Information'!$B$37,"Complete",IF(J993='Start-Up Information'!$B$38,"Complete",IF(J993='Start-Up Information'!$B$39,"Complete",IF(J993='Start-Up Information'!$B$40,"Complete",IF(J993='Start-Up Information'!$B$41,"Complete",IF(J993='Start-Up Information'!$B$42,"Complete",IF(J993='Start-Up Information'!$B$43,"Complete",IF(J993='Start-Up Information'!$B$44,"Complete",IF(J993='Start-Up Information'!$B$45,"Complete",IF(J993='Start-Up Information'!$B$46,"Complete",IF(J993='Start-Up Information'!$B$47,"Complete",IF(J993='Start-Up Information'!$B$48,"Complete",IF(LEFT(J993,5)="Split","Complete",IF(J993='Start-Up Information'!$B$49,"Complete",IF(J993='Start-Up Information'!$B$50,"Complete",IF(J993='Start-Up Information'!$B$51,"Complete",IF(J993='Start-Up Information'!$B$52,"Complete","Enter a Correct Sub-Account")))))))))))))))))))))))))))))))))))))))))))))))))</f>
        <v>Form Number Error</v>
      </c>
      <c r="P993" s="63" t="str">
        <f t="shared" si="32"/>
        <v>Pending</v>
      </c>
      <c r="Q993" s="62"/>
      <c r="R993" s="70">
        <f t="shared" si="33"/>
        <v>0</v>
      </c>
      <c r="S993" s="65"/>
      <c r="T993" s="91"/>
      <c r="U993" s="91"/>
      <c r="V993" s="91"/>
      <c r="W993" s="91"/>
      <c r="X993" s="91"/>
      <c r="Y993" s="91"/>
      <c r="Z993" s="91"/>
      <c r="AA993" s="91"/>
      <c r="AB993" s="91"/>
      <c r="AC993" s="91"/>
      <c r="AD993" s="91"/>
      <c r="AE993" s="91"/>
      <c r="AF993" s="91"/>
      <c r="AG993" s="91"/>
      <c r="AH993" s="91"/>
      <c r="AI993" s="91"/>
      <c r="AJ993" s="91"/>
      <c r="AK993" s="91"/>
      <c r="AL993" s="91"/>
      <c r="AM993" s="91"/>
      <c r="AN993" s="91"/>
      <c r="AO993" s="91"/>
      <c r="AP993" s="91"/>
      <c r="AQ993" s="91"/>
      <c r="AR993" s="91"/>
      <c r="AS993" s="91"/>
      <c r="AT993" s="91"/>
      <c r="AU993" s="91"/>
      <c r="AV993" s="91"/>
      <c r="AW993" s="91"/>
      <c r="AX993" s="91"/>
      <c r="AY993" s="91"/>
      <c r="AZ993" s="91"/>
      <c r="BA993" s="91"/>
      <c r="BB993" s="91"/>
      <c r="BC993" s="91"/>
      <c r="BD993" s="91"/>
      <c r="BE993" s="91"/>
      <c r="BF993" s="91"/>
      <c r="BG993" s="91"/>
    </row>
    <row r="994" spans="1:59" s="34" customFormat="1" ht="33" customHeight="1">
      <c r="A994" s="65"/>
      <c r="B994" s="99"/>
      <c r="C994" s="100"/>
      <c r="D994" s="100"/>
      <c r="E994" s="100"/>
      <c r="F994" s="100"/>
      <c r="G994" s="100"/>
      <c r="H994" s="100"/>
      <c r="I994" s="100"/>
      <c r="J994" s="100"/>
      <c r="K994" s="99"/>
      <c r="L994" s="101"/>
      <c r="M994" s="102"/>
      <c r="N994" s="101"/>
      <c r="O994" s="63" t="str">
        <f>IF(B994="","Form Number Error",IF(C994="","Payment Type Error",IF(H994="","Purchase Description Error",IF(I994="","Store or Vedor Error",IF(K994="","Card or Ckeck # Error",IF(L994="","Date Error",IF(J994="","Enter Correct Sub-Account",IF(M994="","Amount Error",IF(J994='Start-Up Information'!$B$13,"Complete",IF(J994='Start-Up Information'!$B$14,"Complete",IF(J994='Start-Up Information'!$B$15,"Complete",IF(J994='Start-Up Information'!$B$16,"Complete",IF(J994='Start-Up Information'!$B$17,"Complete",IF(J994='Start-Up Information'!$B$18,"Complete",IF(J994='Start-Up Information'!$B$19,"Complete",IF(J994='Start-Up Information'!$B$20,"Complete",IF(J994='Start-Up Information'!$B$21,"complete",IF(J994='Start-Up Information'!$B$22,"Complete",IF(J994='Start-Up Information'!$B$23,"Complete",IF(J994='Start-Up Information'!$B$24,"Complete",IF(J994='Start-Up Information'!$B$25,"Complete",IF(J994='Start-Up Information'!$B$26,"Complete",IF(J994='Start-Up Information'!$B$27,"Complete",IF(J994='Start-Up Information'!$B$28,"Complete",IF(J994='Start-Up Information'!$B$29,"Complete",IF(J994='Start-Up Information'!$B$30,"Complete",IF(J994='Start-Up Information'!$B$31,"Complete",IF(J994='Start-Up Information'!$B$32,"Complete",IF(J994='Start-Up Information'!$B$33,"Complete",IF(J994='Start-Up Information'!$B$34,"Complete",IF(J994='Start-Up Information'!$B$35,"Complete",IF(J994='Start-Up Information'!$B$36,"Complete",IF(J994='Start-Up Information'!$B$37,"Complete",IF(J994='Start-Up Information'!$B$38,"Complete",IF(J994='Start-Up Information'!$B$39,"Complete",IF(J994='Start-Up Information'!$B$40,"Complete",IF(J994='Start-Up Information'!$B$41,"Complete",IF(J994='Start-Up Information'!$B$42,"Complete",IF(J994='Start-Up Information'!$B$43,"Complete",IF(J994='Start-Up Information'!$B$44,"Complete",IF(J994='Start-Up Information'!$B$45,"Complete",IF(J994='Start-Up Information'!$B$46,"Complete",IF(J994='Start-Up Information'!$B$47,"Complete",IF(J994='Start-Up Information'!$B$48,"Complete",IF(LEFT(J994,5)="Split","Complete",IF(J994='Start-Up Information'!$B$49,"Complete",IF(J994='Start-Up Information'!$B$50,"Complete",IF(J994='Start-Up Information'!$B$51,"Complete",IF(J994='Start-Up Information'!$B$52,"Complete","Enter a Correct Sub-Account")))))))))))))))))))))))))))))))))))))))))))))))))</f>
        <v>Form Number Error</v>
      </c>
      <c r="P994" s="63" t="str">
        <f t="shared" si="32"/>
        <v>Pending</v>
      </c>
      <c r="Q994" s="62"/>
      <c r="R994" s="70">
        <f t="shared" si="33"/>
        <v>0</v>
      </c>
      <c r="S994" s="65"/>
      <c r="T994" s="91"/>
      <c r="U994" s="91"/>
      <c r="V994" s="91"/>
      <c r="W994" s="91"/>
      <c r="X994" s="91"/>
      <c r="Y994" s="91"/>
      <c r="Z994" s="91"/>
      <c r="AA994" s="91"/>
      <c r="AB994" s="91"/>
      <c r="AC994" s="91"/>
      <c r="AD994" s="91"/>
      <c r="AE994" s="91"/>
      <c r="AF994" s="91"/>
      <c r="AG994" s="91"/>
      <c r="AH994" s="91"/>
      <c r="AI994" s="91"/>
      <c r="AJ994" s="91"/>
      <c r="AK994" s="91"/>
      <c r="AL994" s="91"/>
      <c r="AM994" s="91"/>
      <c r="AN994" s="91"/>
      <c r="AO994" s="91"/>
      <c r="AP994" s="91"/>
      <c r="AQ994" s="91"/>
      <c r="AR994" s="91"/>
      <c r="AS994" s="91"/>
      <c r="AT994" s="91"/>
      <c r="AU994" s="91"/>
      <c r="AV994" s="91"/>
      <c r="AW994" s="91"/>
      <c r="AX994" s="91"/>
      <c r="AY994" s="91"/>
      <c r="AZ994" s="91"/>
      <c r="BA994" s="91"/>
      <c r="BB994" s="91"/>
      <c r="BC994" s="91"/>
      <c r="BD994" s="91"/>
      <c r="BE994" s="91"/>
      <c r="BF994" s="91"/>
      <c r="BG994" s="91"/>
    </row>
    <row r="995" spans="1:59" s="34" customFormat="1" ht="33" customHeight="1">
      <c r="A995" s="65"/>
      <c r="B995" s="99"/>
      <c r="C995" s="100"/>
      <c r="D995" s="100"/>
      <c r="E995" s="100"/>
      <c r="F995" s="100"/>
      <c r="G995" s="100"/>
      <c r="H995" s="100"/>
      <c r="I995" s="100"/>
      <c r="J995" s="100"/>
      <c r="K995" s="99"/>
      <c r="L995" s="101"/>
      <c r="M995" s="102"/>
      <c r="N995" s="101"/>
      <c r="O995" s="63" t="str">
        <f>IF(B995="","Form Number Error",IF(C995="","Payment Type Error",IF(H995="","Purchase Description Error",IF(I995="","Store or Vedor Error",IF(K995="","Card or Ckeck # Error",IF(L995="","Date Error",IF(J995="","Enter Correct Sub-Account",IF(M995="","Amount Error",IF(J995='Start-Up Information'!$B$13,"Complete",IF(J995='Start-Up Information'!$B$14,"Complete",IF(J995='Start-Up Information'!$B$15,"Complete",IF(J995='Start-Up Information'!$B$16,"Complete",IF(J995='Start-Up Information'!$B$17,"Complete",IF(J995='Start-Up Information'!$B$18,"Complete",IF(J995='Start-Up Information'!$B$19,"Complete",IF(J995='Start-Up Information'!$B$20,"Complete",IF(J995='Start-Up Information'!$B$21,"complete",IF(J995='Start-Up Information'!$B$22,"Complete",IF(J995='Start-Up Information'!$B$23,"Complete",IF(J995='Start-Up Information'!$B$24,"Complete",IF(J995='Start-Up Information'!$B$25,"Complete",IF(J995='Start-Up Information'!$B$26,"Complete",IF(J995='Start-Up Information'!$B$27,"Complete",IF(J995='Start-Up Information'!$B$28,"Complete",IF(J995='Start-Up Information'!$B$29,"Complete",IF(J995='Start-Up Information'!$B$30,"Complete",IF(J995='Start-Up Information'!$B$31,"Complete",IF(J995='Start-Up Information'!$B$32,"Complete",IF(J995='Start-Up Information'!$B$33,"Complete",IF(J995='Start-Up Information'!$B$34,"Complete",IF(J995='Start-Up Information'!$B$35,"Complete",IF(J995='Start-Up Information'!$B$36,"Complete",IF(J995='Start-Up Information'!$B$37,"Complete",IF(J995='Start-Up Information'!$B$38,"Complete",IF(J995='Start-Up Information'!$B$39,"Complete",IF(J995='Start-Up Information'!$B$40,"Complete",IF(J995='Start-Up Information'!$B$41,"Complete",IF(J995='Start-Up Information'!$B$42,"Complete",IF(J995='Start-Up Information'!$B$43,"Complete",IF(J995='Start-Up Information'!$B$44,"Complete",IF(J995='Start-Up Information'!$B$45,"Complete",IF(J995='Start-Up Information'!$B$46,"Complete",IF(J995='Start-Up Information'!$B$47,"Complete",IF(J995='Start-Up Information'!$B$48,"Complete",IF(LEFT(J995,5)="Split","Complete",IF(J995='Start-Up Information'!$B$49,"Complete",IF(J995='Start-Up Information'!$B$50,"Complete",IF(J995='Start-Up Information'!$B$51,"Complete",IF(J995='Start-Up Information'!$B$52,"Complete","Enter a Correct Sub-Account")))))))))))))))))))))))))))))))))))))))))))))))))</f>
        <v>Form Number Error</v>
      </c>
      <c r="P995" s="63" t="str">
        <f t="shared" si="32"/>
        <v>Pending</v>
      </c>
      <c r="Q995" s="62"/>
      <c r="R995" s="70">
        <f t="shared" si="33"/>
        <v>0</v>
      </c>
      <c r="S995" s="65"/>
      <c r="T995" s="91"/>
      <c r="U995" s="91"/>
      <c r="V995" s="91"/>
      <c r="W995" s="91"/>
      <c r="X995" s="91"/>
      <c r="Y995" s="91"/>
      <c r="Z995" s="91"/>
      <c r="AA995" s="91"/>
      <c r="AB995" s="91"/>
      <c r="AC995" s="91"/>
      <c r="AD995" s="91"/>
      <c r="AE995" s="91"/>
      <c r="AF995" s="91"/>
      <c r="AG995" s="91"/>
      <c r="AH995" s="91"/>
      <c r="AI995" s="91"/>
      <c r="AJ995" s="91"/>
      <c r="AK995" s="91"/>
      <c r="AL995" s="91"/>
      <c r="AM995" s="91"/>
      <c r="AN995" s="91"/>
      <c r="AO995" s="91"/>
      <c r="AP995" s="91"/>
      <c r="AQ995" s="91"/>
      <c r="AR995" s="91"/>
      <c r="AS995" s="91"/>
      <c r="AT995" s="91"/>
      <c r="AU995" s="91"/>
      <c r="AV995" s="91"/>
      <c r="AW995" s="91"/>
      <c r="AX995" s="91"/>
      <c r="AY995" s="91"/>
      <c r="AZ995" s="91"/>
      <c r="BA995" s="91"/>
      <c r="BB995" s="91"/>
      <c r="BC995" s="91"/>
      <c r="BD995" s="91"/>
      <c r="BE995" s="91"/>
      <c r="BF995" s="91"/>
      <c r="BG995" s="91"/>
    </row>
    <row r="996" spans="1:59" s="34" customFormat="1" ht="33" customHeight="1">
      <c r="A996" s="65"/>
      <c r="B996" s="99"/>
      <c r="C996" s="100"/>
      <c r="D996" s="100"/>
      <c r="E996" s="100"/>
      <c r="F996" s="100"/>
      <c r="G996" s="100"/>
      <c r="H996" s="100"/>
      <c r="I996" s="100"/>
      <c r="J996" s="100"/>
      <c r="K996" s="99"/>
      <c r="L996" s="101"/>
      <c r="M996" s="102"/>
      <c r="N996" s="101"/>
      <c r="O996" s="63" t="str">
        <f>IF(B996="","Form Number Error",IF(C996="","Payment Type Error",IF(H996="","Purchase Description Error",IF(I996="","Store or Vedor Error",IF(K996="","Card or Ckeck # Error",IF(L996="","Date Error",IF(J996="","Enter Correct Sub-Account",IF(M996="","Amount Error",IF(J996='Start-Up Information'!$B$13,"Complete",IF(J996='Start-Up Information'!$B$14,"Complete",IF(J996='Start-Up Information'!$B$15,"Complete",IF(J996='Start-Up Information'!$B$16,"Complete",IF(J996='Start-Up Information'!$B$17,"Complete",IF(J996='Start-Up Information'!$B$18,"Complete",IF(J996='Start-Up Information'!$B$19,"Complete",IF(J996='Start-Up Information'!$B$20,"Complete",IF(J996='Start-Up Information'!$B$21,"complete",IF(J996='Start-Up Information'!$B$22,"Complete",IF(J996='Start-Up Information'!$B$23,"Complete",IF(J996='Start-Up Information'!$B$24,"Complete",IF(J996='Start-Up Information'!$B$25,"Complete",IF(J996='Start-Up Information'!$B$26,"Complete",IF(J996='Start-Up Information'!$B$27,"Complete",IF(J996='Start-Up Information'!$B$28,"Complete",IF(J996='Start-Up Information'!$B$29,"Complete",IF(J996='Start-Up Information'!$B$30,"Complete",IF(J996='Start-Up Information'!$B$31,"Complete",IF(J996='Start-Up Information'!$B$32,"Complete",IF(J996='Start-Up Information'!$B$33,"Complete",IF(J996='Start-Up Information'!$B$34,"Complete",IF(J996='Start-Up Information'!$B$35,"Complete",IF(J996='Start-Up Information'!$B$36,"Complete",IF(J996='Start-Up Information'!$B$37,"Complete",IF(J996='Start-Up Information'!$B$38,"Complete",IF(J996='Start-Up Information'!$B$39,"Complete",IF(J996='Start-Up Information'!$B$40,"Complete",IF(J996='Start-Up Information'!$B$41,"Complete",IF(J996='Start-Up Information'!$B$42,"Complete",IF(J996='Start-Up Information'!$B$43,"Complete",IF(J996='Start-Up Information'!$B$44,"Complete",IF(J996='Start-Up Information'!$B$45,"Complete",IF(J996='Start-Up Information'!$B$46,"Complete",IF(J996='Start-Up Information'!$B$47,"Complete",IF(J996='Start-Up Information'!$B$48,"Complete",IF(LEFT(J996,5)="Split","Complete",IF(J996='Start-Up Information'!$B$49,"Complete",IF(J996='Start-Up Information'!$B$50,"Complete",IF(J996='Start-Up Information'!$B$51,"Complete",IF(J996='Start-Up Information'!$B$52,"Complete","Enter a Correct Sub-Account")))))))))))))))))))))))))))))))))))))))))))))))))</f>
        <v>Form Number Error</v>
      </c>
      <c r="P996" s="63" t="str">
        <f t="shared" si="32"/>
        <v>Pending</v>
      </c>
      <c r="Q996" s="62"/>
      <c r="R996" s="70">
        <f t="shared" si="33"/>
        <v>0</v>
      </c>
      <c r="S996" s="65"/>
      <c r="T996" s="91"/>
      <c r="U996" s="91"/>
      <c r="V996" s="91"/>
      <c r="W996" s="91"/>
      <c r="X996" s="91"/>
      <c r="Y996" s="91"/>
      <c r="Z996" s="91"/>
      <c r="AA996" s="91"/>
      <c r="AB996" s="91"/>
      <c r="AC996" s="91"/>
      <c r="AD996" s="91"/>
      <c r="AE996" s="91"/>
      <c r="AF996" s="91"/>
      <c r="AG996" s="91"/>
      <c r="AH996" s="91"/>
      <c r="AI996" s="91"/>
      <c r="AJ996" s="91"/>
      <c r="AK996" s="91"/>
      <c r="AL996" s="91"/>
      <c r="AM996" s="91"/>
      <c r="AN996" s="91"/>
      <c r="AO996" s="91"/>
      <c r="AP996" s="91"/>
      <c r="AQ996" s="91"/>
      <c r="AR996" s="91"/>
      <c r="AS996" s="91"/>
      <c r="AT996" s="91"/>
      <c r="AU996" s="91"/>
      <c r="AV996" s="91"/>
      <c r="AW996" s="91"/>
      <c r="AX996" s="91"/>
      <c r="AY996" s="91"/>
      <c r="AZ996" s="91"/>
      <c r="BA996" s="91"/>
      <c r="BB996" s="91"/>
      <c r="BC996" s="91"/>
      <c r="BD996" s="91"/>
      <c r="BE996" s="91"/>
      <c r="BF996" s="91"/>
      <c r="BG996" s="91"/>
    </row>
    <row r="997" spans="1:59" s="34" customFormat="1" ht="33" customHeight="1">
      <c r="A997" s="65"/>
      <c r="B997" s="99"/>
      <c r="C997" s="100"/>
      <c r="D997" s="100"/>
      <c r="E997" s="100"/>
      <c r="F997" s="100"/>
      <c r="G997" s="100"/>
      <c r="H997" s="100"/>
      <c r="I997" s="100"/>
      <c r="J997" s="100"/>
      <c r="K997" s="99"/>
      <c r="L997" s="101"/>
      <c r="M997" s="102"/>
      <c r="N997" s="101"/>
      <c r="O997" s="63" t="str">
        <f>IF(B997="","Form Number Error",IF(C997="","Payment Type Error",IF(H997="","Purchase Description Error",IF(I997="","Store or Vedor Error",IF(K997="","Card or Ckeck # Error",IF(L997="","Date Error",IF(J997="","Enter Correct Sub-Account",IF(M997="","Amount Error",IF(J997='Start-Up Information'!$B$13,"Complete",IF(J997='Start-Up Information'!$B$14,"Complete",IF(J997='Start-Up Information'!$B$15,"Complete",IF(J997='Start-Up Information'!$B$16,"Complete",IF(J997='Start-Up Information'!$B$17,"Complete",IF(J997='Start-Up Information'!$B$18,"Complete",IF(J997='Start-Up Information'!$B$19,"Complete",IF(J997='Start-Up Information'!$B$20,"Complete",IF(J997='Start-Up Information'!$B$21,"complete",IF(J997='Start-Up Information'!$B$22,"Complete",IF(J997='Start-Up Information'!$B$23,"Complete",IF(J997='Start-Up Information'!$B$24,"Complete",IF(J997='Start-Up Information'!$B$25,"Complete",IF(J997='Start-Up Information'!$B$26,"Complete",IF(J997='Start-Up Information'!$B$27,"Complete",IF(J997='Start-Up Information'!$B$28,"Complete",IF(J997='Start-Up Information'!$B$29,"Complete",IF(J997='Start-Up Information'!$B$30,"Complete",IF(J997='Start-Up Information'!$B$31,"Complete",IF(J997='Start-Up Information'!$B$32,"Complete",IF(J997='Start-Up Information'!$B$33,"Complete",IF(J997='Start-Up Information'!$B$34,"Complete",IF(J997='Start-Up Information'!$B$35,"Complete",IF(J997='Start-Up Information'!$B$36,"Complete",IF(J997='Start-Up Information'!$B$37,"Complete",IF(J997='Start-Up Information'!$B$38,"Complete",IF(J997='Start-Up Information'!$B$39,"Complete",IF(J997='Start-Up Information'!$B$40,"Complete",IF(J997='Start-Up Information'!$B$41,"Complete",IF(J997='Start-Up Information'!$B$42,"Complete",IF(J997='Start-Up Information'!$B$43,"Complete",IF(J997='Start-Up Information'!$B$44,"Complete",IF(J997='Start-Up Information'!$B$45,"Complete",IF(J997='Start-Up Information'!$B$46,"Complete",IF(J997='Start-Up Information'!$B$47,"Complete",IF(J997='Start-Up Information'!$B$48,"Complete",IF(LEFT(J997,5)="Split","Complete",IF(J997='Start-Up Information'!$B$49,"Complete",IF(J997='Start-Up Information'!$B$50,"Complete",IF(J997='Start-Up Information'!$B$51,"Complete",IF(J997='Start-Up Information'!$B$52,"Complete","Enter a Correct Sub-Account")))))))))))))))))))))))))))))))))))))))))))))))))</f>
        <v>Form Number Error</v>
      </c>
      <c r="P997" s="63" t="str">
        <f t="shared" si="32"/>
        <v>Pending</v>
      </c>
      <c r="Q997" s="62"/>
      <c r="R997" s="70">
        <f t="shared" si="33"/>
        <v>0</v>
      </c>
      <c r="S997" s="65"/>
      <c r="T997" s="91"/>
      <c r="U997" s="91"/>
      <c r="V997" s="91"/>
      <c r="W997" s="91"/>
      <c r="X997" s="91"/>
      <c r="Y997" s="91"/>
      <c r="Z997" s="91"/>
      <c r="AA997" s="91"/>
      <c r="AB997" s="91"/>
      <c r="AC997" s="91"/>
      <c r="AD997" s="91"/>
      <c r="AE997" s="91"/>
      <c r="AF997" s="91"/>
      <c r="AG997" s="91"/>
      <c r="AH997" s="91"/>
      <c r="AI997" s="91"/>
      <c r="AJ997" s="91"/>
      <c r="AK997" s="91"/>
      <c r="AL997" s="91"/>
      <c r="AM997" s="91"/>
      <c r="AN997" s="91"/>
      <c r="AO997" s="91"/>
      <c r="AP997" s="91"/>
      <c r="AQ997" s="91"/>
      <c r="AR997" s="91"/>
      <c r="AS997" s="91"/>
      <c r="AT997" s="91"/>
      <c r="AU997" s="91"/>
      <c r="AV997" s="91"/>
      <c r="AW997" s="91"/>
      <c r="AX997" s="91"/>
      <c r="AY997" s="91"/>
      <c r="AZ997" s="91"/>
      <c r="BA997" s="91"/>
      <c r="BB997" s="91"/>
      <c r="BC997" s="91"/>
      <c r="BD997" s="91"/>
      <c r="BE997" s="91"/>
      <c r="BF997" s="91"/>
      <c r="BG997" s="91"/>
    </row>
    <row r="998" spans="1:59" s="34" customFormat="1" ht="33" customHeight="1">
      <c r="A998" s="65"/>
      <c r="B998" s="99"/>
      <c r="C998" s="100"/>
      <c r="D998" s="100"/>
      <c r="E998" s="100"/>
      <c r="F998" s="100"/>
      <c r="G998" s="100"/>
      <c r="H998" s="100"/>
      <c r="I998" s="100"/>
      <c r="J998" s="100"/>
      <c r="K998" s="99"/>
      <c r="L998" s="101"/>
      <c r="M998" s="102"/>
      <c r="N998" s="101"/>
      <c r="O998" s="63" t="str">
        <f>IF(B998="","Form Number Error",IF(C998="","Payment Type Error",IF(H998="","Purchase Description Error",IF(I998="","Store or Vedor Error",IF(K998="","Card or Ckeck # Error",IF(L998="","Date Error",IF(J998="","Enter Correct Sub-Account",IF(M998="","Amount Error",IF(J998='Start-Up Information'!$B$13,"Complete",IF(J998='Start-Up Information'!$B$14,"Complete",IF(J998='Start-Up Information'!$B$15,"Complete",IF(J998='Start-Up Information'!$B$16,"Complete",IF(J998='Start-Up Information'!$B$17,"Complete",IF(J998='Start-Up Information'!$B$18,"Complete",IF(J998='Start-Up Information'!$B$19,"Complete",IF(J998='Start-Up Information'!$B$20,"Complete",IF(J998='Start-Up Information'!$B$21,"complete",IF(J998='Start-Up Information'!$B$22,"Complete",IF(J998='Start-Up Information'!$B$23,"Complete",IF(J998='Start-Up Information'!$B$24,"Complete",IF(J998='Start-Up Information'!$B$25,"Complete",IF(J998='Start-Up Information'!$B$26,"Complete",IF(J998='Start-Up Information'!$B$27,"Complete",IF(J998='Start-Up Information'!$B$28,"Complete",IF(J998='Start-Up Information'!$B$29,"Complete",IF(J998='Start-Up Information'!$B$30,"Complete",IF(J998='Start-Up Information'!$B$31,"Complete",IF(J998='Start-Up Information'!$B$32,"Complete",IF(J998='Start-Up Information'!$B$33,"Complete",IF(J998='Start-Up Information'!$B$34,"Complete",IF(J998='Start-Up Information'!$B$35,"Complete",IF(J998='Start-Up Information'!$B$36,"Complete",IF(J998='Start-Up Information'!$B$37,"Complete",IF(J998='Start-Up Information'!$B$38,"Complete",IF(J998='Start-Up Information'!$B$39,"Complete",IF(J998='Start-Up Information'!$B$40,"Complete",IF(J998='Start-Up Information'!$B$41,"Complete",IF(J998='Start-Up Information'!$B$42,"Complete",IF(J998='Start-Up Information'!$B$43,"Complete",IF(J998='Start-Up Information'!$B$44,"Complete",IF(J998='Start-Up Information'!$B$45,"Complete",IF(J998='Start-Up Information'!$B$46,"Complete",IF(J998='Start-Up Information'!$B$47,"Complete",IF(J998='Start-Up Information'!$B$48,"Complete",IF(LEFT(J998,5)="Split","Complete",IF(J998='Start-Up Information'!$B$49,"Complete",IF(J998='Start-Up Information'!$B$50,"Complete",IF(J998='Start-Up Information'!$B$51,"Complete",IF(J998='Start-Up Information'!$B$52,"Complete","Enter a Correct Sub-Account")))))))))))))))))))))))))))))))))))))))))))))))))</f>
        <v>Form Number Error</v>
      </c>
      <c r="P998" s="63" t="str">
        <f t="shared" si="32"/>
        <v>Pending</v>
      </c>
      <c r="Q998" s="62"/>
      <c r="R998" s="70">
        <f t="shared" si="33"/>
        <v>0</v>
      </c>
      <c r="S998" s="65"/>
      <c r="T998" s="91"/>
      <c r="U998" s="91"/>
      <c r="V998" s="91"/>
      <c r="W998" s="91"/>
      <c r="X998" s="91"/>
      <c r="Y998" s="91"/>
      <c r="Z998" s="91"/>
      <c r="AA998" s="91"/>
      <c r="AB998" s="91"/>
      <c r="AC998" s="91"/>
      <c r="AD998" s="91"/>
      <c r="AE998" s="91"/>
      <c r="AF998" s="91"/>
      <c r="AG998" s="91"/>
      <c r="AH998" s="91"/>
      <c r="AI998" s="91"/>
      <c r="AJ998" s="91"/>
      <c r="AK998" s="91"/>
      <c r="AL998" s="91"/>
      <c r="AM998" s="91"/>
      <c r="AN998" s="91"/>
      <c r="AO998" s="91"/>
      <c r="AP998" s="91"/>
      <c r="AQ998" s="91"/>
      <c r="AR998" s="91"/>
      <c r="AS998" s="91"/>
      <c r="AT998" s="91"/>
      <c r="AU998" s="91"/>
      <c r="AV998" s="91"/>
      <c r="AW998" s="91"/>
      <c r="AX998" s="91"/>
      <c r="AY998" s="91"/>
      <c r="AZ998" s="91"/>
      <c r="BA998" s="91"/>
      <c r="BB998" s="91"/>
      <c r="BC998" s="91"/>
      <c r="BD998" s="91"/>
      <c r="BE998" s="91"/>
      <c r="BF998" s="91"/>
      <c r="BG998" s="91"/>
    </row>
    <row r="999" spans="1:59" s="34" customFormat="1" ht="33" customHeight="1">
      <c r="A999" s="65"/>
      <c r="B999" s="99"/>
      <c r="C999" s="100"/>
      <c r="D999" s="100"/>
      <c r="E999" s="100"/>
      <c r="F999" s="100"/>
      <c r="G999" s="100"/>
      <c r="H999" s="100"/>
      <c r="I999" s="100"/>
      <c r="J999" s="100"/>
      <c r="K999" s="99"/>
      <c r="L999" s="101"/>
      <c r="M999" s="102"/>
      <c r="N999" s="101"/>
      <c r="O999" s="63" t="str">
        <f>IF(B999="","Form Number Error",IF(C999="","Payment Type Error",IF(H999="","Purchase Description Error",IF(I999="","Store or Vedor Error",IF(K999="","Card or Ckeck # Error",IF(L999="","Date Error",IF(J999="","Enter Correct Sub-Account",IF(M999="","Amount Error",IF(J999='Start-Up Information'!$B$13,"Complete",IF(J999='Start-Up Information'!$B$14,"Complete",IF(J999='Start-Up Information'!$B$15,"Complete",IF(J999='Start-Up Information'!$B$16,"Complete",IF(J999='Start-Up Information'!$B$17,"Complete",IF(J999='Start-Up Information'!$B$18,"Complete",IF(J999='Start-Up Information'!$B$19,"Complete",IF(J999='Start-Up Information'!$B$20,"Complete",IF(J999='Start-Up Information'!$B$21,"complete",IF(J999='Start-Up Information'!$B$22,"Complete",IF(J999='Start-Up Information'!$B$23,"Complete",IF(J999='Start-Up Information'!$B$24,"Complete",IF(J999='Start-Up Information'!$B$25,"Complete",IF(J999='Start-Up Information'!$B$26,"Complete",IF(J999='Start-Up Information'!$B$27,"Complete",IF(J999='Start-Up Information'!$B$28,"Complete",IF(J999='Start-Up Information'!$B$29,"Complete",IF(J999='Start-Up Information'!$B$30,"Complete",IF(J999='Start-Up Information'!$B$31,"Complete",IF(J999='Start-Up Information'!$B$32,"Complete",IF(J999='Start-Up Information'!$B$33,"Complete",IF(J999='Start-Up Information'!$B$34,"Complete",IF(J999='Start-Up Information'!$B$35,"Complete",IF(J999='Start-Up Information'!$B$36,"Complete",IF(J999='Start-Up Information'!$B$37,"Complete",IF(J999='Start-Up Information'!$B$38,"Complete",IF(J999='Start-Up Information'!$B$39,"Complete",IF(J999='Start-Up Information'!$B$40,"Complete",IF(J999='Start-Up Information'!$B$41,"Complete",IF(J999='Start-Up Information'!$B$42,"Complete",IF(J999='Start-Up Information'!$B$43,"Complete",IF(J999='Start-Up Information'!$B$44,"Complete",IF(J999='Start-Up Information'!$B$45,"Complete",IF(J999='Start-Up Information'!$B$46,"Complete",IF(J999='Start-Up Information'!$B$47,"Complete",IF(J999='Start-Up Information'!$B$48,"Complete",IF(LEFT(J999,5)="Split","Complete",IF(J999='Start-Up Information'!$B$49,"Complete",IF(J999='Start-Up Information'!$B$50,"Complete",IF(J999='Start-Up Information'!$B$51,"Complete",IF(J999='Start-Up Information'!$B$52,"Complete","Enter a Correct Sub-Account")))))))))))))))))))))))))))))))))))))))))))))))))</f>
        <v>Form Number Error</v>
      </c>
      <c r="P999" s="63" t="str">
        <f t="shared" si="32"/>
        <v>Pending</v>
      </c>
      <c r="Q999" s="62"/>
      <c r="R999" s="70">
        <f t="shared" si="33"/>
        <v>0</v>
      </c>
      <c r="S999" s="65"/>
      <c r="T999" s="91"/>
      <c r="U999" s="91"/>
      <c r="V999" s="91"/>
      <c r="W999" s="91"/>
      <c r="X999" s="91"/>
      <c r="Y999" s="91"/>
      <c r="Z999" s="91"/>
      <c r="AA999" s="91"/>
      <c r="AB999" s="91"/>
      <c r="AC999" s="91"/>
      <c r="AD999" s="91"/>
      <c r="AE999" s="91"/>
      <c r="AF999" s="91"/>
      <c r="AG999" s="91"/>
      <c r="AH999" s="91"/>
      <c r="AI999" s="91"/>
      <c r="AJ999" s="91"/>
      <c r="AK999" s="91"/>
      <c r="AL999" s="91"/>
      <c r="AM999" s="91"/>
      <c r="AN999" s="91"/>
      <c r="AO999" s="91"/>
      <c r="AP999" s="91"/>
      <c r="AQ999" s="91"/>
      <c r="AR999" s="91"/>
      <c r="AS999" s="91"/>
      <c r="AT999" s="91"/>
      <c r="AU999" s="91"/>
      <c r="AV999" s="91"/>
      <c r="AW999" s="91"/>
      <c r="AX999" s="91"/>
      <c r="AY999" s="91"/>
      <c r="AZ999" s="91"/>
      <c r="BA999" s="91"/>
      <c r="BB999" s="91"/>
      <c r="BC999" s="91"/>
      <c r="BD999" s="91"/>
      <c r="BE999" s="91"/>
      <c r="BF999" s="91"/>
      <c r="BG999" s="91"/>
    </row>
    <row r="1000" spans="1:59" s="34" customFormat="1" ht="33" customHeight="1">
      <c r="A1000" s="65"/>
      <c r="B1000" s="99"/>
      <c r="C1000" s="100"/>
      <c r="D1000" s="100"/>
      <c r="E1000" s="100"/>
      <c r="F1000" s="100"/>
      <c r="G1000" s="100"/>
      <c r="H1000" s="100"/>
      <c r="I1000" s="100"/>
      <c r="J1000" s="100"/>
      <c r="K1000" s="99"/>
      <c r="L1000" s="101"/>
      <c r="M1000" s="102"/>
      <c r="N1000" s="101"/>
      <c r="O1000" s="63" t="str">
        <f>IF(B1000="","Form Number Error",IF(C1000="","Payment Type Error",IF(H1000="","Purchase Description Error",IF(I1000="","Store or Vedor Error",IF(K1000="","Card or Ckeck # Error",IF(L1000="","Date Error",IF(J1000="","Enter Correct Sub-Account",IF(M1000="","Amount Error",IF(J1000='Start-Up Information'!$B$13,"Complete",IF(J1000='Start-Up Information'!$B$14,"Complete",IF(J1000='Start-Up Information'!$B$15,"Complete",IF(J1000='Start-Up Information'!$B$16,"Complete",IF(J1000='Start-Up Information'!$B$17,"Complete",IF(J1000='Start-Up Information'!$B$18,"Complete",IF(J1000='Start-Up Information'!$B$19,"Complete",IF(J1000='Start-Up Information'!$B$20,"Complete",IF(J1000='Start-Up Information'!$B$21,"complete",IF(J1000='Start-Up Information'!$B$22,"Complete",IF(J1000='Start-Up Information'!$B$23,"Complete",IF(J1000='Start-Up Information'!$B$24,"Complete",IF(J1000='Start-Up Information'!$B$25,"Complete",IF(J1000='Start-Up Information'!$B$26,"Complete",IF(J1000='Start-Up Information'!$B$27,"Complete",IF(J1000='Start-Up Information'!$B$28,"Complete",IF(J1000='Start-Up Information'!$B$29,"Complete",IF(J1000='Start-Up Information'!$B$30,"Complete",IF(J1000='Start-Up Information'!$B$31,"Complete",IF(J1000='Start-Up Information'!$B$32,"Complete",IF(J1000='Start-Up Information'!$B$33,"Complete",IF(J1000='Start-Up Information'!$B$34,"Complete",IF(J1000='Start-Up Information'!$B$35,"Complete",IF(J1000='Start-Up Information'!$B$36,"Complete",IF(J1000='Start-Up Information'!$B$37,"Complete",IF(J1000='Start-Up Information'!$B$38,"Complete",IF(J1000='Start-Up Information'!$B$39,"Complete",IF(J1000='Start-Up Information'!$B$40,"Complete",IF(J1000='Start-Up Information'!$B$41,"Complete",IF(J1000='Start-Up Information'!$B$42,"Complete",IF(J1000='Start-Up Information'!$B$43,"Complete",IF(J1000='Start-Up Information'!$B$44,"Complete",IF(J1000='Start-Up Information'!$B$45,"Complete",IF(J1000='Start-Up Information'!$B$46,"Complete",IF(J1000='Start-Up Information'!$B$47,"Complete",IF(J1000='Start-Up Information'!$B$48,"Complete",IF(LEFT(J1000,5)="Split","Complete",IF(J1000='Start-Up Information'!$B$49,"Complete",IF(J1000='Start-Up Information'!$B$50,"Complete",IF(J1000='Start-Up Information'!$B$51,"Complete",IF(J1000='Start-Up Information'!$B$52,"Complete","Enter a Correct Sub-Account")))))))))))))))))))))))))))))))))))))))))))))))))</f>
        <v>Form Number Error</v>
      </c>
      <c r="P1000" s="63" t="str">
        <f t="shared" si="32"/>
        <v>Pending</v>
      </c>
      <c r="Q1000" s="62"/>
      <c r="R1000" s="70">
        <f t="shared" si="33"/>
        <v>0</v>
      </c>
      <c r="S1000" s="65"/>
      <c r="T1000" s="91"/>
      <c r="U1000" s="91"/>
      <c r="V1000" s="91"/>
      <c r="W1000" s="91"/>
      <c r="X1000" s="91"/>
      <c r="Y1000" s="91"/>
      <c r="Z1000" s="91"/>
      <c r="AA1000" s="91"/>
      <c r="AB1000" s="91"/>
      <c r="AC1000" s="91"/>
      <c r="AD1000" s="91"/>
      <c r="AE1000" s="91"/>
      <c r="AF1000" s="91"/>
      <c r="AG1000" s="91"/>
      <c r="AH1000" s="91"/>
      <c r="AI1000" s="91"/>
      <c r="AJ1000" s="91"/>
      <c r="AK1000" s="91"/>
      <c r="AL1000" s="91"/>
      <c r="AM1000" s="91"/>
      <c r="AN1000" s="91"/>
      <c r="AO1000" s="91"/>
      <c r="AP1000" s="91"/>
      <c r="AQ1000" s="91"/>
      <c r="AR1000" s="91"/>
      <c r="AS1000" s="91"/>
      <c r="AT1000" s="91"/>
      <c r="AU1000" s="91"/>
      <c r="AV1000" s="91"/>
      <c r="AW1000" s="91"/>
      <c r="AX1000" s="91"/>
      <c r="AY1000" s="91"/>
      <c r="AZ1000" s="91"/>
      <c r="BA1000" s="91"/>
      <c r="BB1000" s="91"/>
      <c r="BC1000" s="91"/>
      <c r="BD1000" s="91"/>
      <c r="BE1000" s="91"/>
      <c r="BF1000" s="91"/>
      <c r="BG1000" s="91"/>
    </row>
    <row r="1001" spans="1:59" s="34" customFormat="1" ht="33" customHeight="1">
      <c r="A1001" s="65"/>
      <c r="B1001" s="99"/>
      <c r="C1001" s="100"/>
      <c r="D1001" s="100"/>
      <c r="E1001" s="100"/>
      <c r="F1001" s="100"/>
      <c r="G1001" s="100"/>
      <c r="H1001" s="100"/>
      <c r="I1001" s="100"/>
      <c r="J1001" s="100"/>
      <c r="K1001" s="99"/>
      <c r="L1001" s="101"/>
      <c r="M1001" s="102"/>
      <c r="N1001" s="101"/>
      <c r="O1001" s="63" t="str">
        <f>IF(B1001="","Form Number Error",IF(C1001="","Payment Type Error",IF(H1001="","Purchase Description Error",IF(I1001="","Store or Vedor Error",IF(K1001="","Card or Ckeck # Error",IF(L1001="","Date Error",IF(J1001="","Enter Correct Sub-Account",IF(M1001="","Amount Error",IF(J1001='Start-Up Information'!$B$13,"Complete",IF(J1001='Start-Up Information'!$B$14,"Complete",IF(J1001='Start-Up Information'!$B$15,"Complete",IF(J1001='Start-Up Information'!$B$16,"Complete",IF(J1001='Start-Up Information'!$B$17,"Complete",IF(J1001='Start-Up Information'!$B$18,"Complete",IF(J1001='Start-Up Information'!$B$19,"Complete",IF(J1001='Start-Up Information'!$B$20,"Complete",IF(J1001='Start-Up Information'!$B$21,"complete",IF(J1001='Start-Up Information'!$B$22,"Complete",IF(J1001='Start-Up Information'!$B$23,"Complete",IF(J1001='Start-Up Information'!$B$24,"Complete",IF(J1001='Start-Up Information'!$B$25,"Complete",IF(J1001='Start-Up Information'!$B$26,"Complete",IF(J1001='Start-Up Information'!$B$27,"Complete",IF(J1001='Start-Up Information'!$B$28,"Complete",IF(J1001='Start-Up Information'!$B$29,"Complete",IF(J1001='Start-Up Information'!$B$30,"Complete",IF(J1001='Start-Up Information'!$B$31,"Complete",IF(J1001='Start-Up Information'!$B$32,"Complete",IF(J1001='Start-Up Information'!$B$33,"Complete",IF(J1001='Start-Up Information'!$B$34,"Complete",IF(J1001='Start-Up Information'!$B$35,"Complete",IF(J1001='Start-Up Information'!$B$36,"Complete",IF(J1001='Start-Up Information'!$B$37,"Complete",IF(J1001='Start-Up Information'!$B$38,"Complete",IF(J1001='Start-Up Information'!$B$39,"Complete",IF(J1001='Start-Up Information'!$B$40,"Complete",IF(J1001='Start-Up Information'!$B$41,"Complete",IF(J1001='Start-Up Information'!$B$42,"Complete",IF(J1001='Start-Up Information'!$B$43,"Complete",IF(J1001='Start-Up Information'!$B$44,"Complete",IF(J1001='Start-Up Information'!$B$45,"Complete",IF(J1001='Start-Up Information'!$B$46,"Complete",IF(J1001='Start-Up Information'!$B$47,"Complete",IF(J1001='Start-Up Information'!$B$48,"Complete",IF(LEFT(J1001,5)="Split","Complete",IF(J1001='Start-Up Information'!$B$49,"Complete",IF(J1001='Start-Up Information'!$B$50,"Complete",IF(J1001='Start-Up Information'!$B$51,"Complete",IF(J1001='Start-Up Information'!$B$52,"Complete","Enter a Correct Sub-Account")))))))))))))))))))))))))))))))))))))))))))))))))</f>
        <v>Form Number Error</v>
      </c>
      <c r="P1001" s="63" t="str">
        <f t="shared" si="32"/>
        <v>Pending</v>
      </c>
      <c r="Q1001" s="62"/>
      <c r="R1001" s="70">
        <f t="shared" si="33"/>
        <v>0</v>
      </c>
      <c r="S1001" s="65"/>
      <c r="T1001" s="91"/>
      <c r="U1001" s="91"/>
      <c r="V1001" s="91"/>
      <c r="W1001" s="91"/>
      <c r="X1001" s="91"/>
      <c r="Y1001" s="91"/>
      <c r="Z1001" s="91"/>
      <c r="AA1001" s="91"/>
      <c r="AB1001" s="91"/>
      <c r="AC1001" s="91"/>
      <c r="AD1001" s="91"/>
      <c r="AE1001" s="91"/>
      <c r="AF1001" s="91"/>
      <c r="AG1001" s="91"/>
      <c r="AH1001" s="91"/>
      <c r="AI1001" s="91"/>
      <c r="AJ1001" s="91"/>
      <c r="AK1001" s="91"/>
      <c r="AL1001" s="91"/>
      <c r="AM1001" s="91"/>
      <c r="AN1001" s="91"/>
      <c r="AO1001" s="91"/>
      <c r="AP1001" s="91"/>
      <c r="AQ1001" s="91"/>
      <c r="AR1001" s="91"/>
      <c r="AS1001" s="91"/>
      <c r="AT1001" s="91"/>
      <c r="AU1001" s="91"/>
      <c r="AV1001" s="91"/>
      <c r="AW1001" s="91"/>
      <c r="AX1001" s="91"/>
      <c r="AY1001" s="91"/>
      <c r="AZ1001" s="91"/>
      <c r="BA1001" s="91"/>
      <c r="BB1001" s="91"/>
      <c r="BC1001" s="91"/>
      <c r="BD1001" s="91"/>
      <c r="BE1001" s="91"/>
      <c r="BF1001" s="91"/>
      <c r="BG1001" s="91"/>
    </row>
    <row r="1002" spans="1:59" s="34" customFormat="1" ht="33" customHeight="1">
      <c r="A1002" s="65"/>
      <c r="B1002" s="99"/>
      <c r="C1002" s="100"/>
      <c r="D1002" s="100"/>
      <c r="E1002" s="100"/>
      <c r="F1002" s="100"/>
      <c r="G1002" s="100"/>
      <c r="H1002" s="100"/>
      <c r="I1002" s="100"/>
      <c r="J1002" s="100"/>
      <c r="K1002" s="99"/>
      <c r="L1002" s="101"/>
      <c r="M1002" s="102"/>
      <c r="N1002" s="101"/>
      <c r="O1002" s="63" t="str">
        <f>IF(B1002="","Form Number Error",IF(C1002="","Payment Type Error",IF(H1002="","Purchase Description Error",IF(I1002="","Store or Vedor Error",IF(K1002="","Card or Ckeck # Error",IF(L1002="","Date Error",IF(J1002="","Enter Correct Sub-Account",IF(M1002="","Amount Error",IF(J1002='Start-Up Information'!$B$13,"Complete",IF(J1002='Start-Up Information'!$B$14,"Complete",IF(J1002='Start-Up Information'!$B$15,"Complete",IF(J1002='Start-Up Information'!$B$16,"Complete",IF(J1002='Start-Up Information'!$B$17,"Complete",IF(J1002='Start-Up Information'!$B$18,"Complete",IF(J1002='Start-Up Information'!$B$19,"Complete",IF(J1002='Start-Up Information'!$B$20,"Complete",IF(J1002='Start-Up Information'!$B$21,"complete",IF(J1002='Start-Up Information'!$B$22,"Complete",IF(J1002='Start-Up Information'!$B$23,"Complete",IF(J1002='Start-Up Information'!$B$24,"Complete",IF(J1002='Start-Up Information'!$B$25,"Complete",IF(J1002='Start-Up Information'!$B$26,"Complete",IF(J1002='Start-Up Information'!$B$27,"Complete",IF(J1002='Start-Up Information'!$B$28,"Complete",IF(J1002='Start-Up Information'!$B$29,"Complete",IF(J1002='Start-Up Information'!$B$30,"Complete",IF(J1002='Start-Up Information'!$B$31,"Complete",IF(J1002='Start-Up Information'!$B$32,"Complete",IF(J1002='Start-Up Information'!$B$33,"Complete",IF(J1002='Start-Up Information'!$B$34,"Complete",IF(J1002='Start-Up Information'!$B$35,"Complete",IF(J1002='Start-Up Information'!$B$36,"Complete",IF(J1002='Start-Up Information'!$B$37,"Complete",IF(J1002='Start-Up Information'!$B$38,"Complete",IF(J1002='Start-Up Information'!$B$39,"Complete",IF(J1002='Start-Up Information'!$B$40,"Complete",IF(J1002='Start-Up Information'!$B$41,"Complete",IF(J1002='Start-Up Information'!$B$42,"Complete",IF(J1002='Start-Up Information'!$B$43,"Complete",IF(J1002='Start-Up Information'!$B$44,"Complete",IF(J1002='Start-Up Information'!$B$45,"Complete",IF(J1002='Start-Up Information'!$B$46,"Complete",IF(J1002='Start-Up Information'!$B$47,"Complete",IF(J1002='Start-Up Information'!$B$48,"Complete",IF(LEFT(J1002,5)="Split","Complete",IF(J1002='Start-Up Information'!$B$49,"Complete",IF(J1002='Start-Up Information'!$B$50,"Complete",IF(J1002='Start-Up Information'!$B$51,"Complete",IF(J1002='Start-Up Information'!$B$52,"Complete","Enter a Correct Sub-Account")))))))))))))))))))))))))))))))))))))))))))))))))</f>
        <v>Form Number Error</v>
      </c>
      <c r="P1002" s="63" t="str">
        <f t="shared" si="32"/>
        <v>Pending</v>
      </c>
      <c r="Q1002" s="62"/>
      <c r="R1002" s="70">
        <f t="shared" si="33"/>
        <v>0</v>
      </c>
      <c r="S1002" s="65"/>
      <c r="T1002" s="91"/>
      <c r="U1002" s="91"/>
      <c r="V1002" s="91"/>
      <c r="W1002" s="91"/>
      <c r="X1002" s="91"/>
      <c r="Y1002" s="91"/>
      <c r="Z1002" s="91"/>
      <c r="AA1002" s="91"/>
      <c r="AB1002" s="91"/>
      <c r="AC1002" s="91"/>
      <c r="AD1002" s="91"/>
      <c r="AE1002" s="91"/>
      <c r="AF1002" s="91"/>
      <c r="AG1002" s="91"/>
      <c r="AH1002" s="91"/>
      <c r="AI1002" s="91"/>
      <c r="AJ1002" s="91"/>
      <c r="AK1002" s="91"/>
      <c r="AL1002" s="91"/>
      <c r="AM1002" s="91"/>
      <c r="AN1002" s="91"/>
      <c r="AO1002" s="91"/>
      <c r="AP1002" s="91"/>
      <c r="AQ1002" s="91"/>
      <c r="AR1002" s="91"/>
      <c r="AS1002" s="91"/>
      <c r="AT1002" s="91"/>
      <c r="AU1002" s="91"/>
      <c r="AV1002" s="91"/>
      <c r="AW1002" s="91"/>
      <c r="AX1002" s="91"/>
      <c r="AY1002" s="91"/>
      <c r="AZ1002" s="91"/>
      <c r="BA1002" s="91"/>
      <c r="BB1002" s="91"/>
      <c r="BC1002" s="91"/>
      <c r="BD1002" s="91"/>
      <c r="BE1002" s="91"/>
      <c r="BF1002" s="91"/>
      <c r="BG1002" s="91"/>
    </row>
    <row r="1003" spans="1:59" s="34" customFormat="1" ht="33" customHeight="1">
      <c r="A1003" s="65"/>
      <c r="B1003" s="99"/>
      <c r="C1003" s="100"/>
      <c r="D1003" s="100"/>
      <c r="E1003" s="100"/>
      <c r="F1003" s="100"/>
      <c r="G1003" s="100"/>
      <c r="H1003" s="100"/>
      <c r="I1003" s="100"/>
      <c r="J1003" s="100"/>
      <c r="K1003" s="99"/>
      <c r="L1003" s="101"/>
      <c r="M1003" s="102"/>
      <c r="N1003" s="101"/>
      <c r="O1003" s="63" t="str">
        <f>IF(B1003="","Form Number Error",IF(C1003="","Payment Type Error",IF(H1003="","Purchase Description Error",IF(I1003="","Store or Vedor Error",IF(K1003="","Card or Ckeck # Error",IF(L1003="","Date Error",IF(J1003="","Enter Correct Sub-Account",IF(M1003="","Amount Error",IF(J1003='Start-Up Information'!$B$13,"Complete",IF(J1003='Start-Up Information'!$B$14,"Complete",IF(J1003='Start-Up Information'!$B$15,"Complete",IF(J1003='Start-Up Information'!$B$16,"Complete",IF(J1003='Start-Up Information'!$B$17,"Complete",IF(J1003='Start-Up Information'!$B$18,"Complete",IF(J1003='Start-Up Information'!$B$19,"Complete",IF(J1003='Start-Up Information'!$B$20,"Complete",IF(J1003='Start-Up Information'!$B$21,"complete",IF(J1003='Start-Up Information'!$B$22,"Complete",IF(J1003='Start-Up Information'!$B$23,"Complete",IF(J1003='Start-Up Information'!$B$24,"Complete",IF(J1003='Start-Up Information'!$B$25,"Complete",IF(J1003='Start-Up Information'!$B$26,"Complete",IF(J1003='Start-Up Information'!$B$27,"Complete",IF(J1003='Start-Up Information'!$B$28,"Complete",IF(J1003='Start-Up Information'!$B$29,"Complete",IF(J1003='Start-Up Information'!$B$30,"Complete",IF(J1003='Start-Up Information'!$B$31,"Complete",IF(J1003='Start-Up Information'!$B$32,"Complete",IF(J1003='Start-Up Information'!$B$33,"Complete",IF(J1003='Start-Up Information'!$B$34,"Complete",IF(J1003='Start-Up Information'!$B$35,"Complete",IF(J1003='Start-Up Information'!$B$36,"Complete",IF(J1003='Start-Up Information'!$B$37,"Complete",IF(J1003='Start-Up Information'!$B$38,"Complete",IF(J1003='Start-Up Information'!$B$39,"Complete",IF(J1003='Start-Up Information'!$B$40,"Complete",IF(J1003='Start-Up Information'!$B$41,"Complete",IF(J1003='Start-Up Information'!$B$42,"Complete",IF(J1003='Start-Up Information'!$B$43,"Complete",IF(J1003='Start-Up Information'!$B$44,"Complete",IF(J1003='Start-Up Information'!$B$45,"Complete",IF(J1003='Start-Up Information'!$B$46,"Complete",IF(J1003='Start-Up Information'!$B$47,"Complete",IF(J1003='Start-Up Information'!$B$48,"Complete",IF(LEFT(J1003,5)="Split","Complete",IF(J1003='Start-Up Information'!$B$49,"Complete",IF(J1003='Start-Up Information'!$B$50,"Complete",IF(J1003='Start-Up Information'!$B$51,"Complete",IF(J1003='Start-Up Information'!$B$52,"Complete","Enter a Correct Sub-Account")))))))))))))))))))))))))))))))))))))))))))))))))</f>
        <v>Form Number Error</v>
      </c>
      <c r="P1003" s="63" t="str">
        <f t="shared" si="32"/>
        <v>Pending</v>
      </c>
      <c r="Q1003" s="62"/>
      <c r="R1003" s="70">
        <f t="shared" si="33"/>
        <v>0</v>
      </c>
      <c r="S1003" s="65"/>
      <c r="T1003" s="91"/>
      <c r="U1003" s="91"/>
      <c r="V1003" s="91"/>
      <c r="W1003" s="91"/>
      <c r="X1003" s="91"/>
      <c r="Y1003" s="91"/>
      <c r="Z1003" s="91"/>
      <c r="AA1003" s="91"/>
      <c r="AB1003" s="91"/>
      <c r="AC1003" s="91"/>
      <c r="AD1003" s="91"/>
      <c r="AE1003" s="91"/>
      <c r="AF1003" s="91"/>
      <c r="AG1003" s="91"/>
      <c r="AH1003" s="91"/>
      <c r="AI1003" s="91"/>
      <c r="AJ1003" s="91"/>
      <c r="AK1003" s="91"/>
      <c r="AL1003" s="91"/>
      <c r="AM1003" s="91"/>
      <c r="AN1003" s="91"/>
      <c r="AO1003" s="91"/>
      <c r="AP1003" s="91"/>
      <c r="AQ1003" s="91"/>
      <c r="AR1003" s="91"/>
      <c r="AS1003" s="91"/>
      <c r="AT1003" s="91"/>
      <c r="AU1003" s="91"/>
      <c r="AV1003" s="91"/>
      <c r="AW1003" s="91"/>
      <c r="AX1003" s="91"/>
      <c r="AY1003" s="91"/>
      <c r="AZ1003" s="91"/>
      <c r="BA1003" s="91"/>
      <c r="BB1003" s="91"/>
      <c r="BC1003" s="91"/>
      <c r="BD1003" s="91"/>
      <c r="BE1003" s="91"/>
      <c r="BF1003" s="91"/>
      <c r="BG1003" s="91"/>
    </row>
    <row r="1004" spans="1:59" s="34" customFormat="1" ht="33" customHeight="1">
      <c r="A1004" s="65"/>
      <c r="B1004" s="99"/>
      <c r="C1004" s="100"/>
      <c r="D1004" s="100"/>
      <c r="E1004" s="100"/>
      <c r="F1004" s="100"/>
      <c r="G1004" s="100"/>
      <c r="H1004" s="100"/>
      <c r="I1004" s="100"/>
      <c r="J1004" s="100"/>
      <c r="K1004" s="99"/>
      <c r="L1004" s="101"/>
      <c r="M1004" s="102"/>
      <c r="N1004" s="101"/>
      <c r="O1004" s="63" t="str">
        <f>IF(B1004="","Form Number Error",IF(C1004="","Payment Type Error",IF(H1004="","Purchase Description Error",IF(I1004="","Store or Vedor Error",IF(K1004="","Card or Ckeck # Error",IF(L1004="","Date Error",IF(J1004="","Enter Correct Sub-Account",IF(M1004="","Amount Error",IF(J1004='Start-Up Information'!$B$13,"Complete",IF(J1004='Start-Up Information'!$B$14,"Complete",IF(J1004='Start-Up Information'!$B$15,"Complete",IF(J1004='Start-Up Information'!$B$16,"Complete",IF(J1004='Start-Up Information'!$B$17,"Complete",IF(J1004='Start-Up Information'!$B$18,"Complete",IF(J1004='Start-Up Information'!$B$19,"Complete",IF(J1004='Start-Up Information'!$B$20,"Complete",IF(J1004='Start-Up Information'!$B$21,"complete",IF(J1004='Start-Up Information'!$B$22,"Complete",IF(J1004='Start-Up Information'!$B$23,"Complete",IF(J1004='Start-Up Information'!$B$24,"Complete",IF(J1004='Start-Up Information'!$B$25,"Complete",IF(J1004='Start-Up Information'!$B$26,"Complete",IF(J1004='Start-Up Information'!$B$27,"Complete",IF(J1004='Start-Up Information'!$B$28,"Complete",IF(J1004='Start-Up Information'!$B$29,"Complete",IF(J1004='Start-Up Information'!$B$30,"Complete",IF(J1004='Start-Up Information'!$B$31,"Complete",IF(J1004='Start-Up Information'!$B$32,"Complete",IF(J1004='Start-Up Information'!$B$33,"Complete",IF(J1004='Start-Up Information'!$B$34,"Complete",IF(J1004='Start-Up Information'!$B$35,"Complete",IF(J1004='Start-Up Information'!$B$36,"Complete",IF(J1004='Start-Up Information'!$B$37,"Complete",IF(J1004='Start-Up Information'!$B$38,"Complete",IF(J1004='Start-Up Information'!$B$39,"Complete",IF(J1004='Start-Up Information'!$B$40,"Complete",IF(J1004='Start-Up Information'!$B$41,"Complete",IF(J1004='Start-Up Information'!$B$42,"Complete",IF(J1004='Start-Up Information'!$B$43,"Complete",IF(J1004='Start-Up Information'!$B$44,"Complete",IF(J1004='Start-Up Information'!$B$45,"Complete",IF(J1004='Start-Up Information'!$B$46,"Complete",IF(J1004='Start-Up Information'!$B$47,"Complete",IF(J1004='Start-Up Information'!$B$48,"Complete",IF(LEFT(J1004,5)="Split","Complete",IF(J1004='Start-Up Information'!$B$49,"Complete",IF(J1004='Start-Up Information'!$B$50,"Complete",IF(J1004='Start-Up Information'!$B$51,"Complete",IF(J1004='Start-Up Information'!$B$52,"Complete","Enter a Correct Sub-Account")))))))))))))))))))))))))))))))))))))))))))))))))</f>
        <v>Form Number Error</v>
      </c>
      <c r="P1004" s="63" t="str">
        <f t="shared" si="32"/>
        <v>Pending</v>
      </c>
      <c r="Q1004" s="62"/>
      <c r="R1004" s="70">
        <f t="shared" si="33"/>
        <v>0</v>
      </c>
      <c r="S1004" s="65"/>
      <c r="T1004" s="91"/>
      <c r="U1004" s="91"/>
      <c r="V1004" s="91"/>
      <c r="W1004" s="91"/>
      <c r="X1004" s="91"/>
      <c r="Y1004" s="91"/>
      <c r="Z1004" s="91"/>
      <c r="AA1004" s="91"/>
      <c r="AB1004" s="91"/>
      <c r="AC1004" s="91"/>
      <c r="AD1004" s="91"/>
      <c r="AE1004" s="91"/>
      <c r="AF1004" s="91"/>
      <c r="AG1004" s="91"/>
      <c r="AH1004" s="91"/>
      <c r="AI1004" s="91"/>
      <c r="AJ1004" s="91"/>
      <c r="AK1004" s="91"/>
      <c r="AL1004" s="91"/>
      <c r="AM1004" s="91"/>
      <c r="AN1004" s="91"/>
      <c r="AO1004" s="91"/>
      <c r="AP1004" s="91"/>
      <c r="AQ1004" s="91"/>
      <c r="AR1004" s="91"/>
      <c r="AS1004" s="91"/>
      <c r="AT1004" s="91"/>
      <c r="AU1004" s="91"/>
      <c r="AV1004" s="91"/>
      <c r="AW1004" s="91"/>
      <c r="AX1004" s="91"/>
      <c r="AY1004" s="91"/>
      <c r="AZ1004" s="91"/>
      <c r="BA1004" s="91"/>
      <c r="BB1004" s="91"/>
      <c r="BC1004" s="91"/>
      <c r="BD1004" s="91"/>
      <c r="BE1004" s="91"/>
      <c r="BF1004" s="91"/>
      <c r="BG1004" s="91"/>
    </row>
    <row r="1005" spans="1:59" s="34" customFormat="1" ht="33" customHeight="1">
      <c r="A1005" s="65"/>
      <c r="B1005" s="99"/>
      <c r="C1005" s="100"/>
      <c r="D1005" s="100"/>
      <c r="E1005" s="100"/>
      <c r="F1005" s="100"/>
      <c r="G1005" s="100"/>
      <c r="H1005" s="100"/>
      <c r="I1005" s="100"/>
      <c r="J1005" s="100"/>
      <c r="K1005" s="99"/>
      <c r="L1005" s="101"/>
      <c r="M1005" s="102"/>
      <c r="N1005" s="101"/>
      <c r="O1005" s="63" t="str">
        <f>IF(B1005="","Form Number Error",IF(C1005="","Payment Type Error",IF(H1005="","Purchase Description Error",IF(I1005="","Store or Vedor Error",IF(K1005="","Card or Ckeck # Error",IF(L1005="","Date Error",IF(J1005="","Enter Correct Sub-Account",IF(M1005="","Amount Error",IF(J1005='Start-Up Information'!$B$13,"Complete",IF(J1005='Start-Up Information'!$B$14,"Complete",IF(J1005='Start-Up Information'!$B$15,"Complete",IF(J1005='Start-Up Information'!$B$16,"Complete",IF(J1005='Start-Up Information'!$B$17,"Complete",IF(J1005='Start-Up Information'!$B$18,"Complete",IF(J1005='Start-Up Information'!$B$19,"Complete",IF(J1005='Start-Up Information'!$B$20,"Complete",IF(J1005='Start-Up Information'!$B$21,"complete",IF(J1005='Start-Up Information'!$B$22,"Complete",IF(J1005='Start-Up Information'!$B$23,"Complete",IF(J1005='Start-Up Information'!$B$24,"Complete",IF(J1005='Start-Up Information'!$B$25,"Complete",IF(J1005='Start-Up Information'!$B$26,"Complete",IF(J1005='Start-Up Information'!$B$27,"Complete",IF(J1005='Start-Up Information'!$B$28,"Complete",IF(J1005='Start-Up Information'!$B$29,"Complete",IF(J1005='Start-Up Information'!$B$30,"Complete",IF(J1005='Start-Up Information'!$B$31,"Complete",IF(J1005='Start-Up Information'!$B$32,"Complete",IF(J1005='Start-Up Information'!$B$33,"Complete",IF(J1005='Start-Up Information'!$B$34,"Complete",IF(J1005='Start-Up Information'!$B$35,"Complete",IF(J1005='Start-Up Information'!$B$36,"Complete",IF(J1005='Start-Up Information'!$B$37,"Complete",IF(J1005='Start-Up Information'!$B$38,"Complete",IF(J1005='Start-Up Information'!$B$39,"Complete",IF(J1005='Start-Up Information'!$B$40,"Complete",IF(J1005='Start-Up Information'!$B$41,"Complete",IF(J1005='Start-Up Information'!$B$42,"Complete",IF(J1005='Start-Up Information'!$B$43,"Complete",IF(J1005='Start-Up Information'!$B$44,"Complete",IF(J1005='Start-Up Information'!$B$45,"Complete",IF(J1005='Start-Up Information'!$B$46,"Complete",IF(J1005='Start-Up Information'!$B$47,"Complete",IF(J1005='Start-Up Information'!$B$48,"Complete",IF(LEFT(J1005,5)="Split","Complete",IF(J1005='Start-Up Information'!$B$49,"Complete",IF(J1005='Start-Up Information'!$B$50,"Complete",IF(J1005='Start-Up Information'!$B$51,"Complete",IF(J1005='Start-Up Information'!$B$52,"Complete","Enter a Correct Sub-Account")))))))))))))))))))))))))))))))))))))))))))))))))</f>
        <v>Form Number Error</v>
      </c>
      <c r="P1005" s="63" t="str">
        <f t="shared" si="32"/>
        <v>Pending</v>
      </c>
      <c r="Q1005" s="62"/>
      <c r="R1005" s="70">
        <f t="shared" si="33"/>
        <v>0</v>
      </c>
      <c r="S1005" s="65"/>
      <c r="T1005" s="91"/>
      <c r="U1005" s="91"/>
      <c r="V1005" s="91"/>
      <c r="W1005" s="91"/>
      <c r="X1005" s="91"/>
      <c r="Y1005" s="91"/>
      <c r="Z1005" s="91"/>
      <c r="AA1005" s="91"/>
      <c r="AB1005" s="91"/>
      <c r="AC1005" s="91"/>
      <c r="AD1005" s="91"/>
      <c r="AE1005" s="91"/>
      <c r="AF1005" s="91"/>
      <c r="AG1005" s="91"/>
      <c r="AH1005" s="91"/>
      <c r="AI1005" s="91"/>
      <c r="AJ1005" s="91"/>
      <c r="AK1005" s="91"/>
      <c r="AL1005" s="91"/>
      <c r="AM1005" s="91"/>
      <c r="AN1005" s="91"/>
      <c r="AO1005" s="91"/>
      <c r="AP1005" s="91"/>
      <c r="AQ1005" s="91"/>
      <c r="AR1005" s="91"/>
      <c r="AS1005" s="91"/>
      <c r="AT1005" s="91"/>
      <c r="AU1005" s="91"/>
      <c r="AV1005" s="91"/>
      <c r="AW1005" s="91"/>
      <c r="AX1005" s="91"/>
      <c r="AY1005" s="91"/>
      <c r="AZ1005" s="91"/>
      <c r="BA1005" s="91"/>
      <c r="BB1005" s="91"/>
      <c r="BC1005" s="91"/>
      <c r="BD1005" s="91"/>
      <c r="BE1005" s="91"/>
      <c r="BF1005" s="91"/>
      <c r="BG1005" s="91"/>
    </row>
    <row r="1006" spans="1:59" s="34" customFormat="1" ht="33" customHeight="1">
      <c r="A1006" s="65"/>
      <c r="B1006" s="99"/>
      <c r="C1006" s="100"/>
      <c r="D1006" s="100"/>
      <c r="E1006" s="100"/>
      <c r="F1006" s="100"/>
      <c r="G1006" s="100"/>
      <c r="H1006" s="100"/>
      <c r="I1006" s="100"/>
      <c r="J1006" s="100"/>
      <c r="K1006" s="99"/>
      <c r="L1006" s="101"/>
      <c r="M1006" s="102"/>
      <c r="N1006" s="101"/>
      <c r="O1006" s="63" t="str">
        <f>IF(B1006="","Form Number Error",IF(C1006="","Payment Type Error",IF(H1006="","Purchase Description Error",IF(I1006="","Store or Vedor Error",IF(K1006="","Card or Ckeck # Error",IF(L1006="","Date Error",IF(J1006="","Enter Correct Sub-Account",IF(M1006="","Amount Error",IF(J1006='Start-Up Information'!$B$13,"Complete",IF(J1006='Start-Up Information'!$B$14,"Complete",IF(J1006='Start-Up Information'!$B$15,"Complete",IF(J1006='Start-Up Information'!$B$16,"Complete",IF(J1006='Start-Up Information'!$B$17,"Complete",IF(J1006='Start-Up Information'!$B$18,"Complete",IF(J1006='Start-Up Information'!$B$19,"Complete",IF(J1006='Start-Up Information'!$B$20,"Complete",IF(J1006='Start-Up Information'!$B$21,"complete",IF(J1006='Start-Up Information'!$B$22,"Complete",IF(J1006='Start-Up Information'!$B$23,"Complete",IF(J1006='Start-Up Information'!$B$24,"Complete",IF(J1006='Start-Up Information'!$B$25,"Complete",IF(J1006='Start-Up Information'!$B$26,"Complete",IF(J1006='Start-Up Information'!$B$27,"Complete",IF(J1006='Start-Up Information'!$B$28,"Complete",IF(J1006='Start-Up Information'!$B$29,"Complete",IF(J1006='Start-Up Information'!$B$30,"Complete",IF(J1006='Start-Up Information'!$B$31,"Complete",IF(J1006='Start-Up Information'!$B$32,"Complete",IF(J1006='Start-Up Information'!$B$33,"Complete",IF(J1006='Start-Up Information'!$B$34,"Complete",IF(J1006='Start-Up Information'!$B$35,"Complete",IF(J1006='Start-Up Information'!$B$36,"Complete",IF(J1006='Start-Up Information'!$B$37,"Complete",IF(J1006='Start-Up Information'!$B$38,"Complete",IF(J1006='Start-Up Information'!$B$39,"Complete",IF(J1006='Start-Up Information'!$B$40,"Complete",IF(J1006='Start-Up Information'!$B$41,"Complete",IF(J1006='Start-Up Information'!$B$42,"Complete",IF(J1006='Start-Up Information'!$B$43,"Complete",IF(J1006='Start-Up Information'!$B$44,"Complete",IF(J1006='Start-Up Information'!$B$45,"Complete",IF(J1006='Start-Up Information'!$B$46,"Complete",IF(J1006='Start-Up Information'!$B$47,"Complete",IF(J1006='Start-Up Information'!$B$48,"Complete",IF(LEFT(J1006,5)="Split","Complete",IF(J1006='Start-Up Information'!$B$49,"Complete",IF(J1006='Start-Up Information'!$B$50,"Complete",IF(J1006='Start-Up Information'!$B$51,"Complete",IF(J1006='Start-Up Information'!$B$52,"Complete","Enter a Correct Sub-Account")))))))))))))))))))))))))))))))))))))))))))))))))</f>
        <v>Form Number Error</v>
      </c>
      <c r="P1006" s="63" t="str">
        <f t="shared" si="32"/>
        <v>Pending</v>
      </c>
      <c r="Q1006" s="62"/>
      <c r="R1006" s="70">
        <f t="shared" si="33"/>
        <v>0</v>
      </c>
      <c r="S1006" s="65"/>
      <c r="T1006" s="91"/>
      <c r="U1006" s="91"/>
      <c r="V1006" s="91"/>
      <c r="W1006" s="91"/>
      <c r="X1006" s="91"/>
      <c r="Y1006" s="91"/>
      <c r="Z1006" s="91"/>
      <c r="AA1006" s="91"/>
      <c r="AB1006" s="91"/>
      <c r="AC1006" s="91"/>
      <c r="AD1006" s="91"/>
      <c r="AE1006" s="91"/>
      <c r="AF1006" s="91"/>
      <c r="AG1006" s="91"/>
      <c r="AH1006" s="91"/>
      <c r="AI1006" s="91"/>
      <c r="AJ1006" s="91"/>
      <c r="AK1006" s="91"/>
      <c r="AL1006" s="91"/>
      <c r="AM1006" s="91"/>
      <c r="AN1006" s="91"/>
      <c r="AO1006" s="91"/>
      <c r="AP1006" s="91"/>
      <c r="AQ1006" s="91"/>
      <c r="AR1006" s="91"/>
      <c r="AS1006" s="91"/>
      <c r="AT1006" s="91"/>
      <c r="AU1006" s="91"/>
      <c r="AV1006" s="91"/>
      <c r="AW1006" s="91"/>
      <c r="AX1006" s="91"/>
      <c r="AY1006" s="91"/>
      <c r="AZ1006" s="91"/>
      <c r="BA1006" s="91"/>
      <c r="BB1006" s="91"/>
      <c r="BC1006" s="91"/>
      <c r="BD1006" s="91"/>
      <c r="BE1006" s="91"/>
      <c r="BF1006" s="91"/>
      <c r="BG1006" s="91"/>
    </row>
    <row r="1007" spans="1:59" s="34" customFormat="1" ht="33" customHeight="1">
      <c r="A1007" s="65"/>
      <c r="B1007" s="99"/>
      <c r="C1007" s="100"/>
      <c r="D1007" s="100"/>
      <c r="E1007" s="100"/>
      <c r="F1007" s="100"/>
      <c r="G1007" s="100"/>
      <c r="H1007" s="100"/>
      <c r="I1007" s="100"/>
      <c r="J1007" s="100"/>
      <c r="K1007" s="99"/>
      <c r="L1007" s="101"/>
      <c r="M1007" s="102"/>
      <c r="N1007" s="101"/>
      <c r="O1007" s="63" t="str">
        <f>IF(B1007="","Form Number Error",IF(C1007="","Payment Type Error",IF(H1007="","Purchase Description Error",IF(I1007="","Store or Vedor Error",IF(K1007="","Card or Ckeck # Error",IF(L1007="","Date Error",IF(J1007="","Enter Correct Sub-Account",IF(M1007="","Amount Error",IF(J1007='Start-Up Information'!$B$13,"Complete",IF(J1007='Start-Up Information'!$B$14,"Complete",IF(J1007='Start-Up Information'!$B$15,"Complete",IF(J1007='Start-Up Information'!$B$16,"Complete",IF(J1007='Start-Up Information'!$B$17,"Complete",IF(J1007='Start-Up Information'!$B$18,"Complete",IF(J1007='Start-Up Information'!$B$19,"Complete",IF(J1007='Start-Up Information'!$B$20,"Complete",IF(J1007='Start-Up Information'!$B$21,"complete",IF(J1007='Start-Up Information'!$B$22,"Complete",IF(J1007='Start-Up Information'!$B$23,"Complete",IF(J1007='Start-Up Information'!$B$24,"Complete",IF(J1007='Start-Up Information'!$B$25,"Complete",IF(J1007='Start-Up Information'!$B$26,"Complete",IF(J1007='Start-Up Information'!$B$27,"Complete",IF(J1007='Start-Up Information'!$B$28,"Complete",IF(J1007='Start-Up Information'!$B$29,"Complete",IF(J1007='Start-Up Information'!$B$30,"Complete",IF(J1007='Start-Up Information'!$B$31,"Complete",IF(J1007='Start-Up Information'!$B$32,"Complete",IF(J1007='Start-Up Information'!$B$33,"Complete",IF(J1007='Start-Up Information'!$B$34,"Complete",IF(J1007='Start-Up Information'!$B$35,"Complete",IF(J1007='Start-Up Information'!$B$36,"Complete",IF(J1007='Start-Up Information'!$B$37,"Complete",IF(J1007='Start-Up Information'!$B$38,"Complete",IF(J1007='Start-Up Information'!$B$39,"Complete",IF(J1007='Start-Up Information'!$B$40,"Complete",IF(J1007='Start-Up Information'!$B$41,"Complete",IF(J1007='Start-Up Information'!$B$42,"Complete",IF(J1007='Start-Up Information'!$B$43,"Complete",IF(J1007='Start-Up Information'!$B$44,"Complete",IF(J1007='Start-Up Information'!$B$45,"Complete",IF(J1007='Start-Up Information'!$B$46,"Complete",IF(J1007='Start-Up Information'!$B$47,"Complete",IF(J1007='Start-Up Information'!$B$48,"Complete",IF(LEFT(J1007,5)="Split","Complete",IF(J1007='Start-Up Information'!$B$49,"Complete",IF(J1007='Start-Up Information'!$B$50,"Complete",IF(J1007='Start-Up Information'!$B$51,"Complete",IF(J1007='Start-Up Information'!$B$52,"Complete","Enter a Correct Sub-Account")))))))))))))))))))))))))))))))))))))))))))))))))</f>
        <v>Form Number Error</v>
      </c>
      <c r="P1007" s="63" t="str">
        <f t="shared" si="32"/>
        <v>Pending</v>
      </c>
      <c r="Q1007" s="62"/>
      <c r="R1007" s="70">
        <f t="shared" si="33"/>
        <v>0</v>
      </c>
      <c r="S1007" s="65"/>
      <c r="T1007" s="91"/>
      <c r="U1007" s="91"/>
      <c r="V1007" s="91"/>
      <c r="W1007" s="91"/>
      <c r="X1007" s="91"/>
      <c r="Y1007" s="91"/>
      <c r="Z1007" s="91"/>
      <c r="AA1007" s="91"/>
      <c r="AB1007" s="91"/>
      <c r="AC1007" s="91"/>
      <c r="AD1007" s="91"/>
      <c r="AE1007" s="91"/>
      <c r="AF1007" s="91"/>
      <c r="AG1007" s="91"/>
      <c r="AH1007" s="91"/>
      <c r="AI1007" s="91"/>
      <c r="AJ1007" s="91"/>
      <c r="AK1007" s="91"/>
      <c r="AL1007" s="91"/>
      <c r="AM1007" s="91"/>
      <c r="AN1007" s="91"/>
      <c r="AO1007" s="91"/>
      <c r="AP1007" s="91"/>
      <c r="AQ1007" s="91"/>
      <c r="AR1007" s="91"/>
      <c r="AS1007" s="91"/>
      <c r="AT1007" s="91"/>
      <c r="AU1007" s="91"/>
      <c r="AV1007" s="91"/>
      <c r="AW1007" s="91"/>
      <c r="AX1007" s="91"/>
      <c r="AY1007" s="91"/>
      <c r="AZ1007" s="91"/>
      <c r="BA1007" s="91"/>
      <c r="BB1007" s="91"/>
      <c r="BC1007" s="91"/>
      <c r="BD1007" s="91"/>
      <c r="BE1007" s="91"/>
      <c r="BF1007" s="91"/>
      <c r="BG1007" s="91"/>
    </row>
    <row r="1008" spans="1:59" s="34" customFormat="1" ht="33" customHeight="1">
      <c r="A1008" s="65"/>
      <c r="B1008" s="99"/>
      <c r="C1008" s="100"/>
      <c r="D1008" s="100"/>
      <c r="E1008" s="100"/>
      <c r="F1008" s="100"/>
      <c r="G1008" s="100"/>
      <c r="H1008" s="100"/>
      <c r="I1008" s="100"/>
      <c r="J1008" s="100"/>
      <c r="K1008" s="99"/>
      <c r="L1008" s="101"/>
      <c r="M1008" s="102"/>
      <c r="N1008" s="101"/>
      <c r="O1008" s="63" t="str">
        <f>IF(B1008="","Form Number Error",IF(C1008="","Payment Type Error",IF(H1008="","Purchase Description Error",IF(I1008="","Store or Vedor Error",IF(K1008="","Card or Ckeck # Error",IF(L1008="","Date Error",IF(J1008="","Enter Correct Sub-Account",IF(M1008="","Amount Error",IF(J1008='Start-Up Information'!$B$13,"Complete",IF(J1008='Start-Up Information'!$B$14,"Complete",IF(J1008='Start-Up Information'!$B$15,"Complete",IF(J1008='Start-Up Information'!$B$16,"Complete",IF(J1008='Start-Up Information'!$B$17,"Complete",IF(J1008='Start-Up Information'!$B$18,"Complete",IF(J1008='Start-Up Information'!$B$19,"Complete",IF(J1008='Start-Up Information'!$B$20,"Complete",IF(J1008='Start-Up Information'!$B$21,"complete",IF(J1008='Start-Up Information'!$B$22,"Complete",IF(J1008='Start-Up Information'!$B$23,"Complete",IF(J1008='Start-Up Information'!$B$24,"Complete",IF(J1008='Start-Up Information'!$B$25,"Complete",IF(J1008='Start-Up Information'!$B$26,"Complete",IF(J1008='Start-Up Information'!$B$27,"Complete",IF(J1008='Start-Up Information'!$B$28,"Complete",IF(J1008='Start-Up Information'!$B$29,"Complete",IF(J1008='Start-Up Information'!$B$30,"Complete",IF(J1008='Start-Up Information'!$B$31,"Complete",IF(J1008='Start-Up Information'!$B$32,"Complete",IF(J1008='Start-Up Information'!$B$33,"Complete",IF(J1008='Start-Up Information'!$B$34,"Complete",IF(J1008='Start-Up Information'!$B$35,"Complete",IF(J1008='Start-Up Information'!$B$36,"Complete",IF(J1008='Start-Up Information'!$B$37,"Complete",IF(J1008='Start-Up Information'!$B$38,"Complete",IF(J1008='Start-Up Information'!$B$39,"Complete",IF(J1008='Start-Up Information'!$B$40,"Complete",IF(J1008='Start-Up Information'!$B$41,"Complete",IF(J1008='Start-Up Information'!$B$42,"Complete",IF(J1008='Start-Up Information'!$B$43,"Complete",IF(J1008='Start-Up Information'!$B$44,"Complete",IF(J1008='Start-Up Information'!$B$45,"Complete",IF(J1008='Start-Up Information'!$B$46,"Complete",IF(J1008='Start-Up Information'!$B$47,"Complete",IF(J1008='Start-Up Information'!$B$48,"Complete",IF(LEFT(J1008,5)="Split","Complete",IF(J1008='Start-Up Information'!$B$49,"Complete",IF(J1008='Start-Up Information'!$B$50,"Complete",IF(J1008='Start-Up Information'!$B$51,"Complete",IF(J1008='Start-Up Information'!$B$52,"Complete","Enter a Correct Sub-Account")))))))))))))))))))))))))))))))))))))))))))))))))</f>
        <v>Form Number Error</v>
      </c>
      <c r="P1008" s="63" t="str">
        <f t="shared" si="32"/>
        <v>Pending</v>
      </c>
      <c r="Q1008" s="62"/>
      <c r="R1008" s="70">
        <f t="shared" si="33"/>
        <v>0</v>
      </c>
      <c r="S1008" s="65"/>
      <c r="T1008" s="91"/>
      <c r="U1008" s="91"/>
      <c r="V1008" s="91"/>
      <c r="W1008" s="91"/>
      <c r="X1008" s="91"/>
      <c r="Y1008" s="91"/>
      <c r="Z1008" s="91"/>
      <c r="AA1008" s="91"/>
      <c r="AB1008" s="91"/>
      <c r="AC1008" s="91"/>
      <c r="AD1008" s="91"/>
      <c r="AE1008" s="91"/>
      <c r="AF1008" s="91"/>
      <c r="AG1008" s="91"/>
      <c r="AH1008" s="91"/>
      <c r="AI1008" s="91"/>
      <c r="AJ1008" s="91"/>
      <c r="AK1008" s="91"/>
      <c r="AL1008" s="91"/>
      <c r="AM1008" s="91"/>
      <c r="AN1008" s="91"/>
      <c r="AO1008" s="91"/>
      <c r="AP1008" s="91"/>
      <c r="AQ1008" s="91"/>
      <c r="AR1008" s="91"/>
      <c r="AS1008" s="91"/>
      <c r="AT1008" s="91"/>
      <c r="AU1008" s="91"/>
      <c r="AV1008" s="91"/>
      <c r="AW1008" s="91"/>
      <c r="AX1008" s="91"/>
      <c r="AY1008" s="91"/>
      <c r="AZ1008" s="91"/>
      <c r="BA1008" s="91"/>
      <c r="BB1008" s="91"/>
      <c r="BC1008" s="91"/>
      <c r="BD1008" s="91"/>
      <c r="BE1008" s="91"/>
      <c r="BF1008" s="91"/>
      <c r="BG1008" s="91"/>
    </row>
    <row r="1009" spans="1:59" s="34" customFormat="1" ht="33" customHeight="1">
      <c r="A1009" s="65"/>
      <c r="B1009" s="99"/>
      <c r="C1009" s="100"/>
      <c r="D1009" s="100"/>
      <c r="E1009" s="100"/>
      <c r="F1009" s="100"/>
      <c r="G1009" s="100"/>
      <c r="H1009" s="100"/>
      <c r="I1009" s="100"/>
      <c r="J1009" s="100"/>
      <c r="K1009" s="99"/>
      <c r="L1009" s="101"/>
      <c r="M1009" s="102"/>
      <c r="N1009" s="101"/>
      <c r="O1009" s="63" t="str">
        <f>IF(B1009="","Form Number Error",IF(C1009="","Payment Type Error",IF(H1009="","Purchase Description Error",IF(I1009="","Store or Vedor Error",IF(K1009="","Card or Ckeck # Error",IF(L1009="","Date Error",IF(J1009="","Enter Correct Sub-Account",IF(M1009="","Amount Error",IF(J1009='Start-Up Information'!$B$13,"Complete",IF(J1009='Start-Up Information'!$B$14,"Complete",IF(J1009='Start-Up Information'!$B$15,"Complete",IF(J1009='Start-Up Information'!$B$16,"Complete",IF(J1009='Start-Up Information'!$B$17,"Complete",IF(J1009='Start-Up Information'!$B$18,"Complete",IF(J1009='Start-Up Information'!$B$19,"Complete",IF(J1009='Start-Up Information'!$B$20,"Complete",IF(J1009='Start-Up Information'!$B$21,"complete",IF(J1009='Start-Up Information'!$B$22,"Complete",IF(J1009='Start-Up Information'!$B$23,"Complete",IF(J1009='Start-Up Information'!$B$24,"Complete",IF(J1009='Start-Up Information'!$B$25,"Complete",IF(J1009='Start-Up Information'!$B$26,"Complete",IF(J1009='Start-Up Information'!$B$27,"Complete",IF(J1009='Start-Up Information'!$B$28,"Complete",IF(J1009='Start-Up Information'!$B$29,"Complete",IF(J1009='Start-Up Information'!$B$30,"Complete",IF(J1009='Start-Up Information'!$B$31,"Complete",IF(J1009='Start-Up Information'!$B$32,"Complete",IF(J1009='Start-Up Information'!$B$33,"Complete",IF(J1009='Start-Up Information'!$B$34,"Complete",IF(J1009='Start-Up Information'!$B$35,"Complete",IF(J1009='Start-Up Information'!$B$36,"Complete",IF(J1009='Start-Up Information'!$B$37,"Complete",IF(J1009='Start-Up Information'!$B$38,"Complete",IF(J1009='Start-Up Information'!$B$39,"Complete",IF(J1009='Start-Up Information'!$B$40,"Complete",IF(J1009='Start-Up Information'!$B$41,"Complete",IF(J1009='Start-Up Information'!$B$42,"Complete",IF(J1009='Start-Up Information'!$B$43,"Complete",IF(J1009='Start-Up Information'!$B$44,"Complete",IF(J1009='Start-Up Information'!$B$45,"Complete",IF(J1009='Start-Up Information'!$B$46,"Complete",IF(J1009='Start-Up Information'!$B$47,"Complete",IF(J1009='Start-Up Information'!$B$48,"Complete",IF(LEFT(J1009,5)="Split","Complete",IF(J1009='Start-Up Information'!$B$49,"Complete",IF(J1009='Start-Up Information'!$B$50,"Complete",IF(J1009='Start-Up Information'!$B$51,"Complete",IF(J1009='Start-Up Information'!$B$52,"Complete","Enter a Correct Sub-Account")))))))))))))))))))))))))))))))))))))))))))))))))</f>
        <v>Form Number Error</v>
      </c>
      <c r="P1009" s="63" t="str">
        <f t="shared" si="32"/>
        <v>Pending</v>
      </c>
      <c r="Q1009" s="62"/>
      <c r="R1009" s="70">
        <f t="shared" si="33"/>
        <v>0</v>
      </c>
      <c r="S1009" s="65"/>
      <c r="T1009" s="91"/>
      <c r="U1009" s="91"/>
      <c r="V1009" s="91"/>
      <c r="W1009" s="91"/>
      <c r="X1009" s="91"/>
      <c r="Y1009" s="91"/>
      <c r="Z1009" s="91"/>
      <c r="AA1009" s="91"/>
      <c r="AB1009" s="91"/>
      <c r="AC1009" s="91"/>
      <c r="AD1009" s="91"/>
      <c r="AE1009" s="91"/>
      <c r="AF1009" s="91"/>
      <c r="AG1009" s="91"/>
      <c r="AH1009" s="91"/>
      <c r="AI1009" s="91"/>
      <c r="AJ1009" s="91"/>
      <c r="AK1009" s="91"/>
      <c r="AL1009" s="91"/>
      <c r="AM1009" s="91"/>
      <c r="AN1009" s="91"/>
      <c r="AO1009" s="91"/>
      <c r="AP1009" s="91"/>
      <c r="AQ1009" s="91"/>
      <c r="AR1009" s="91"/>
      <c r="AS1009" s="91"/>
      <c r="AT1009" s="91"/>
      <c r="AU1009" s="91"/>
      <c r="AV1009" s="91"/>
      <c r="AW1009" s="91"/>
      <c r="AX1009" s="91"/>
      <c r="AY1009" s="91"/>
      <c r="AZ1009" s="91"/>
      <c r="BA1009" s="91"/>
      <c r="BB1009" s="91"/>
      <c r="BC1009" s="91"/>
      <c r="BD1009" s="91"/>
      <c r="BE1009" s="91"/>
      <c r="BF1009" s="91"/>
      <c r="BG1009" s="91"/>
    </row>
    <row r="1010" spans="1:59" s="34" customFormat="1" ht="33" customHeight="1">
      <c r="A1010" s="65"/>
      <c r="B1010" s="99"/>
      <c r="C1010" s="100"/>
      <c r="D1010" s="100"/>
      <c r="E1010" s="100"/>
      <c r="F1010" s="100"/>
      <c r="G1010" s="100"/>
      <c r="H1010" s="100"/>
      <c r="I1010" s="100"/>
      <c r="J1010" s="100"/>
      <c r="K1010" s="99"/>
      <c r="L1010" s="101"/>
      <c r="M1010" s="102"/>
      <c r="N1010" s="101"/>
      <c r="O1010" s="63" t="str">
        <f>IF(B1010="","Form Number Error",IF(C1010="","Payment Type Error",IF(H1010="","Purchase Description Error",IF(I1010="","Store or Vedor Error",IF(K1010="","Card or Ckeck # Error",IF(L1010="","Date Error",IF(J1010="","Enter Correct Sub-Account",IF(M1010="","Amount Error",IF(J1010='Start-Up Information'!$B$13,"Complete",IF(J1010='Start-Up Information'!$B$14,"Complete",IF(J1010='Start-Up Information'!$B$15,"Complete",IF(J1010='Start-Up Information'!$B$16,"Complete",IF(J1010='Start-Up Information'!$B$17,"Complete",IF(J1010='Start-Up Information'!$B$18,"Complete",IF(J1010='Start-Up Information'!$B$19,"Complete",IF(J1010='Start-Up Information'!$B$20,"Complete",IF(J1010='Start-Up Information'!$B$21,"complete",IF(J1010='Start-Up Information'!$B$22,"Complete",IF(J1010='Start-Up Information'!$B$23,"Complete",IF(J1010='Start-Up Information'!$B$24,"Complete",IF(J1010='Start-Up Information'!$B$25,"Complete",IF(J1010='Start-Up Information'!$B$26,"Complete",IF(J1010='Start-Up Information'!$B$27,"Complete",IF(J1010='Start-Up Information'!$B$28,"Complete",IF(J1010='Start-Up Information'!$B$29,"Complete",IF(J1010='Start-Up Information'!$B$30,"Complete",IF(J1010='Start-Up Information'!$B$31,"Complete",IF(J1010='Start-Up Information'!$B$32,"Complete",IF(J1010='Start-Up Information'!$B$33,"Complete",IF(J1010='Start-Up Information'!$B$34,"Complete",IF(J1010='Start-Up Information'!$B$35,"Complete",IF(J1010='Start-Up Information'!$B$36,"Complete",IF(J1010='Start-Up Information'!$B$37,"Complete",IF(J1010='Start-Up Information'!$B$38,"Complete",IF(J1010='Start-Up Information'!$B$39,"Complete",IF(J1010='Start-Up Information'!$B$40,"Complete",IF(J1010='Start-Up Information'!$B$41,"Complete",IF(J1010='Start-Up Information'!$B$42,"Complete",IF(J1010='Start-Up Information'!$B$43,"Complete",IF(J1010='Start-Up Information'!$B$44,"Complete",IF(J1010='Start-Up Information'!$B$45,"Complete",IF(J1010='Start-Up Information'!$B$46,"Complete",IF(J1010='Start-Up Information'!$B$47,"Complete",IF(J1010='Start-Up Information'!$B$48,"Complete",IF(LEFT(J1010,5)="Split","Complete",IF(J1010='Start-Up Information'!$B$49,"Complete",IF(J1010='Start-Up Information'!$B$50,"Complete",IF(J1010='Start-Up Information'!$B$51,"Complete",IF(J1010='Start-Up Information'!$B$52,"Complete","Enter a Correct Sub-Account")))))))))))))))))))))))))))))))))))))))))))))))))</f>
        <v>Form Number Error</v>
      </c>
      <c r="P1010" s="63" t="str">
        <f t="shared" si="32"/>
        <v>Pending</v>
      </c>
      <c r="Q1010" s="62"/>
      <c r="R1010" s="70">
        <f t="shared" si="33"/>
        <v>0</v>
      </c>
      <c r="S1010" s="65"/>
      <c r="T1010" s="91"/>
      <c r="U1010" s="91"/>
      <c r="V1010" s="91"/>
      <c r="W1010" s="91"/>
      <c r="X1010" s="91"/>
      <c r="Y1010" s="91"/>
      <c r="Z1010" s="91"/>
      <c r="AA1010" s="91"/>
      <c r="AB1010" s="91"/>
      <c r="AC1010" s="91"/>
      <c r="AD1010" s="91"/>
      <c r="AE1010" s="91"/>
      <c r="AF1010" s="91"/>
      <c r="AG1010" s="91"/>
      <c r="AH1010" s="91"/>
      <c r="AI1010" s="91"/>
      <c r="AJ1010" s="91"/>
      <c r="AK1010" s="91"/>
      <c r="AL1010" s="91"/>
      <c r="AM1010" s="91"/>
      <c r="AN1010" s="91"/>
      <c r="AO1010" s="91"/>
      <c r="AP1010" s="91"/>
      <c r="AQ1010" s="91"/>
      <c r="AR1010" s="91"/>
      <c r="AS1010" s="91"/>
      <c r="AT1010" s="91"/>
      <c r="AU1010" s="91"/>
      <c r="AV1010" s="91"/>
      <c r="AW1010" s="91"/>
      <c r="AX1010" s="91"/>
      <c r="AY1010" s="91"/>
      <c r="AZ1010" s="91"/>
      <c r="BA1010" s="91"/>
      <c r="BB1010" s="91"/>
      <c r="BC1010" s="91"/>
      <c r="BD1010" s="91"/>
      <c r="BE1010" s="91"/>
      <c r="BF1010" s="91"/>
      <c r="BG1010" s="91"/>
    </row>
    <row r="1011" spans="1:59" s="34" customFormat="1" ht="33" customHeight="1">
      <c r="A1011" s="65"/>
      <c r="B1011" s="99"/>
      <c r="C1011" s="100"/>
      <c r="D1011" s="100"/>
      <c r="E1011" s="100"/>
      <c r="F1011" s="100"/>
      <c r="G1011" s="100"/>
      <c r="H1011" s="100"/>
      <c r="I1011" s="100"/>
      <c r="J1011" s="100"/>
      <c r="K1011" s="99"/>
      <c r="L1011" s="101"/>
      <c r="M1011" s="102"/>
      <c r="N1011" s="101"/>
      <c r="O1011" s="63" t="str">
        <f>IF(B1011="","Form Number Error",IF(C1011="","Payment Type Error",IF(H1011="","Purchase Description Error",IF(I1011="","Store or Vedor Error",IF(K1011="","Card or Ckeck # Error",IF(L1011="","Date Error",IF(J1011="","Enter Correct Sub-Account",IF(M1011="","Amount Error",IF(J1011='Start-Up Information'!$B$13,"Complete",IF(J1011='Start-Up Information'!$B$14,"Complete",IF(J1011='Start-Up Information'!$B$15,"Complete",IF(J1011='Start-Up Information'!$B$16,"Complete",IF(J1011='Start-Up Information'!$B$17,"Complete",IF(J1011='Start-Up Information'!$B$18,"Complete",IF(J1011='Start-Up Information'!$B$19,"Complete",IF(J1011='Start-Up Information'!$B$20,"Complete",IF(J1011='Start-Up Information'!$B$21,"complete",IF(J1011='Start-Up Information'!$B$22,"Complete",IF(J1011='Start-Up Information'!$B$23,"Complete",IF(J1011='Start-Up Information'!$B$24,"Complete",IF(J1011='Start-Up Information'!$B$25,"Complete",IF(J1011='Start-Up Information'!$B$26,"Complete",IF(J1011='Start-Up Information'!$B$27,"Complete",IF(J1011='Start-Up Information'!$B$28,"Complete",IF(J1011='Start-Up Information'!$B$29,"Complete",IF(J1011='Start-Up Information'!$B$30,"Complete",IF(J1011='Start-Up Information'!$B$31,"Complete",IF(J1011='Start-Up Information'!$B$32,"Complete",IF(J1011='Start-Up Information'!$B$33,"Complete",IF(J1011='Start-Up Information'!$B$34,"Complete",IF(J1011='Start-Up Information'!$B$35,"Complete",IF(J1011='Start-Up Information'!$B$36,"Complete",IF(J1011='Start-Up Information'!$B$37,"Complete",IF(J1011='Start-Up Information'!$B$38,"Complete",IF(J1011='Start-Up Information'!$B$39,"Complete",IF(J1011='Start-Up Information'!$B$40,"Complete",IF(J1011='Start-Up Information'!$B$41,"Complete",IF(J1011='Start-Up Information'!$B$42,"Complete",IF(J1011='Start-Up Information'!$B$43,"Complete",IF(J1011='Start-Up Information'!$B$44,"Complete",IF(J1011='Start-Up Information'!$B$45,"Complete",IF(J1011='Start-Up Information'!$B$46,"Complete",IF(J1011='Start-Up Information'!$B$47,"Complete",IF(J1011='Start-Up Information'!$B$48,"Complete",IF(LEFT(J1011,5)="Split","Complete",IF(J1011='Start-Up Information'!$B$49,"Complete",IF(J1011='Start-Up Information'!$B$50,"Complete",IF(J1011='Start-Up Information'!$B$51,"Complete",IF(J1011='Start-Up Information'!$B$52,"Complete","Enter a Correct Sub-Account")))))))))))))))))))))))))))))))))))))))))))))))))</f>
        <v>Form Number Error</v>
      </c>
      <c r="P1011" s="63" t="str">
        <f t="shared" si="32"/>
        <v>Pending</v>
      </c>
      <c r="Q1011" s="62"/>
      <c r="R1011" s="70">
        <f t="shared" si="33"/>
        <v>0</v>
      </c>
      <c r="S1011" s="65"/>
      <c r="T1011" s="91"/>
      <c r="U1011" s="91"/>
      <c r="V1011" s="91"/>
      <c r="W1011" s="91"/>
      <c r="X1011" s="91"/>
      <c r="Y1011" s="91"/>
      <c r="Z1011" s="91"/>
      <c r="AA1011" s="91"/>
      <c r="AB1011" s="91"/>
      <c r="AC1011" s="91"/>
      <c r="AD1011" s="91"/>
      <c r="AE1011" s="91"/>
      <c r="AF1011" s="91"/>
      <c r="AG1011" s="91"/>
      <c r="AH1011" s="91"/>
      <c r="AI1011" s="91"/>
      <c r="AJ1011" s="91"/>
      <c r="AK1011" s="91"/>
      <c r="AL1011" s="91"/>
      <c r="AM1011" s="91"/>
      <c r="AN1011" s="91"/>
      <c r="AO1011" s="91"/>
      <c r="AP1011" s="91"/>
      <c r="AQ1011" s="91"/>
      <c r="AR1011" s="91"/>
      <c r="AS1011" s="91"/>
      <c r="AT1011" s="91"/>
      <c r="AU1011" s="91"/>
      <c r="AV1011" s="91"/>
      <c r="AW1011" s="91"/>
      <c r="AX1011" s="91"/>
      <c r="AY1011" s="91"/>
      <c r="AZ1011" s="91"/>
      <c r="BA1011" s="91"/>
      <c r="BB1011" s="91"/>
      <c r="BC1011" s="91"/>
      <c r="BD1011" s="91"/>
      <c r="BE1011" s="91"/>
      <c r="BF1011" s="91"/>
      <c r="BG1011" s="91"/>
    </row>
    <row r="1012" spans="1:59" s="34" customFormat="1" ht="33" customHeight="1">
      <c r="A1012" s="65"/>
      <c r="B1012" s="99"/>
      <c r="C1012" s="100"/>
      <c r="D1012" s="100"/>
      <c r="E1012" s="100"/>
      <c r="F1012" s="100"/>
      <c r="G1012" s="100"/>
      <c r="H1012" s="100"/>
      <c r="I1012" s="100"/>
      <c r="J1012" s="100"/>
      <c r="K1012" s="99"/>
      <c r="L1012" s="101"/>
      <c r="M1012" s="102"/>
      <c r="N1012" s="101"/>
      <c r="O1012" s="63" t="str">
        <f>IF(B1012="","Form Number Error",IF(C1012="","Payment Type Error",IF(H1012="","Purchase Description Error",IF(I1012="","Store or Vedor Error",IF(K1012="","Card or Ckeck # Error",IF(L1012="","Date Error",IF(J1012="","Enter Correct Sub-Account",IF(M1012="","Amount Error",IF(J1012='Start-Up Information'!$B$13,"Complete",IF(J1012='Start-Up Information'!$B$14,"Complete",IF(J1012='Start-Up Information'!$B$15,"Complete",IF(J1012='Start-Up Information'!$B$16,"Complete",IF(J1012='Start-Up Information'!$B$17,"Complete",IF(J1012='Start-Up Information'!$B$18,"Complete",IF(J1012='Start-Up Information'!$B$19,"Complete",IF(J1012='Start-Up Information'!$B$20,"Complete",IF(J1012='Start-Up Information'!$B$21,"complete",IF(J1012='Start-Up Information'!$B$22,"Complete",IF(J1012='Start-Up Information'!$B$23,"Complete",IF(J1012='Start-Up Information'!$B$24,"Complete",IF(J1012='Start-Up Information'!$B$25,"Complete",IF(J1012='Start-Up Information'!$B$26,"Complete",IF(J1012='Start-Up Information'!$B$27,"Complete",IF(J1012='Start-Up Information'!$B$28,"Complete",IF(J1012='Start-Up Information'!$B$29,"Complete",IF(J1012='Start-Up Information'!$B$30,"Complete",IF(J1012='Start-Up Information'!$B$31,"Complete",IF(J1012='Start-Up Information'!$B$32,"Complete",IF(J1012='Start-Up Information'!$B$33,"Complete",IF(J1012='Start-Up Information'!$B$34,"Complete",IF(J1012='Start-Up Information'!$B$35,"Complete",IF(J1012='Start-Up Information'!$B$36,"Complete",IF(J1012='Start-Up Information'!$B$37,"Complete",IF(J1012='Start-Up Information'!$B$38,"Complete",IF(J1012='Start-Up Information'!$B$39,"Complete",IF(J1012='Start-Up Information'!$B$40,"Complete",IF(J1012='Start-Up Information'!$B$41,"Complete",IF(J1012='Start-Up Information'!$B$42,"Complete",IF(J1012='Start-Up Information'!$B$43,"Complete",IF(J1012='Start-Up Information'!$B$44,"Complete",IF(J1012='Start-Up Information'!$B$45,"Complete",IF(J1012='Start-Up Information'!$B$46,"Complete",IF(J1012='Start-Up Information'!$B$47,"Complete",IF(J1012='Start-Up Information'!$B$48,"Complete",IF(LEFT(J1012,5)="Split","Complete",IF(J1012='Start-Up Information'!$B$49,"Complete",IF(J1012='Start-Up Information'!$B$50,"Complete",IF(J1012='Start-Up Information'!$B$51,"Complete",IF(J1012='Start-Up Information'!$B$52,"Complete","Enter a Correct Sub-Account")))))))))))))))))))))))))))))))))))))))))))))))))</f>
        <v>Form Number Error</v>
      </c>
      <c r="P1012" s="63" t="str">
        <f t="shared" si="32"/>
        <v>Pending</v>
      </c>
      <c r="Q1012" s="62"/>
      <c r="R1012" s="70">
        <f t="shared" si="33"/>
        <v>0</v>
      </c>
      <c r="S1012" s="65"/>
      <c r="T1012" s="91"/>
      <c r="U1012" s="91"/>
      <c r="V1012" s="91"/>
      <c r="W1012" s="91"/>
      <c r="X1012" s="91"/>
      <c r="Y1012" s="91"/>
      <c r="Z1012" s="91"/>
      <c r="AA1012" s="91"/>
      <c r="AB1012" s="91"/>
      <c r="AC1012" s="91"/>
      <c r="AD1012" s="91"/>
      <c r="AE1012" s="91"/>
      <c r="AF1012" s="91"/>
      <c r="AG1012" s="91"/>
      <c r="AH1012" s="91"/>
      <c r="AI1012" s="91"/>
      <c r="AJ1012" s="91"/>
      <c r="AK1012" s="91"/>
      <c r="AL1012" s="91"/>
      <c r="AM1012" s="91"/>
      <c r="AN1012" s="91"/>
      <c r="AO1012" s="91"/>
      <c r="AP1012" s="91"/>
      <c r="AQ1012" s="91"/>
      <c r="AR1012" s="91"/>
      <c r="AS1012" s="91"/>
      <c r="AT1012" s="91"/>
      <c r="AU1012" s="91"/>
      <c r="AV1012" s="91"/>
      <c r="AW1012" s="91"/>
      <c r="AX1012" s="91"/>
      <c r="AY1012" s="91"/>
      <c r="AZ1012" s="91"/>
      <c r="BA1012" s="91"/>
      <c r="BB1012" s="91"/>
      <c r="BC1012" s="91"/>
      <c r="BD1012" s="91"/>
      <c r="BE1012" s="91"/>
      <c r="BF1012" s="91"/>
      <c r="BG1012" s="91"/>
    </row>
    <row r="1013" spans="1:59" s="34" customFormat="1" ht="33" customHeight="1">
      <c r="A1013" s="65"/>
      <c r="B1013" s="99"/>
      <c r="C1013" s="100"/>
      <c r="D1013" s="100"/>
      <c r="E1013" s="100"/>
      <c r="F1013" s="100"/>
      <c r="G1013" s="100"/>
      <c r="H1013" s="100"/>
      <c r="I1013" s="100"/>
      <c r="J1013" s="100"/>
      <c r="K1013" s="99"/>
      <c r="L1013" s="101"/>
      <c r="M1013" s="102"/>
      <c r="N1013" s="101"/>
      <c r="O1013" s="63" t="str">
        <f>IF(B1013="","Form Number Error",IF(C1013="","Payment Type Error",IF(H1013="","Purchase Description Error",IF(I1013="","Store or Vedor Error",IF(K1013="","Card or Ckeck # Error",IF(L1013="","Date Error",IF(J1013="","Enter Correct Sub-Account",IF(M1013="","Amount Error",IF(J1013='Start-Up Information'!$B$13,"Complete",IF(J1013='Start-Up Information'!$B$14,"Complete",IF(J1013='Start-Up Information'!$B$15,"Complete",IF(J1013='Start-Up Information'!$B$16,"Complete",IF(J1013='Start-Up Information'!$B$17,"Complete",IF(J1013='Start-Up Information'!$B$18,"Complete",IF(J1013='Start-Up Information'!$B$19,"Complete",IF(J1013='Start-Up Information'!$B$20,"Complete",IF(J1013='Start-Up Information'!$B$21,"complete",IF(J1013='Start-Up Information'!$B$22,"Complete",IF(J1013='Start-Up Information'!$B$23,"Complete",IF(J1013='Start-Up Information'!$B$24,"Complete",IF(J1013='Start-Up Information'!$B$25,"Complete",IF(J1013='Start-Up Information'!$B$26,"Complete",IF(J1013='Start-Up Information'!$B$27,"Complete",IF(J1013='Start-Up Information'!$B$28,"Complete",IF(J1013='Start-Up Information'!$B$29,"Complete",IF(J1013='Start-Up Information'!$B$30,"Complete",IF(J1013='Start-Up Information'!$B$31,"Complete",IF(J1013='Start-Up Information'!$B$32,"Complete",IF(J1013='Start-Up Information'!$B$33,"Complete",IF(J1013='Start-Up Information'!$B$34,"Complete",IF(J1013='Start-Up Information'!$B$35,"Complete",IF(J1013='Start-Up Information'!$B$36,"Complete",IF(J1013='Start-Up Information'!$B$37,"Complete",IF(J1013='Start-Up Information'!$B$38,"Complete",IF(J1013='Start-Up Information'!$B$39,"Complete",IF(J1013='Start-Up Information'!$B$40,"Complete",IF(J1013='Start-Up Information'!$B$41,"Complete",IF(J1013='Start-Up Information'!$B$42,"Complete",IF(J1013='Start-Up Information'!$B$43,"Complete",IF(J1013='Start-Up Information'!$B$44,"Complete",IF(J1013='Start-Up Information'!$B$45,"Complete",IF(J1013='Start-Up Information'!$B$46,"Complete",IF(J1013='Start-Up Information'!$B$47,"Complete",IF(J1013='Start-Up Information'!$B$48,"Complete",IF(LEFT(J1013,5)="Split","Complete",IF(J1013='Start-Up Information'!$B$49,"Complete",IF(J1013='Start-Up Information'!$B$50,"Complete",IF(J1013='Start-Up Information'!$B$51,"Complete",IF(J1013='Start-Up Information'!$B$52,"Complete","Enter a Correct Sub-Account")))))))))))))))))))))))))))))))))))))))))))))))))</f>
        <v>Form Number Error</v>
      </c>
      <c r="P1013" s="63" t="str">
        <f t="shared" si="32"/>
        <v>Pending</v>
      </c>
      <c r="Q1013" s="62"/>
      <c r="R1013" s="70">
        <f t="shared" si="33"/>
        <v>0</v>
      </c>
      <c r="S1013" s="65"/>
      <c r="T1013" s="91"/>
      <c r="U1013" s="91"/>
      <c r="V1013" s="91"/>
      <c r="W1013" s="91"/>
      <c r="X1013" s="91"/>
      <c r="Y1013" s="91"/>
      <c r="Z1013" s="91"/>
      <c r="AA1013" s="91"/>
      <c r="AB1013" s="91"/>
      <c r="AC1013" s="91"/>
      <c r="AD1013" s="91"/>
      <c r="AE1013" s="91"/>
      <c r="AF1013" s="91"/>
      <c r="AG1013" s="91"/>
      <c r="AH1013" s="91"/>
      <c r="AI1013" s="91"/>
      <c r="AJ1013" s="91"/>
      <c r="AK1013" s="91"/>
      <c r="AL1013" s="91"/>
      <c r="AM1013" s="91"/>
      <c r="AN1013" s="91"/>
      <c r="AO1013" s="91"/>
      <c r="AP1013" s="91"/>
      <c r="AQ1013" s="91"/>
      <c r="AR1013" s="91"/>
      <c r="AS1013" s="91"/>
      <c r="AT1013" s="91"/>
      <c r="AU1013" s="91"/>
      <c r="AV1013" s="91"/>
      <c r="AW1013" s="91"/>
      <c r="AX1013" s="91"/>
      <c r="AY1013" s="91"/>
      <c r="AZ1013" s="91"/>
      <c r="BA1013" s="91"/>
      <c r="BB1013" s="91"/>
      <c r="BC1013" s="91"/>
      <c r="BD1013" s="91"/>
      <c r="BE1013" s="91"/>
      <c r="BF1013" s="91"/>
      <c r="BG1013" s="91"/>
    </row>
    <row r="1014" spans="1:59" s="34" customFormat="1" ht="33" customHeight="1">
      <c r="A1014" s="65"/>
      <c r="B1014" s="99"/>
      <c r="C1014" s="100"/>
      <c r="D1014" s="100"/>
      <c r="E1014" s="100"/>
      <c r="F1014" s="100"/>
      <c r="G1014" s="100"/>
      <c r="H1014" s="100"/>
      <c r="I1014" s="100"/>
      <c r="J1014" s="100"/>
      <c r="K1014" s="99"/>
      <c r="L1014" s="101"/>
      <c r="M1014" s="102"/>
      <c r="N1014" s="101"/>
      <c r="O1014" s="63" t="str">
        <f>IF(B1014="","Form Number Error",IF(C1014="","Payment Type Error",IF(H1014="","Purchase Description Error",IF(I1014="","Store or Vedor Error",IF(K1014="","Card or Ckeck # Error",IF(L1014="","Date Error",IF(J1014="","Enter Correct Sub-Account",IF(M1014="","Amount Error",IF(J1014='Start-Up Information'!$B$13,"Complete",IF(J1014='Start-Up Information'!$B$14,"Complete",IF(J1014='Start-Up Information'!$B$15,"Complete",IF(J1014='Start-Up Information'!$B$16,"Complete",IF(J1014='Start-Up Information'!$B$17,"Complete",IF(J1014='Start-Up Information'!$B$18,"Complete",IF(J1014='Start-Up Information'!$B$19,"Complete",IF(J1014='Start-Up Information'!$B$20,"Complete",IF(J1014='Start-Up Information'!$B$21,"complete",IF(J1014='Start-Up Information'!$B$22,"Complete",IF(J1014='Start-Up Information'!$B$23,"Complete",IF(J1014='Start-Up Information'!$B$24,"Complete",IF(J1014='Start-Up Information'!$B$25,"Complete",IF(J1014='Start-Up Information'!$B$26,"Complete",IF(J1014='Start-Up Information'!$B$27,"Complete",IF(J1014='Start-Up Information'!$B$28,"Complete",IF(J1014='Start-Up Information'!$B$29,"Complete",IF(J1014='Start-Up Information'!$B$30,"Complete",IF(J1014='Start-Up Information'!$B$31,"Complete",IF(J1014='Start-Up Information'!$B$32,"Complete",IF(J1014='Start-Up Information'!$B$33,"Complete",IF(J1014='Start-Up Information'!$B$34,"Complete",IF(J1014='Start-Up Information'!$B$35,"Complete",IF(J1014='Start-Up Information'!$B$36,"Complete",IF(J1014='Start-Up Information'!$B$37,"Complete",IF(J1014='Start-Up Information'!$B$38,"Complete",IF(J1014='Start-Up Information'!$B$39,"Complete",IF(J1014='Start-Up Information'!$B$40,"Complete",IF(J1014='Start-Up Information'!$B$41,"Complete",IF(J1014='Start-Up Information'!$B$42,"Complete",IF(J1014='Start-Up Information'!$B$43,"Complete",IF(J1014='Start-Up Information'!$B$44,"Complete",IF(J1014='Start-Up Information'!$B$45,"Complete",IF(J1014='Start-Up Information'!$B$46,"Complete",IF(J1014='Start-Up Information'!$B$47,"Complete",IF(J1014='Start-Up Information'!$B$48,"Complete",IF(LEFT(J1014,5)="Split","Complete",IF(J1014='Start-Up Information'!$B$49,"Complete",IF(J1014='Start-Up Information'!$B$50,"Complete",IF(J1014='Start-Up Information'!$B$51,"Complete",IF(J1014='Start-Up Information'!$B$52,"Complete","Enter a Correct Sub-Account")))))))))))))))))))))))))))))))))))))))))))))))))</f>
        <v>Form Number Error</v>
      </c>
      <c r="P1014" s="63" t="str">
        <f t="shared" si="32"/>
        <v>Pending</v>
      </c>
      <c r="Q1014" s="62"/>
      <c r="R1014" s="70">
        <f t="shared" si="33"/>
        <v>0</v>
      </c>
      <c r="S1014" s="65"/>
      <c r="T1014" s="91"/>
      <c r="U1014" s="91"/>
      <c r="V1014" s="91"/>
      <c r="W1014" s="91"/>
      <c r="X1014" s="91"/>
      <c r="Y1014" s="91"/>
      <c r="Z1014" s="91"/>
      <c r="AA1014" s="91"/>
      <c r="AB1014" s="91"/>
      <c r="AC1014" s="91"/>
      <c r="AD1014" s="91"/>
      <c r="AE1014" s="91"/>
      <c r="AF1014" s="91"/>
      <c r="AG1014" s="91"/>
      <c r="AH1014" s="91"/>
      <c r="AI1014" s="91"/>
      <c r="AJ1014" s="91"/>
      <c r="AK1014" s="91"/>
      <c r="AL1014" s="91"/>
      <c r="AM1014" s="91"/>
      <c r="AN1014" s="91"/>
      <c r="AO1014" s="91"/>
      <c r="AP1014" s="91"/>
      <c r="AQ1014" s="91"/>
      <c r="AR1014" s="91"/>
      <c r="AS1014" s="91"/>
      <c r="AT1014" s="91"/>
      <c r="AU1014" s="91"/>
      <c r="AV1014" s="91"/>
      <c r="AW1014" s="91"/>
      <c r="AX1014" s="91"/>
      <c r="AY1014" s="91"/>
      <c r="AZ1014" s="91"/>
      <c r="BA1014" s="91"/>
      <c r="BB1014" s="91"/>
      <c r="BC1014" s="91"/>
      <c r="BD1014" s="91"/>
      <c r="BE1014" s="91"/>
      <c r="BF1014" s="91"/>
      <c r="BG1014" s="91"/>
    </row>
    <row r="1015" spans="1:59" s="34" customFormat="1" ht="33" customHeight="1">
      <c r="A1015" s="65"/>
      <c r="B1015" s="99"/>
      <c r="C1015" s="100"/>
      <c r="D1015" s="100"/>
      <c r="E1015" s="100"/>
      <c r="F1015" s="100"/>
      <c r="G1015" s="100"/>
      <c r="H1015" s="100"/>
      <c r="I1015" s="100"/>
      <c r="J1015" s="100"/>
      <c r="K1015" s="99"/>
      <c r="L1015" s="101"/>
      <c r="M1015" s="102"/>
      <c r="N1015" s="101"/>
      <c r="O1015" s="63" t="str">
        <f>IF(B1015="","Form Number Error",IF(C1015="","Payment Type Error",IF(H1015="","Purchase Description Error",IF(I1015="","Store or Vedor Error",IF(K1015="","Card or Ckeck # Error",IF(L1015="","Date Error",IF(J1015="","Enter Correct Sub-Account",IF(M1015="","Amount Error",IF(J1015='Start-Up Information'!$B$13,"Complete",IF(J1015='Start-Up Information'!$B$14,"Complete",IF(J1015='Start-Up Information'!$B$15,"Complete",IF(J1015='Start-Up Information'!$B$16,"Complete",IF(J1015='Start-Up Information'!$B$17,"Complete",IF(J1015='Start-Up Information'!$B$18,"Complete",IF(J1015='Start-Up Information'!$B$19,"Complete",IF(J1015='Start-Up Information'!$B$20,"Complete",IF(J1015='Start-Up Information'!$B$21,"complete",IF(J1015='Start-Up Information'!$B$22,"Complete",IF(J1015='Start-Up Information'!$B$23,"Complete",IF(J1015='Start-Up Information'!$B$24,"Complete",IF(J1015='Start-Up Information'!$B$25,"Complete",IF(J1015='Start-Up Information'!$B$26,"Complete",IF(J1015='Start-Up Information'!$B$27,"Complete",IF(J1015='Start-Up Information'!$B$28,"Complete",IF(J1015='Start-Up Information'!$B$29,"Complete",IF(J1015='Start-Up Information'!$B$30,"Complete",IF(J1015='Start-Up Information'!$B$31,"Complete",IF(J1015='Start-Up Information'!$B$32,"Complete",IF(J1015='Start-Up Information'!$B$33,"Complete",IF(J1015='Start-Up Information'!$B$34,"Complete",IF(J1015='Start-Up Information'!$B$35,"Complete",IF(J1015='Start-Up Information'!$B$36,"Complete",IF(J1015='Start-Up Information'!$B$37,"Complete",IF(J1015='Start-Up Information'!$B$38,"Complete",IF(J1015='Start-Up Information'!$B$39,"Complete",IF(J1015='Start-Up Information'!$B$40,"Complete",IF(J1015='Start-Up Information'!$B$41,"Complete",IF(J1015='Start-Up Information'!$B$42,"Complete",IF(J1015='Start-Up Information'!$B$43,"Complete",IF(J1015='Start-Up Information'!$B$44,"Complete",IF(J1015='Start-Up Information'!$B$45,"Complete",IF(J1015='Start-Up Information'!$B$46,"Complete",IF(J1015='Start-Up Information'!$B$47,"Complete",IF(J1015='Start-Up Information'!$B$48,"Complete",IF(LEFT(J1015,5)="Split","Complete",IF(J1015='Start-Up Information'!$B$49,"Complete",IF(J1015='Start-Up Information'!$B$50,"Complete",IF(J1015='Start-Up Information'!$B$51,"Complete",IF(J1015='Start-Up Information'!$B$52,"Complete","Enter a Correct Sub-Account")))))))))))))))))))))))))))))))))))))))))))))))))</f>
        <v>Form Number Error</v>
      </c>
      <c r="P1015" s="63" t="str">
        <f t="shared" si="32"/>
        <v>Pending</v>
      </c>
      <c r="Q1015" s="62"/>
      <c r="R1015" s="70">
        <f t="shared" si="33"/>
        <v>0</v>
      </c>
      <c r="S1015" s="65"/>
      <c r="T1015" s="91"/>
      <c r="U1015" s="91"/>
      <c r="V1015" s="91"/>
      <c r="W1015" s="91"/>
      <c r="X1015" s="91"/>
      <c r="Y1015" s="91"/>
      <c r="Z1015" s="91"/>
      <c r="AA1015" s="91"/>
      <c r="AB1015" s="91"/>
      <c r="AC1015" s="91"/>
      <c r="AD1015" s="91"/>
      <c r="AE1015" s="91"/>
      <c r="AF1015" s="91"/>
      <c r="AG1015" s="91"/>
      <c r="AH1015" s="91"/>
      <c r="AI1015" s="91"/>
      <c r="AJ1015" s="91"/>
      <c r="AK1015" s="91"/>
      <c r="AL1015" s="91"/>
      <c r="AM1015" s="91"/>
      <c r="AN1015" s="91"/>
      <c r="AO1015" s="91"/>
      <c r="AP1015" s="91"/>
      <c r="AQ1015" s="91"/>
      <c r="AR1015" s="91"/>
      <c r="AS1015" s="91"/>
      <c r="AT1015" s="91"/>
      <c r="AU1015" s="91"/>
      <c r="AV1015" s="91"/>
      <c r="AW1015" s="91"/>
      <c r="AX1015" s="91"/>
      <c r="AY1015" s="91"/>
      <c r="AZ1015" s="91"/>
      <c r="BA1015" s="91"/>
      <c r="BB1015" s="91"/>
      <c r="BC1015" s="91"/>
      <c r="BD1015" s="91"/>
      <c r="BE1015" s="91"/>
      <c r="BF1015" s="91"/>
      <c r="BG1015" s="91"/>
    </row>
    <row r="1016" spans="1:59" s="34" customFormat="1" ht="33" customHeight="1">
      <c r="A1016" s="65"/>
      <c r="B1016" s="99"/>
      <c r="C1016" s="100"/>
      <c r="D1016" s="100"/>
      <c r="E1016" s="100"/>
      <c r="F1016" s="100"/>
      <c r="G1016" s="100"/>
      <c r="H1016" s="100"/>
      <c r="I1016" s="100"/>
      <c r="J1016" s="100"/>
      <c r="K1016" s="99"/>
      <c r="L1016" s="101"/>
      <c r="M1016" s="102"/>
      <c r="N1016" s="101"/>
      <c r="O1016" s="63" t="str">
        <f>IF(B1016="","Form Number Error",IF(C1016="","Payment Type Error",IF(H1016="","Purchase Description Error",IF(I1016="","Store or Vedor Error",IF(K1016="","Card or Ckeck # Error",IF(L1016="","Date Error",IF(J1016="","Enter Correct Sub-Account",IF(M1016="","Amount Error",IF(J1016='Start-Up Information'!$B$13,"Complete",IF(J1016='Start-Up Information'!$B$14,"Complete",IF(J1016='Start-Up Information'!$B$15,"Complete",IF(J1016='Start-Up Information'!$B$16,"Complete",IF(J1016='Start-Up Information'!$B$17,"Complete",IF(J1016='Start-Up Information'!$B$18,"Complete",IF(J1016='Start-Up Information'!$B$19,"Complete",IF(J1016='Start-Up Information'!$B$20,"Complete",IF(J1016='Start-Up Information'!$B$21,"complete",IF(J1016='Start-Up Information'!$B$22,"Complete",IF(J1016='Start-Up Information'!$B$23,"Complete",IF(J1016='Start-Up Information'!$B$24,"Complete",IF(J1016='Start-Up Information'!$B$25,"Complete",IF(J1016='Start-Up Information'!$B$26,"Complete",IF(J1016='Start-Up Information'!$B$27,"Complete",IF(J1016='Start-Up Information'!$B$28,"Complete",IF(J1016='Start-Up Information'!$B$29,"Complete",IF(J1016='Start-Up Information'!$B$30,"Complete",IF(J1016='Start-Up Information'!$B$31,"Complete",IF(J1016='Start-Up Information'!$B$32,"Complete",IF(J1016='Start-Up Information'!$B$33,"Complete",IF(J1016='Start-Up Information'!$B$34,"Complete",IF(J1016='Start-Up Information'!$B$35,"Complete",IF(J1016='Start-Up Information'!$B$36,"Complete",IF(J1016='Start-Up Information'!$B$37,"Complete",IF(J1016='Start-Up Information'!$B$38,"Complete",IF(J1016='Start-Up Information'!$B$39,"Complete",IF(J1016='Start-Up Information'!$B$40,"Complete",IF(J1016='Start-Up Information'!$B$41,"Complete",IF(J1016='Start-Up Information'!$B$42,"Complete",IF(J1016='Start-Up Information'!$B$43,"Complete",IF(J1016='Start-Up Information'!$B$44,"Complete",IF(J1016='Start-Up Information'!$B$45,"Complete",IF(J1016='Start-Up Information'!$B$46,"Complete",IF(J1016='Start-Up Information'!$B$47,"Complete",IF(J1016='Start-Up Information'!$B$48,"Complete",IF(LEFT(J1016,5)="Split","Complete",IF(J1016='Start-Up Information'!$B$49,"Complete",IF(J1016='Start-Up Information'!$B$50,"Complete",IF(J1016='Start-Up Information'!$B$51,"Complete",IF(J1016='Start-Up Information'!$B$52,"Complete","Enter a Correct Sub-Account")))))))))))))))))))))))))))))))))))))))))))))))))</f>
        <v>Form Number Error</v>
      </c>
      <c r="P1016" s="63" t="str">
        <f t="shared" si="32"/>
        <v>Pending</v>
      </c>
      <c r="Q1016" s="62"/>
      <c r="R1016" s="70">
        <f t="shared" si="33"/>
        <v>0</v>
      </c>
      <c r="S1016" s="65"/>
      <c r="T1016" s="91"/>
      <c r="U1016" s="91"/>
      <c r="V1016" s="91"/>
      <c r="W1016" s="91"/>
      <c r="X1016" s="91"/>
      <c r="Y1016" s="91"/>
      <c r="Z1016" s="91"/>
      <c r="AA1016" s="91"/>
      <c r="AB1016" s="91"/>
      <c r="AC1016" s="91"/>
      <c r="AD1016" s="91"/>
      <c r="AE1016" s="91"/>
      <c r="AF1016" s="91"/>
      <c r="AG1016" s="91"/>
      <c r="AH1016" s="91"/>
      <c r="AI1016" s="91"/>
      <c r="AJ1016" s="91"/>
      <c r="AK1016" s="91"/>
      <c r="AL1016" s="91"/>
      <c r="AM1016" s="91"/>
      <c r="AN1016" s="91"/>
      <c r="AO1016" s="91"/>
      <c r="AP1016" s="91"/>
      <c r="AQ1016" s="91"/>
      <c r="AR1016" s="91"/>
      <c r="AS1016" s="91"/>
      <c r="AT1016" s="91"/>
      <c r="AU1016" s="91"/>
      <c r="AV1016" s="91"/>
      <c r="AW1016" s="91"/>
      <c r="AX1016" s="91"/>
      <c r="AY1016" s="91"/>
      <c r="AZ1016" s="91"/>
      <c r="BA1016" s="91"/>
      <c r="BB1016" s="91"/>
      <c r="BC1016" s="91"/>
      <c r="BD1016" s="91"/>
      <c r="BE1016" s="91"/>
      <c r="BF1016" s="91"/>
      <c r="BG1016" s="91"/>
    </row>
    <row r="1017" spans="1:59" s="34" customFormat="1" ht="33" customHeight="1">
      <c r="A1017" s="65"/>
      <c r="B1017" s="99"/>
      <c r="C1017" s="100"/>
      <c r="D1017" s="100"/>
      <c r="E1017" s="100"/>
      <c r="F1017" s="100"/>
      <c r="G1017" s="100"/>
      <c r="H1017" s="100"/>
      <c r="I1017" s="100"/>
      <c r="J1017" s="100"/>
      <c r="K1017" s="99"/>
      <c r="L1017" s="101"/>
      <c r="M1017" s="102"/>
      <c r="N1017" s="101"/>
      <c r="O1017" s="63" t="str">
        <f>IF(B1017="","Form Number Error",IF(C1017="","Payment Type Error",IF(H1017="","Purchase Description Error",IF(I1017="","Store or Vedor Error",IF(K1017="","Card or Ckeck # Error",IF(L1017="","Date Error",IF(J1017="","Enter Correct Sub-Account",IF(M1017="","Amount Error",IF(J1017='Start-Up Information'!$B$13,"Complete",IF(J1017='Start-Up Information'!$B$14,"Complete",IF(J1017='Start-Up Information'!$B$15,"Complete",IF(J1017='Start-Up Information'!$B$16,"Complete",IF(J1017='Start-Up Information'!$B$17,"Complete",IF(J1017='Start-Up Information'!$B$18,"Complete",IF(J1017='Start-Up Information'!$B$19,"Complete",IF(J1017='Start-Up Information'!$B$20,"Complete",IF(J1017='Start-Up Information'!$B$21,"complete",IF(J1017='Start-Up Information'!$B$22,"Complete",IF(J1017='Start-Up Information'!$B$23,"Complete",IF(J1017='Start-Up Information'!$B$24,"Complete",IF(J1017='Start-Up Information'!$B$25,"Complete",IF(J1017='Start-Up Information'!$B$26,"Complete",IF(J1017='Start-Up Information'!$B$27,"Complete",IF(J1017='Start-Up Information'!$B$28,"Complete",IF(J1017='Start-Up Information'!$B$29,"Complete",IF(J1017='Start-Up Information'!$B$30,"Complete",IF(J1017='Start-Up Information'!$B$31,"Complete",IF(J1017='Start-Up Information'!$B$32,"Complete",IF(J1017='Start-Up Information'!$B$33,"Complete",IF(J1017='Start-Up Information'!$B$34,"Complete",IF(J1017='Start-Up Information'!$B$35,"Complete",IF(J1017='Start-Up Information'!$B$36,"Complete",IF(J1017='Start-Up Information'!$B$37,"Complete",IF(J1017='Start-Up Information'!$B$38,"Complete",IF(J1017='Start-Up Information'!$B$39,"Complete",IF(J1017='Start-Up Information'!$B$40,"Complete",IF(J1017='Start-Up Information'!$B$41,"Complete",IF(J1017='Start-Up Information'!$B$42,"Complete",IF(J1017='Start-Up Information'!$B$43,"Complete",IF(J1017='Start-Up Information'!$B$44,"Complete",IF(J1017='Start-Up Information'!$B$45,"Complete",IF(J1017='Start-Up Information'!$B$46,"Complete",IF(J1017='Start-Up Information'!$B$47,"Complete",IF(J1017='Start-Up Information'!$B$48,"Complete",IF(LEFT(J1017,5)="Split","Complete",IF(J1017='Start-Up Information'!$B$49,"Complete",IF(J1017='Start-Up Information'!$B$50,"Complete",IF(J1017='Start-Up Information'!$B$51,"Complete",IF(J1017='Start-Up Information'!$B$52,"Complete","Enter a Correct Sub-Account")))))))))))))))))))))))))))))))))))))))))))))))))</f>
        <v>Form Number Error</v>
      </c>
      <c r="P1017" s="63" t="str">
        <f t="shared" si="32"/>
        <v>Pending</v>
      </c>
      <c r="Q1017" s="62"/>
      <c r="R1017" s="70">
        <f t="shared" si="33"/>
        <v>0</v>
      </c>
      <c r="S1017" s="65"/>
      <c r="T1017" s="91"/>
      <c r="U1017" s="91"/>
      <c r="V1017" s="91"/>
      <c r="W1017" s="91"/>
      <c r="X1017" s="91"/>
      <c r="Y1017" s="91"/>
      <c r="Z1017" s="91"/>
      <c r="AA1017" s="91"/>
      <c r="AB1017" s="91"/>
      <c r="AC1017" s="91"/>
      <c r="AD1017" s="91"/>
      <c r="AE1017" s="91"/>
      <c r="AF1017" s="91"/>
      <c r="AG1017" s="91"/>
      <c r="AH1017" s="91"/>
      <c r="AI1017" s="91"/>
      <c r="AJ1017" s="91"/>
      <c r="AK1017" s="91"/>
      <c r="AL1017" s="91"/>
      <c r="AM1017" s="91"/>
      <c r="AN1017" s="91"/>
      <c r="AO1017" s="91"/>
      <c r="AP1017" s="91"/>
      <c r="AQ1017" s="91"/>
      <c r="AR1017" s="91"/>
      <c r="AS1017" s="91"/>
      <c r="AT1017" s="91"/>
      <c r="AU1017" s="91"/>
      <c r="AV1017" s="91"/>
      <c r="AW1017" s="91"/>
      <c r="AX1017" s="91"/>
      <c r="AY1017" s="91"/>
      <c r="AZ1017" s="91"/>
      <c r="BA1017" s="91"/>
      <c r="BB1017" s="91"/>
      <c r="BC1017" s="91"/>
      <c r="BD1017" s="91"/>
      <c r="BE1017" s="91"/>
      <c r="BF1017" s="91"/>
      <c r="BG1017" s="91"/>
    </row>
    <row r="1018" spans="1:59" s="34" customFormat="1" ht="33" customHeight="1">
      <c r="A1018" s="65"/>
      <c r="B1018" s="99"/>
      <c r="C1018" s="100"/>
      <c r="D1018" s="100"/>
      <c r="E1018" s="100"/>
      <c r="F1018" s="100"/>
      <c r="G1018" s="100"/>
      <c r="H1018" s="100"/>
      <c r="I1018" s="100"/>
      <c r="J1018" s="100"/>
      <c r="K1018" s="99"/>
      <c r="L1018" s="101"/>
      <c r="M1018" s="102"/>
      <c r="N1018" s="101"/>
      <c r="O1018" s="63" t="str">
        <f>IF(B1018="","Form Number Error",IF(C1018="","Payment Type Error",IF(H1018="","Purchase Description Error",IF(I1018="","Store or Vedor Error",IF(K1018="","Card or Ckeck # Error",IF(L1018="","Date Error",IF(J1018="","Enter Correct Sub-Account",IF(M1018="","Amount Error",IF(J1018='Start-Up Information'!$B$13,"Complete",IF(J1018='Start-Up Information'!$B$14,"Complete",IF(J1018='Start-Up Information'!$B$15,"Complete",IF(J1018='Start-Up Information'!$B$16,"Complete",IF(J1018='Start-Up Information'!$B$17,"Complete",IF(J1018='Start-Up Information'!$B$18,"Complete",IF(J1018='Start-Up Information'!$B$19,"Complete",IF(J1018='Start-Up Information'!$B$20,"Complete",IF(J1018='Start-Up Information'!$B$21,"complete",IF(J1018='Start-Up Information'!$B$22,"Complete",IF(J1018='Start-Up Information'!$B$23,"Complete",IF(J1018='Start-Up Information'!$B$24,"Complete",IF(J1018='Start-Up Information'!$B$25,"Complete",IF(J1018='Start-Up Information'!$B$26,"Complete",IF(J1018='Start-Up Information'!$B$27,"Complete",IF(J1018='Start-Up Information'!$B$28,"Complete",IF(J1018='Start-Up Information'!$B$29,"Complete",IF(J1018='Start-Up Information'!$B$30,"Complete",IF(J1018='Start-Up Information'!$B$31,"Complete",IF(J1018='Start-Up Information'!$B$32,"Complete",IF(J1018='Start-Up Information'!$B$33,"Complete",IF(J1018='Start-Up Information'!$B$34,"Complete",IF(J1018='Start-Up Information'!$B$35,"Complete",IF(J1018='Start-Up Information'!$B$36,"Complete",IF(J1018='Start-Up Information'!$B$37,"Complete",IF(J1018='Start-Up Information'!$B$38,"Complete",IF(J1018='Start-Up Information'!$B$39,"Complete",IF(J1018='Start-Up Information'!$B$40,"Complete",IF(J1018='Start-Up Information'!$B$41,"Complete",IF(J1018='Start-Up Information'!$B$42,"Complete",IF(J1018='Start-Up Information'!$B$43,"Complete",IF(J1018='Start-Up Information'!$B$44,"Complete",IF(J1018='Start-Up Information'!$B$45,"Complete",IF(J1018='Start-Up Information'!$B$46,"Complete",IF(J1018='Start-Up Information'!$B$47,"Complete",IF(J1018='Start-Up Information'!$B$48,"Complete",IF(LEFT(J1018,5)="Split","Complete",IF(J1018='Start-Up Information'!$B$49,"Complete",IF(J1018='Start-Up Information'!$B$50,"Complete",IF(J1018='Start-Up Information'!$B$51,"Complete",IF(J1018='Start-Up Information'!$B$52,"Complete","Enter a Correct Sub-Account")))))))))))))))))))))))))))))))))))))))))))))))))</f>
        <v>Form Number Error</v>
      </c>
      <c r="P1018" s="63" t="str">
        <f t="shared" si="32"/>
        <v>Pending</v>
      </c>
      <c r="Q1018" s="62"/>
      <c r="R1018" s="70">
        <f t="shared" si="33"/>
        <v>0</v>
      </c>
      <c r="S1018" s="65"/>
      <c r="T1018" s="91"/>
      <c r="U1018" s="91"/>
      <c r="V1018" s="91"/>
      <c r="W1018" s="91"/>
      <c r="X1018" s="91"/>
      <c r="Y1018" s="91"/>
      <c r="Z1018" s="91"/>
      <c r="AA1018" s="91"/>
      <c r="AB1018" s="91"/>
      <c r="AC1018" s="91"/>
      <c r="AD1018" s="91"/>
      <c r="AE1018" s="91"/>
      <c r="AF1018" s="91"/>
      <c r="AG1018" s="91"/>
      <c r="AH1018" s="91"/>
      <c r="AI1018" s="91"/>
      <c r="AJ1018" s="91"/>
      <c r="AK1018" s="91"/>
      <c r="AL1018" s="91"/>
      <c r="AM1018" s="91"/>
      <c r="AN1018" s="91"/>
      <c r="AO1018" s="91"/>
      <c r="AP1018" s="91"/>
      <c r="AQ1018" s="91"/>
      <c r="AR1018" s="91"/>
      <c r="AS1018" s="91"/>
      <c r="AT1018" s="91"/>
      <c r="AU1018" s="91"/>
      <c r="AV1018" s="91"/>
      <c r="AW1018" s="91"/>
      <c r="AX1018" s="91"/>
      <c r="AY1018" s="91"/>
      <c r="AZ1018" s="91"/>
      <c r="BA1018" s="91"/>
      <c r="BB1018" s="91"/>
      <c r="BC1018" s="91"/>
      <c r="BD1018" s="91"/>
      <c r="BE1018" s="91"/>
      <c r="BF1018" s="91"/>
      <c r="BG1018" s="91"/>
    </row>
    <row r="1019" spans="1:59" s="34" customFormat="1" ht="33" customHeight="1">
      <c r="A1019" s="65"/>
      <c r="B1019" s="99"/>
      <c r="C1019" s="100"/>
      <c r="D1019" s="100"/>
      <c r="E1019" s="100"/>
      <c r="F1019" s="100"/>
      <c r="G1019" s="100"/>
      <c r="H1019" s="100"/>
      <c r="I1019" s="100"/>
      <c r="J1019" s="100"/>
      <c r="K1019" s="99"/>
      <c r="L1019" s="101"/>
      <c r="M1019" s="102"/>
      <c r="N1019" s="101"/>
      <c r="O1019" s="63" t="str">
        <f>IF(B1019="","Form Number Error",IF(C1019="","Payment Type Error",IF(H1019="","Purchase Description Error",IF(I1019="","Store or Vedor Error",IF(K1019="","Card or Ckeck # Error",IF(L1019="","Date Error",IF(J1019="","Enter Correct Sub-Account",IF(M1019="","Amount Error",IF(J1019='Start-Up Information'!$B$13,"Complete",IF(J1019='Start-Up Information'!$B$14,"Complete",IF(J1019='Start-Up Information'!$B$15,"Complete",IF(J1019='Start-Up Information'!$B$16,"Complete",IF(J1019='Start-Up Information'!$B$17,"Complete",IF(J1019='Start-Up Information'!$B$18,"Complete",IF(J1019='Start-Up Information'!$B$19,"Complete",IF(J1019='Start-Up Information'!$B$20,"Complete",IF(J1019='Start-Up Information'!$B$21,"complete",IF(J1019='Start-Up Information'!$B$22,"Complete",IF(J1019='Start-Up Information'!$B$23,"Complete",IF(J1019='Start-Up Information'!$B$24,"Complete",IF(J1019='Start-Up Information'!$B$25,"Complete",IF(J1019='Start-Up Information'!$B$26,"Complete",IF(J1019='Start-Up Information'!$B$27,"Complete",IF(J1019='Start-Up Information'!$B$28,"Complete",IF(J1019='Start-Up Information'!$B$29,"Complete",IF(J1019='Start-Up Information'!$B$30,"Complete",IF(J1019='Start-Up Information'!$B$31,"Complete",IF(J1019='Start-Up Information'!$B$32,"Complete",IF(J1019='Start-Up Information'!$B$33,"Complete",IF(J1019='Start-Up Information'!$B$34,"Complete",IF(J1019='Start-Up Information'!$B$35,"Complete",IF(J1019='Start-Up Information'!$B$36,"Complete",IF(J1019='Start-Up Information'!$B$37,"Complete",IF(J1019='Start-Up Information'!$B$38,"Complete",IF(J1019='Start-Up Information'!$B$39,"Complete",IF(J1019='Start-Up Information'!$B$40,"Complete",IF(J1019='Start-Up Information'!$B$41,"Complete",IF(J1019='Start-Up Information'!$B$42,"Complete",IF(J1019='Start-Up Information'!$B$43,"Complete",IF(J1019='Start-Up Information'!$B$44,"Complete",IF(J1019='Start-Up Information'!$B$45,"Complete",IF(J1019='Start-Up Information'!$B$46,"Complete",IF(J1019='Start-Up Information'!$B$47,"Complete",IF(J1019='Start-Up Information'!$B$48,"Complete",IF(LEFT(J1019,5)="Split","Complete",IF(J1019='Start-Up Information'!$B$49,"Complete",IF(J1019='Start-Up Information'!$B$50,"Complete",IF(J1019='Start-Up Information'!$B$51,"Complete",IF(J1019='Start-Up Information'!$B$52,"Complete","Enter a Correct Sub-Account")))))))))))))))))))))))))))))))))))))))))))))))))</f>
        <v>Form Number Error</v>
      </c>
      <c r="P1019" s="63" t="str">
        <f t="shared" si="32"/>
        <v>Pending</v>
      </c>
      <c r="Q1019" s="62"/>
      <c r="R1019" s="70">
        <f t="shared" si="33"/>
        <v>0</v>
      </c>
      <c r="S1019" s="65"/>
      <c r="T1019" s="91"/>
      <c r="U1019" s="91"/>
      <c r="V1019" s="91"/>
      <c r="W1019" s="91"/>
      <c r="X1019" s="91"/>
      <c r="Y1019" s="91"/>
      <c r="Z1019" s="91"/>
      <c r="AA1019" s="91"/>
      <c r="AB1019" s="91"/>
      <c r="AC1019" s="91"/>
      <c r="AD1019" s="91"/>
      <c r="AE1019" s="91"/>
      <c r="AF1019" s="91"/>
      <c r="AG1019" s="91"/>
      <c r="AH1019" s="91"/>
      <c r="AI1019" s="91"/>
      <c r="AJ1019" s="91"/>
      <c r="AK1019" s="91"/>
      <c r="AL1019" s="91"/>
      <c r="AM1019" s="91"/>
      <c r="AN1019" s="91"/>
      <c r="AO1019" s="91"/>
      <c r="AP1019" s="91"/>
      <c r="AQ1019" s="91"/>
      <c r="AR1019" s="91"/>
      <c r="AS1019" s="91"/>
      <c r="AT1019" s="91"/>
      <c r="AU1019" s="91"/>
      <c r="AV1019" s="91"/>
      <c r="AW1019" s="91"/>
      <c r="AX1019" s="91"/>
      <c r="AY1019" s="91"/>
      <c r="AZ1019" s="91"/>
      <c r="BA1019" s="91"/>
      <c r="BB1019" s="91"/>
      <c r="BC1019" s="91"/>
      <c r="BD1019" s="91"/>
      <c r="BE1019" s="91"/>
      <c r="BF1019" s="91"/>
      <c r="BG1019" s="91"/>
    </row>
    <row r="1020" spans="1:59" s="34" customFormat="1" ht="33" customHeight="1">
      <c r="A1020" s="65"/>
      <c r="B1020" s="99"/>
      <c r="C1020" s="100"/>
      <c r="D1020" s="100"/>
      <c r="E1020" s="100"/>
      <c r="F1020" s="100"/>
      <c r="G1020" s="100"/>
      <c r="H1020" s="100"/>
      <c r="I1020" s="100"/>
      <c r="J1020" s="100"/>
      <c r="K1020" s="99"/>
      <c r="L1020" s="101"/>
      <c r="M1020" s="102"/>
      <c r="N1020" s="101"/>
      <c r="O1020" s="63" t="str">
        <f>IF(B1020="","Form Number Error",IF(C1020="","Payment Type Error",IF(H1020="","Purchase Description Error",IF(I1020="","Store or Vedor Error",IF(K1020="","Card or Ckeck # Error",IF(L1020="","Date Error",IF(J1020="","Enter Correct Sub-Account",IF(M1020="","Amount Error",IF(J1020='Start-Up Information'!$B$13,"Complete",IF(J1020='Start-Up Information'!$B$14,"Complete",IF(J1020='Start-Up Information'!$B$15,"Complete",IF(J1020='Start-Up Information'!$B$16,"Complete",IF(J1020='Start-Up Information'!$B$17,"Complete",IF(J1020='Start-Up Information'!$B$18,"Complete",IF(J1020='Start-Up Information'!$B$19,"Complete",IF(J1020='Start-Up Information'!$B$20,"Complete",IF(J1020='Start-Up Information'!$B$21,"complete",IF(J1020='Start-Up Information'!$B$22,"Complete",IF(J1020='Start-Up Information'!$B$23,"Complete",IF(J1020='Start-Up Information'!$B$24,"Complete",IF(J1020='Start-Up Information'!$B$25,"Complete",IF(J1020='Start-Up Information'!$B$26,"Complete",IF(J1020='Start-Up Information'!$B$27,"Complete",IF(J1020='Start-Up Information'!$B$28,"Complete",IF(J1020='Start-Up Information'!$B$29,"Complete",IF(J1020='Start-Up Information'!$B$30,"Complete",IF(J1020='Start-Up Information'!$B$31,"Complete",IF(J1020='Start-Up Information'!$B$32,"Complete",IF(J1020='Start-Up Information'!$B$33,"Complete",IF(J1020='Start-Up Information'!$B$34,"Complete",IF(J1020='Start-Up Information'!$B$35,"Complete",IF(J1020='Start-Up Information'!$B$36,"Complete",IF(J1020='Start-Up Information'!$B$37,"Complete",IF(J1020='Start-Up Information'!$B$38,"Complete",IF(J1020='Start-Up Information'!$B$39,"Complete",IF(J1020='Start-Up Information'!$B$40,"Complete",IF(J1020='Start-Up Information'!$B$41,"Complete",IF(J1020='Start-Up Information'!$B$42,"Complete",IF(J1020='Start-Up Information'!$B$43,"Complete",IF(J1020='Start-Up Information'!$B$44,"Complete",IF(J1020='Start-Up Information'!$B$45,"Complete",IF(J1020='Start-Up Information'!$B$46,"Complete",IF(J1020='Start-Up Information'!$B$47,"Complete",IF(J1020='Start-Up Information'!$B$48,"Complete",IF(LEFT(J1020,5)="Split","Complete",IF(J1020='Start-Up Information'!$B$49,"Complete",IF(J1020='Start-Up Information'!$B$50,"Complete",IF(J1020='Start-Up Information'!$B$51,"Complete",IF(J1020='Start-Up Information'!$B$52,"Complete","Enter a Correct Sub-Account")))))))))))))))))))))))))))))))))))))))))))))))))</f>
        <v>Form Number Error</v>
      </c>
      <c r="P1020" s="63" t="str">
        <f t="shared" si="32"/>
        <v>Pending</v>
      </c>
      <c r="Q1020" s="62"/>
      <c r="R1020" s="70">
        <f t="shared" si="33"/>
        <v>0</v>
      </c>
      <c r="S1020" s="65"/>
      <c r="T1020" s="91"/>
      <c r="U1020" s="91"/>
      <c r="V1020" s="91"/>
      <c r="W1020" s="91"/>
      <c r="X1020" s="91"/>
      <c r="Y1020" s="91"/>
      <c r="Z1020" s="91"/>
      <c r="AA1020" s="91"/>
      <c r="AB1020" s="91"/>
      <c r="AC1020" s="91"/>
      <c r="AD1020" s="91"/>
      <c r="AE1020" s="91"/>
      <c r="AF1020" s="91"/>
      <c r="AG1020" s="91"/>
      <c r="AH1020" s="91"/>
      <c r="AI1020" s="91"/>
      <c r="AJ1020" s="91"/>
      <c r="AK1020" s="91"/>
      <c r="AL1020" s="91"/>
      <c r="AM1020" s="91"/>
      <c r="AN1020" s="91"/>
      <c r="AO1020" s="91"/>
      <c r="AP1020" s="91"/>
      <c r="AQ1020" s="91"/>
      <c r="AR1020" s="91"/>
      <c r="AS1020" s="91"/>
      <c r="AT1020" s="91"/>
      <c r="AU1020" s="91"/>
      <c r="AV1020" s="91"/>
      <c r="AW1020" s="91"/>
      <c r="AX1020" s="91"/>
      <c r="AY1020" s="91"/>
      <c r="AZ1020" s="91"/>
      <c r="BA1020" s="91"/>
      <c r="BB1020" s="91"/>
      <c r="BC1020" s="91"/>
      <c r="BD1020" s="91"/>
      <c r="BE1020" s="91"/>
      <c r="BF1020" s="91"/>
      <c r="BG1020" s="91"/>
    </row>
    <row r="1021" spans="1:59" s="34" customFormat="1" ht="33" customHeight="1">
      <c r="A1021" s="65"/>
      <c r="B1021" s="99"/>
      <c r="C1021" s="100"/>
      <c r="D1021" s="100"/>
      <c r="E1021" s="100"/>
      <c r="F1021" s="100"/>
      <c r="G1021" s="100"/>
      <c r="H1021" s="100"/>
      <c r="I1021" s="100"/>
      <c r="J1021" s="100"/>
      <c r="K1021" s="99"/>
      <c r="L1021" s="101"/>
      <c r="M1021" s="102"/>
      <c r="N1021" s="101"/>
      <c r="O1021" s="63" t="str">
        <f>IF(B1021="","Form Number Error",IF(C1021="","Payment Type Error",IF(H1021="","Purchase Description Error",IF(I1021="","Store or Vedor Error",IF(K1021="","Card or Ckeck # Error",IF(L1021="","Date Error",IF(J1021="","Enter Correct Sub-Account",IF(M1021="","Amount Error",IF(J1021='Start-Up Information'!$B$13,"Complete",IF(J1021='Start-Up Information'!$B$14,"Complete",IF(J1021='Start-Up Information'!$B$15,"Complete",IF(J1021='Start-Up Information'!$B$16,"Complete",IF(J1021='Start-Up Information'!$B$17,"Complete",IF(J1021='Start-Up Information'!$B$18,"Complete",IF(J1021='Start-Up Information'!$B$19,"Complete",IF(J1021='Start-Up Information'!$B$20,"Complete",IF(J1021='Start-Up Information'!$B$21,"complete",IF(J1021='Start-Up Information'!$B$22,"Complete",IF(J1021='Start-Up Information'!$B$23,"Complete",IF(J1021='Start-Up Information'!$B$24,"Complete",IF(J1021='Start-Up Information'!$B$25,"Complete",IF(J1021='Start-Up Information'!$B$26,"Complete",IF(J1021='Start-Up Information'!$B$27,"Complete",IF(J1021='Start-Up Information'!$B$28,"Complete",IF(J1021='Start-Up Information'!$B$29,"Complete",IF(J1021='Start-Up Information'!$B$30,"Complete",IF(J1021='Start-Up Information'!$B$31,"Complete",IF(J1021='Start-Up Information'!$B$32,"Complete",IF(J1021='Start-Up Information'!$B$33,"Complete",IF(J1021='Start-Up Information'!$B$34,"Complete",IF(J1021='Start-Up Information'!$B$35,"Complete",IF(J1021='Start-Up Information'!$B$36,"Complete",IF(J1021='Start-Up Information'!$B$37,"Complete",IF(J1021='Start-Up Information'!$B$38,"Complete",IF(J1021='Start-Up Information'!$B$39,"Complete",IF(J1021='Start-Up Information'!$B$40,"Complete",IF(J1021='Start-Up Information'!$B$41,"Complete",IF(J1021='Start-Up Information'!$B$42,"Complete",IF(J1021='Start-Up Information'!$B$43,"Complete",IF(J1021='Start-Up Information'!$B$44,"Complete",IF(J1021='Start-Up Information'!$B$45,"Complete",IF(J1021='Start-Up Information'!$B$46,"Complete",IF(J1021='Start-Up Information'!$B$47,"Complete",IF(J1021='Start-Up Information'!$B$48,"Complete",IF(LEFT(J1021,5)="Split","Complete",IF(J1021='Start-Up Information'!$B$49,"Complete",IF(J1021='Start-Up Information'!$B$50,"Complete",IF(J1021='Start-Up Information'!$B$51,"Complete",IF(J1021='Start-Up Information'!$B$52,"Complete","Enter a Correct Sub-Account")))))))))))))))))))))))))))))))))))))))))))))))))</f>
        <v>Form Number Error</v>
      </c>
      <c r="P1021" s="63" t="str">
        <f t="shared" si="32"/>
        <v>Pending</v>
      </c>
      <c r="Q1021" s="62"/>
      <c r="R1021" s="70">
        <f t="shared" si="33"/>
        <v>0</v>
      </c>
      <c r="S1021" s="65"/>
      <c r="T1021" s="91"/>
      <c r="U1021" s="91"/>
      <c r="V1021" s="91"/>
      <c r="W1021" s="91"/>
      <c r="X1021" s="91"/>
      <c r="Y1021" s="91"/>
      <c r="Z1021" s="91"/>
      <c r="AA1021" s="91"/>
      <c r="AB1021" s="91"/>
      <c r="AC1021" s="91"/>
      <c r="AD1021" s="91"/>
      <c r="AE1021" s="91"/>
      <c r="AF1021" s="91"/>
      <c r="AG1021" s="91"/>
      <c r="AH1021" s="91"/>
      <c r="AI1021" s="91"/>
      <c r="AJ1021" s="91"/>
      <c r="AK1021" s="91"/>
      <c r="AL1021" s="91"/>
      <c r="AM1021" s="91"/>
      <c r="AN1021" s="91"/>
      <c r="AO1021" s="91"/>
      <c r="AP1021" s="91"/>
      <c r="AQ1021" s="91"/>
      <c r="AR1021" s="91"/>
      <c r="AS1021" s="91"/>
      <c r="AT1021" s="91"/>
      <c r="AU1021" s="91"/>
      <c r="AV1021" s="91"/>
      <c r="AW1021" s="91"/>
      <c r="AX1021" s="91"/>
      <c r="AY1021" s="91"/>
      <c r="AZ1021" s="91"/>
      <c r="BA1021" s="91"/>
      <c r="BB1021" s="91"/>
      <c r="BC1021" s="91"/>
      <c r="BD1021" s="91"/>
      <c r="BE1021" s="91"/>
      <c r="BF1021" s="91"/>
      <c r="BG1021" s="91"/>
    </row>
    <row r="1022" spans="1:59" s="34" customFormat="1" ht="33" customHeight="1">
      <c r="A1022" s="65"/>
      <c r="B1022" s="99"/>
      <c r="C1022" s="100"/>
      <c r="D1022" s="100"/>
      <c r="E1022" s="100"/>
      <c r="F1022" s="100"/>
      <c r="G1022" s="100"/>
      <c r="H1022" s="100"/>
      <c r="I1022" s="100"/>
      <c r="J1022" s="100"/>
      <c r="K1022" s="99"/>
      <c r="L1022" s="101"/>
      <c r="M1022" s="102"/>
      <c r="N1022" s="101"/>
      <c r="O1022" s="63" t="str">
        <f>IF(B1022="","Form Number Error",IF(C1022="","Payment Type Error",IF(H1022="","Purchase Description Error",IF(I1022="","Store or Vedor Error",IF(K1022="","Card or Ckeck # Error",IF(L1022="","Date Error",IF(J1022="","Enter Correct Sub-Account",IF(M1022="","Amount Error",IF(J1022='Start-Up Information'!$B$13,"Complete",IF(J1022='Start-Up Information'!$B$14,"Complete",IF(J1022='Start-Up Information'!$B$15,"Complete",IF(J1022='Start-Up Information'!$B$16,"Complete",IF(J1022='Start-Up Information'!$B$17,"Complete",IF(J1022='Start-Up Information'!$B$18,"Complete",IF(J1022='Start-Up Information'!$B$19,"Complete",IF(J1022='Start-Up Information'!$B$20,"Complete",IF(J1022='Start-Up Information'!$B$21,"complete",IF(J1022='Start-Up Information'!$B$22,"Complete",IF(J1022='Start-Up Information'!$B$23,"Complete",IF(J1022='Start-Up Information'!$B$24,"Complete",IF(J1022='Start-Up Information'!$B$25,"Complete",IF(J1022='Start-Up Information'!$B$26,"Complete",IF(J1022='Start-Up Information'!$B$27,"Complete",IF(J1022='Start-Up Information'!$B$28,"Complete",IF(J1022='Start-Up Information'!$B$29,"Complete",IF(J1022='Start-Up Information'!$B$30,"Complete",IF(J1022='Start-Up Information'!$B$31,"Complete",IF(J1022='Start-Up Information'!$B$32,"Complete",IF(J1022='Start-Up Information'!$B$33,"Complete",IF(J1022='Start-Up Information'!$B$34,"Complete",IF(J1022='Start-Up Information'!$B$35,"Complete",IF(J1022='Start-Up Information'!$B$36,"Complete",IF(J1022='Start-Up Information'!$B$37,"Complete",IF(J1022='Start-Up Information'!$B$38,"Complete",IF(J1022='Start-Up Information'!$B$39,"Complete",IF(J1022='Start-Up Information'!$B$40,"Complete",IF(J1022='Start-Up Information'!$B$41,"Complete",IF(J1022='Start-Up Information'!$B$42,"Complete",IF(J1022='Start-Up Information'!$B$43,"Complete",IF(J1022='Start-Up Information'!$B$44,"Complete",IF(J1022='Start-Up Information'!$B$45,"Complete",IF(J1022='Start-Up Information'!$B$46,"Complete",IF(J1022='Start-Up Information'!$B$47,"Complete",IF(J1022='Start-Up Information'!$B$48,"Complete",IF(LEFT(J1022,5)="Split","Complete",IF(J1022='Start-Up Information'!$B$49,"Complete",IF(J1022='Start-Up Information'!$B$50,"Complete",IF(J1022='Start-Up Information'!$B$51,"Complete",IF(J1022='Start-Up Information'!$B$52,"Complete","Enter a Correct Sub-Account")))))))))))))))))))))))))))))))))))))))))))))))))</f>
        <v>Form Number Error</v>
      </c>
      <c r="P1022" s="63" t="str">
        <f t="shared" si="32"/>
        <v>Pending</v>
      </c>
      <c r="Q1022" s="62"/>
      <c r="R1022" s="70">
        <f t="shared" si="33"/>
        <v>0</v>
      </c>
      <c r="S1022" s="65"/>
      <c r="T1022" s="91"/>
      <c r="U1022" s="91"/>
      <c r="V1022" s="91"/>
      <c r="W1022" s="91"/>
      <c r="X1022" s="91"/>
      <c r="Y1022" s="91"/>
      <c r="Z1022" s="91"/>
      <c r="AA1022" s="91"/>
      <c r="AB1022" s="91"/>
      <c r="AC1022" s="91"/>
      <c r="AD1022" s="91"/>
      <c r="AE1022" s="91"/>
      <c r="AF1022" s="91"/>
      <c r="AG1022" s="91"/>
      <c r="AH1022" s="91"/>
      <c r="AI1022" s="91"/>
      <c r="AJ1022" s="91"/>
      <c r="AK1022" s="91"/>
      <c r="AL1022" s="91"/>
      <c r="AM1022" s="91"/>
      <c r="AN1022" s="91"/>
      <c r="AO1022" s="91"/>
      <c r="AP1022" s="91"/>
      <c r="AQ1022" s="91"/>
      <c r="AR1022" s="91"/>
      <c r="AS1022" s="91"/>
      <c r="AT1022" s="91"/>
      <c r="AU1022" s="91"/>
      <c r="AV1022" s="91"/>
      <c r="AW1022" s="91"/>
      <c r="AX1022" s="91"/>
      <c r="AY1022" s="91"/>
      <c r="AZ1022" s="91"/>
      <c r="BA1022" s="91"/>
      <c r="BB1022" s="91"/>
      <c r="BC1022" s="91"/>
      <c r="BD1022" s="91"/>
      <c r="BE1022" s="91"/>
      <c r="BF1022" s="91"/>
      <c r="BG1022" s="91"/>
    </row>
    <row r="1023" spans="1:59" s="34" customFormat="1" ht="33" customHeight="1">
      <c r="A1023" s="65"/>
      <c r="B1023" s="99"/>
      <c r="C1023" s="100"/>
      <c r="D1023" s="100"/>
      <c r="E1023" s="100"/>
      <c r="F1023" s="100"/>
      <c r="G1023" s="100"/>
      <c r="H1023" s="100"/>
      <c r="I1023" s="100"/>
      <c r="J1023" s="100"/>
      <c r="K1023" s="99"/>
      <c r="L1023" s="101"/>
      <c r="M1023" s="102"/>
      <c r="N1023" s="101"/>
      <c r="O1023" s="63" t="str">
        <f>IF(B1023="","Form Number Error",IF(C1023="","Payment Type Error",IF(H1023="","Purchase Description Error",IF(I1023="","Store or Vedor Error",IF(K1023="","Card or Ckeck # Error",IF(L1023="","Date Error",IF(J1023="","Enter Correct Sub-Account",IF(M1023="","Amount Error",IF(J1023='Start-Up Information'!$B$13,"Complete",IF(J1023='Start-Up Information'!$B$14,"Complete",IF(J1023='Start-Up Information'!$B$15,"Complete",IF(J1023='Start-Up Information'!$B$16,"Complete",IF(J1023='Start-Up Information'!$B$17,"Complete",IF(J1023='Start-Up Information'!$B$18,"Complete",IF(J1023='Start-Up Information'!$B$19,"Complete",IF(J1023='Start-Up Information'!$B$20,"Complete",IF(J1023='Start-Up Information'!$B$21,"complete",IF(J1023='Start-Up Information'!$B$22,"Complete",IF(J1023='Start-Up Information'!$B$23,"Complete",IF(J1023='Start-Up Information'!$B$24,"Complete",IF(J1023='Start-Up Information'!$B$25,"Complete",IF(J1023='Start-Up Information'!$B$26,"Complete",IF(J1023='Start-Up Information'!$B$27,"Complete",IF(J1023='Start-Up Information'!$B$28,"Complete",IF(J1023='Start-Up Information'!$B$29,"Complete",IF(J1023='Start-Up Information'!$B$30,"Complete",IF(J1023='Start-Up Information'!$B$31,"Complete",IF(J1023='Start-Up Information'!$B$32,"Complete",IF(J1023='Start-Up Information'!$B$33,"Complete",IF(J1023='Start-Up Information'!$B$34,"Complete",IF(J1023='Start-Up Information'!$B$35,"Complete",IF(J1023='Start-Up Information'!$B$36,"Complete",IF(J1023='Start-Up Information'!$B$37,"Complete",IF(J1023='Start-Up Information'!$B$38,"Complete",IF(J1023='Start-Up Information'!$B$39,"Complete",IF(J1023='Start-Up Information'!$B$40,"Complete",IF(J1023='Start-Up Information'!$B$41,"Complete",IF(J1023='Start-Up Information'!$B$42,"Complete",IF(J1023='Start-Up Information'!$B$43,"Complete",IF(J1023='Start-Up Information'!$B$44,"Complete",IF(J1023='Start-Up Information'!$B$45,"Complete",IF(J1023='Start-Up Information'!$B$46,"Complete",IF(J1023='Start-Up Information'!$B$47,"Complete",IF(J1023='Start-Up Information'!$B$48,"Complete",IF(LEFT(J1023,5)="Split","Complete",IF(J1023='Start-Up Information'!$B$49,"Complete",IF(J1023='Start-Up Information'!$B$50,"Complete",IF(J1023='Start-Up Information'!$B$51,"Complete",IF(J1023='Start-Up Information'!$B$52,"Complete","Enter a Correct Sub-Account")))))))))))))))))))))))))))))))))))))))))))))))))</f>
        <v>Form Number Error</v>
      </c>
      <c r="P1023" s="63" t="str">
        <f t="shared" si="32"/>
        <v>Pending</v>
      </c>
      <c r="Q1023" s="62"/>
      <c r="R1023" s="70">
        <f t="shared" si="33"/>
        <v>0</v>
      </c>
      <c r="S1023" s="65"/>
      <c r="T1023" s="91"/>
      <c r="U1023" s="91"/>
      <c r="V1023" s="91"/>
      <c r="W1023" s="91"/>
      <c r="X1023" s="91"/>
      <c r="Y1023" s="91"/>
      <c r="Z1023" s="91"/>
      <c r="AA1023" s="91"/>
      <c r="AB1023" s="91"/>
      <c r="AC1023" s="91"/>
      <c r="AD1023" s="91"/>
      <c r="AE1023" s="91"/>
      <c r="AF1023" s="91"/>
      <c r="AG1023" s="91"/>
      <c r="AH1023" s="91"/>
      <c r="AI1023" s="91"/>
      <c r="AJ1023" s="91"/>
      <c r="AK1023" s="91"/>
      <c r="AL1023" s="91"/>
      <c r="AM1023" s="91"/>
      <c r="AN1023" s="91"/>
      <c r="AO1023" s="91"/>
      <c r="AP1023" s="91"/>
      <c r="AQ1023" s="91"/>
      <c r="AR1023" s="91"/>
      <c r="AS1023" s="91"/>
      <c r="AT1023" s="91"/>
      <c r="AU1023" s="91"/>
      <c r="AV1023" s="91"/>
      <c r="AW1023" s="91"/>
      <c r="AX1023" s="91"/>
      <c r="AY1023" s="91"/>
      <c r="AZ1023" s="91"/>
      <c r="BA1023" s="91"/>
      <c r="BB1023" s="91"/>
      <c r="BC1023" s="91"/>
      <c r="BD1023" s="91"/>
      <c r="BE1023" s="91"/>
      <c r="BF1023" s="91"/>
      <c r="BG1023" s="91"/>
    </row>
    <row r="1024" spans="1:59" s="34" customFormat="1" ht="33" customHeight="1">
      <c r="A1024" s="65"/>
      <c r="B1024" s="99"/>
      <c r="C1024" s="100"/>
      <c r="D1024" s="100"/>
      <c r="E1024" s="100"/>
      <c r="F1024" s="100"/>
      <c r="G1024" s="100"/>
      <c r="H1024" s="100"/>
      <c r="I1024" s="100"/>
      <c r="J1024" s="100"/>
      <c r="K1024" s="99"/>
      <c r="L1024" s="101"/>
      <c r="M1024" s="102"/>
      <c r="N1024" s="101"/>
      <c r="O1024" s="63" t="str">
        <f>IF(B1024="","Form Number Error",IF(C1024="","Payment Type Error",IF(H1024="","Purchase Description Error",IF(I1024="","Store or Vedor Error",IF(K1024="","Card or Ckeck # Error",IF(L1024="","Date Error",IF(J1024="","Enter Correct Sub-Account",IF(M1024="","Amount Error",IF(J1024='Start-Up Information'!$B$13,"Complete",IF(J1024='Start-Up Information'!$B$14,"Complete",IF(J1024='Start-Up Information'!$B$15,"Complete",IF(J1024='Start-Up Information'!$B$16,"Complete",IF(J1024='Start-Up Information'!$B$17,"Complete",IF(J1024='Start-Up Information'!$B$18,"Complete",IF(J1024='Start-Up Information'!$B$19,"Complete",IF(J1024='Start-Up Information'!$B$20,"Complete",IF(J1024='Start-Up Information'!$B$21,"complete",IF(J1024='Start-Up Information'!$B$22,"Complete",IF(J1024='Start-Up Information'!$B$23,"Complete",IF(J1024='Start-Up Information'!$B$24,"Complete",IF(J1024='Start-Up Information'!$B$25,"Complete",IF(J1024='Start-Up Information'!$B$26,"Complete",IF(J1024='Start-Up Information'!$B$27,"Complete",IF(J1024='Start-Up Information'!$B$28,"Complete",IF(J1024='Start-Up Information'!$B$29,"Complete",IF(J1024='Start-Up Information'!$B$30,"Complete",IF(J1024='Start-Up Information'!$B$31,"Complete",IF(J1024='Start-Up Information'!$B$32,"Complete",IF(J1024='Start-Up Information'!$B$33,"Complete",IF(J1024='Start-Up Information'!$B$34,"Complete",IF(J1024='Start-Up Information'!$B$35,"Complete",IF(J1024='Start-Up Information'!$B$36,"Complete",IF(J1024='Start-Up Information'!$B$37,"Complete",IF(J1024='Start-Up Information'!$B$38,"Complete",IF(J1024='Start-Up Information'!$B$39,"Complete",IF(J1024='Start-Up Information'!$B$40,"Complete",IF(J1024='Start-Up Information'!$B$41,"Complete",IF(J1024='Start-Up Information'!$B$42,"Complete",IF(J1024='Start-Up Information'!$B$43,"Complete",IF(J1024='Start-Up Information'!$B$44,"Complete",IF(J1024='Start-Up Information'!$B$45,"Complete",IF(J1024='Start-Up Information'!$B$46,"Complete",IF(J1024='Start-Up Information'!$B$47,"Complete",IF(J1024='Start-Up Information'!$B$48,"Complete",IF(LEFT(J1024,5)="Split","Complete",IF(J1024='Start-Up Information'!$B$49,"Complete",IF(J1024='Start-Up Information'!$B$50,"Complete",IF(J1024='Start-Up Information'!$B$51,"Complete",IF(J1024='Start-Up Information'!$B$52,"Complete","Enter a Correct Sub-Account")))))))))))))))))))))))))))))))))))))))))))))))))</f>
        <v>Form Number Error</v>
      </c>
      <c r="P1024" s="63" t="str">
        <f t="shared" si="32"/>
        <v>Pending</v>
      </c>
      <c r="Q1024" s="62"/>
      <c r="R1024" s="70">
        <f t="shared" si="33"/>
        <v>0</v>
      </c>
      <c r="S1024" s="65"/>
      <c r="T1024" s="91"/>
      <c r="U1024" s="91"/>
      <c r="V1024" s="91"/>
      <c r="W1024" s="91"/>
      <c r="X1024" s="91"/>
      <c r="Y1024" s="91"/>
      <c r="Z1024" s="91"/>
      <c r="AA1024" s="91"/>
      <c r="AB1024" s="91"/>
      <c r="AC1024" s="91"/>
      <c r="AD1024" s="91"/>
      <c r="AE1024" s="91"/>
      <c r="AF1024" s="91"/>
      <c r="AG1024" s="91"/>
      <c r="AH1024" s="91"/>
      <c r="AI1024" s="91"/>
      <c r="AJ1024" s="91"/>
      <c r="AK1024" s="91"/>
      <c r="AL1024" s="91"/>
      <c r="AM1024" s="91"/>
      <c r="AN1024" s="91"/>
      <c r="AO1024" s="91"/>
      <c r="AP1024" s="91"/>
      <c r="AQ1024" s="91"/>
      <c r="AR1024" s="91"/>
      <c r="AS1024" s="91"/>
      <c r="AT1024" s="91"/>
      <c r="AU1024" s="91"/>
      <c r="AV1024" s="91"/>
      <c r="AW1024" s="91"/>
      <c r="AX1024" s="91"/>
      <c r="AY1024" s="91"/>
      <c r="AZ1024" s="91"/>
      <c r="BA1024" s="91"/>
      <c r="BB1024" s="91"/>
      <c r="BC1024" s="91"/>
      <c r="BD1024" s="91"/>
      <c r="BE1024" s="91"/>
      <c r="BF1024" s="91"/>
      <c r="BG1024" s="91"/>
    </row>
    <row r="1025" spans="1:59" s="34" customFormat="1" ht="33" customHeight="1">
      <c r="A1025" s="65"/>
      <c r="B1025" s="99"/>
      <c r="C1025" s="100"/>
      <c r="D1025" s="100"/>
      <c r="E1025" s="100"/>
      <c r="F1025" s="100"/>
      <c r="G1025" s="100"/>
      <c r="H1025" s="100"/>
      <c r="I1025" s="100"/>
      <c r="J1025" s="100"/>
      <c r="K1025" s="99"/>
      <c r="L1025" s="101"/>
      <c r="M1025" s="102"/>
      <c r="N1025" s="101"/>
      <c r="O1025" s="63" t="str">
        <f>IF(B1025="","Form Number Error",IF(C1025="","Payment Type Error",IF(H1025="","Purchase Description Error",IF(I1025="","Store or Vedor Error",IF(K1025="","Card or Ckeck # Error",IF(L1025="","Date Error",IF(J1025="","Enter Correct Sub-Account",IF(M1025="","Amount Error",IF(J1025='Start-Up Information'!$B$13,"Complete",IF(J1025='Start-Up Information'!$B$14,"Complete",IF(J1025='Start-Up Information'!$B$15,"Complete",IF(J1025='Start-Up Information'!$B$16,"Complete",IF(J1025='Start-Up Information'!$B$17,"Complete",IF(J1025='Start-Up Information'!$B$18,"Complete",IF(J1025='Start-Up Information'!$B$19,"Complete",IF(J1025='Start-Up Information'!$B$20,"Complete",IF(J1025='Start-Up Information'!$B$21,"complete",IF(J1025='Start-Up Information'!$B$22,"Complete",IF(J1025='Start-Up Information'!$B$23,"Complete",IF(J1025='Start-Up Information'!$B$24,"Complete",IF(J1025='Start-Up Information'!$B$25,"Complete",IF(J1025='Start-Up Information'!$B$26,"Complete",IF(J1025='Start-Up Information'!$B$27,"Complete",IF(J1025='Start-Up Information'!$B$28,"Complete",IF(J1025='Start-Up Information'!$B$29,"Complete",IF(J1025='Start-Up Information'!$B$30,"Complete",IF(J1025='Start-Up Information'!$B$31,"Complete",IF(J1025='Start-Up Information'!$B$32,"Complete",IF(J1025='Start-Up Information'!$B$33,"Complete",IF(J1025='Start-Up Information'!$B$34,"Complete",IF(J1025='Start-Up Information'!$B$35,"Complete",IF(J1025='Start-Up Information'!$B$36,"Complete",IF(J1025='Start-Up Information'!$B$37,"Complete",IF(J1025='Start-Up Information'!$B$38,"Complete",IF(J1025='Start-Up Information'!$B$39,"Complete",IF(J1025='Start-Up Information'!$B$40,"Complete",IF(J1025='Start-Up Information'!$B$41,"Complete",IF(J1025='Start-Up Information'!$B$42,"Complete",IF(J1025='Start-Up Information'!$B$43,"Complete",IF(J1025='Start-Up Information'!$B$44,"Complete",IF(J1025='Start-Up Information'!$B$45,"Complete",IF(J1025='Start-Up Information'!$B$46,"Complete",IF(J1025='Start-Up Information'!$B$47,"Complete",IF(J1025='Start-Up Information'!$B$48,"Complete",IF(LEFT(J1025,5)="Split","Complete",IF(J1025='Start-Up Information'!$B$49,"Complete",IF(J1025='Start-Up Information'!$B$50,"Complete",IF(J1025='Start-Up Information'!$B$51,"Complete",IF(J1025='Start-Up Information'!$B$52,"Complete","Enter a Correct Sub-Account")))))))))))))))))))))))))))))))))))))))))))))))))</f>
        <v>Form Number Error</v>
      </c>
      <c r="P1025" s="63" t="str">
        <f t="shared" si="32"/>
        <v>Pending</v>
      </c>
      <c r="Q1025" s="62"/>
      <c r="R1025" s="70">
        <f t="shared" si="33"/>
        <v>0</v>
      </c>
      <c r="S1025" s="65"/>
      <c r="T1025" s="91"/>
      <c r="U1025" s="91"/>
      <c r="V1025" s="91"/>
      <c r="W1025" s="91"/>
      <c r="X1025" s="91"/>
      <c r="Y1025" s="91"/>
      <c r="Z1025" s="91"/>
      <c r="AA1025" s="91"/>
      <c r="AB1025" s="91"/>
      <c r="AC1025" s="91"/>
      <c r="AD1025" s="91"/>
      <c r="AE1025" s="91"/>
      <c r="AF1025" s="91"/>
      <c r="AG1025" s="91"/>
      <c r="AH1025" s="91"/>
      <c r="AI1025" s="91"/>
      <c r="AJ1025" s="91"/>
      <c r="AK1025" s="91"/>
      <c r="AL1025" s="91"/>
      <c r="AM1025" s="91"/>
      <c r="AN1025" s="91"/>
      <c r="AO1025" s="91"/>
      <c r="AP1025" s="91"/>
      <c r="AQ1025" s="91"/>
      <c r="AR1025" s="91"/>
      <c r="AS1025" s="91"/>
      <c r="AT1025" s="91"/>
      <c r="AU1025" s="91"/>
      <c r="AV1025" s="91"/>
      <c r="AW1025" s="91"/>
      <c r="AX1025" s="91"/>
      <c r="AY1025" s="91"/>
      <c r="AZ1025" s="91"/>
      <c r="BA1025" s="91"/>
      <c r="BB1025" s="91"/>
      <c r="BC1025" s="91"/>
      <c r="BD1025" s="91"/>
      <c r="BE1025" s="91"/>
      <c r="BF1025" s="91"/>
      <c r="BG1025" s="91"/>
    </row>
    <row r="1026" spans="1:59" s="34" customFormat="1" ht="33" customHeight="1">
      <c r="A1026" s="65"/>
      <c r="B1026" s="99"/>
      <c r="C1026" s="100"/>
      <c r="D1026" s="100"/>
      <c r="E1026" s="100"/>
      <c r="F1026" s="100"/>
      <c r="G1026" s="100"/>
      <c r="H1026" s="100"/>
      <c r="I1026" s="100"/>
      <c r="J1026" s="100"/>
      <c r="K1026" s="99"/>
      <c r="L1026" s="101"/>
      <c r="M1026" s="102"/>
      <c r="N1026" s="101"/>
      <c r="O1026" s="63" t="str">
        <f>IF(B1026="","Form Number Error",IF(C1026="","Payment Type Error",IF(H1026="","Purchase Description Error",IF(I1026="","Store or Vedor Error",IF(K1026="","Card or Ckeck # Error",IF(L1026="","Date Error",IF(J1026="","Enter Correct Sub-Account",IF(M1026="","Amount Error",IF(J1026='Start-Up Information'!$B$13,"Complete",IF(J1026='Start-Up Information'!$B$14,"Complete",IF(J1026='Start-Up Information'!$B$15,"Complete",IF(J1026='Start-Up Information'!$B$16,"Complete",IF(J1026='Start-Up Information'!$B$17,"Complete",IF(J1026='Start-Up Information'!$B$18,"Complete",IF(J1026='Start-Up Information'!$B$19,"Complete",IF(J1026='Start-Up Information'!$B$20,"Complete",IF(J1026='Start-Up Information'!$B$21,"complete",IF(J1026='Start-Up Information'!$B$22,"Complete",IF(J1026='Start-Up Information'!$B$23,"Complete",IF(J1026='Start-Up Information'!$B$24,"Complete",IF(J1026='Start-Up Information'!$B$25,"Complete",IF(J1026='Start-Up Information'!$B$26,"Complete",IF(J1026='Start-Up Information'!$B$27,"Complete",IF(J1026='Start-Up Information'!$B$28,"Complete",IF(J1026='Start-Up Information'!$B$29,"Complete",IF(J1026='Start-Up Information'!$B$30,"Complete",IF(J1026='Start-Up Information'!$B$31,"Complete",IF(J1026='Start-Up Information'!$B$32,"Complete",IF(J1026='Start-Up Information'!$B$33,"Complete",IF(J1026='Start-Up Information'!$B$34,"Complete",IF(J1026='Start-Up Information'!$B$35,"Complete",IF(J1026='Start-Up Information'!$B$36,"Complete",IF(J1026='Start-Up Information'!$B$37,"Complete",IF(J1026='Start-Up Information'!$B$38,"Complete",IF(J1026='Start-Up Information'!$B$39,"Complete",IF(J1026='Start-Up Information'!$B$40,"Complete",IF(J1026='Start-Up Information'!$B$41,"Complete",IF(J1026='Start-Up Information'!$B$42,"Complete",IF(J1026='Start-Up Information'!$B$43,"Complete",IF(J1026='Start-Up Information'!$B$44,"Complete",IF(J1026='Start-Up Information'!$B$45,"Complete",IF(J1026='Start-Up Information'!$B$46,"Complete",IF(J1026='Start-Up Information'!$B$47,"Complete",IF(J1026='Start-Up Information'!$B$48,"Complete",IF(LEFT(J1026,5)="Split","Complete",IF(J1026='Start-Up Information'!$B$49,"Complete",IF(J1026='Start-Up Information'!$B$50,"Complete",IF(J1026='Start-Up Information'!$B$51,"Complete",IF(J1026='Start-Up Information'!$B$52,"Complete","Enter a Correct Sub-Account")))))))))))))))))))))))))))))))))))))))))))))))))</f>
        <v>Form Number Error</v>
      </c>
      <c r="P1026" s="63" t="str">
        <f t="shared" si="32"/>
        <v>Pending</v>
      </c>
      <c r="Q1026" s="62"/>
      <c r="R1026" s="70">
        <f t="shared" si="33"/>
        <v>0</v>
      </c>
      <c r="S1026" s="65"/>
      <c r="T1026" s="91"/>
      <c r="U1026" s="91"/>
      <c r="V1026" s="91"/>
      <c r="W1026" s="91"/>
      <c r="X1026" s="91"/>
      <c r="Y1026" s="91"/>
      <c r="Z1026" s="91"/>
      <c r="AA1026" s="91"/>
      <c r="AB1026" s="91"/>
      <c r="AC1026" s="91"/>
      <c r="AD1026" s="91"/>
      <c r="AE1026" s="91"/>
      <c r="AF1026" s="91"/>
      <c r="AG1026" s="91"/>
      <c r="AH1026" s="91"/>
      <c r="AI1026" s="91"/>
      <c r="AJ1026" s="91"/>
      <c r="AK1026" s="91"/>
      <c r="AL1026" s="91"/>
      <c r="AM1026" s="91"/>
      <c r="AN1026" s="91"/>
      <c r="AO1026" s="91"/>
      <c r="AP1026" s="91"/>
      <c r="AQ1026" s="91"/>
      <c r="AR1026" s="91"/>
      <c r="AS1026" s="91"/>
      <c r="AT1026" s="91"/>
      <c r="AU1026" s="91"/>
      <c r="AV1026" s="91"/>
      <c r="AW1026" s="91"/>
      <c r="AX1026" s="91"/>
      <c r="AY1026" s="91"/>
      <c r="AZ1026" s="91"/>
      <c r="BA1026" s="91"/>
      <c r="BB1026" s="91"/>
      <c r="BC1026" s="91"/>
      <c r="BD1026" s="91"/>
      <c r="BE1026" s="91"/>
      <c r="BF1026" s="91"/>
      <c r="BG1026" s="91"/>
    </row>
    <row r="1027" spans="1:59" s="34" customFormat="1" ht="33" customHeight="1">
      <c r="A1027" s="65"/>
      <c r="B1027" s="99"/>
      <c r="C1027" s="100"/>
      <c r="D1027" s="100"/>
      <c r="E1027" s="100"/>
      <c r="F1027" s="100"/>
      <c r="G1027" s="100"/>
      <c r="H1027" s="100"/>
      <c r="I1027" s="100"/>
      <c r="J1027" s="100"/>
      <c r="K1027" s="99"/>
      <c r="L1027" s="101"/>
      <c r="M1027" s="102"/>
      <c r="N1027" s="101"/>
      <c r="O1027" s="63" t="str">
        <f>IF(B1027="","Form Number Error",IF(C1027="","Payment Type Error",IF(H1027="","Purchase Description Error",IF(I1027="","Store or Vedor Error",IF(K1027="","Card or Ckeck # Error",IF(L1027="","Date Error",IF(J1027="","Enter Correct Sub-Account",IF(M1027="","Amount Error",IF(J1027='Start-Up Information'!$B$13,"Complete",IF(J1027='Start-Up Information'!$B$14,"Complete",IF(J1027='Start-Up Information'!$B$15,"Complete",IF(J1027='Start-Up Information'!$B$16,"Complete",IF(J1027='Start-Up Information'!$B$17,"Complete",IF(J1027='Start-Up Information'!$B$18,"Complete",IF(J1027='Start-Up Information'!$B$19,"Complete",IF(J1027='Start-Up Information'!$B$20,"Complete",IF(J1027='Start-Up Information'!$B$21,"complete",IF(J1027='Start-Up Information'!$B$22,"Complete",IF(J1027='Start-Up Information'!$B$23,"Complete",IF(J1027='Start-Up Information'!$B$24,"Complete",IF(J1027='Start-Up Information'!$B$25,"Complete",IF(J1027='Start-Up Information'!$B$26,"Complete",IF(J1027='Start-Up Information'!$B$27,"Complete",IF(J1027='Start-Up Information'!$B$28,"Complete",IF(J1027='Start-Up Information'!$B$29,"Complete",IF(J1027='Start-Up Information'!$B$30,"Complete",IF(J1027='Start-Up Information'!$B$31,"Complete",IF(J1027='Start-Up Information'!$B$32,"Complete",IF(J1027='Start-Up Information'!$B$33,"Complete",IF(J1027='Start-Up Information'!$B$34,"Complete",IF(J1027='Start-Up Information'!$B$35,"Complete",IF(J1027='Start-Up Information'!$B$36,"Complete",IF(J1027='Start-Up Information'!$B$37,"Complete",IF(J1027='Start-Up Information'!$B$38,"Complete",IF(J1027='Start-Up Information'!$B$39,"Complete",IF(J1027='Start-Up Information'!$B$40,"Complete",IF(J1027='Start-Up Information'!$B$41,"Complete",IF(J1027='Start-Up Information'!$B$42,"Complete",IF(J1027='Start-Up Information'!$B$43,"Complete",IF(J1027='Start-Up Information'!$B$44,"Complete",IF(J1027='Start-Up Information'!$B$45,"Complete",IF(J1027='Start-Up Information'!$B$46,"Complete",IF(J1027='Start-Up Information'!$B$47,"Complete",IF(J1027='Start-Up Information'!$B$48,"Complete",IF(LEFT(J1027,5)="Split","Complete",IF(J1027='Start-Up Information'!$B$49,"Complete",IF(J1027='Start-Up Information'!$B$50,"Complete",IF(J1027='Start-Up Information'!$B$51,"Complete",IF(J1027='Start-Up Information'!$B$52,"Complete","Enter a Correct Sub-Account")))))))))))))))))))))))))))))))))))))))))))))))))</f>
        <v>Form Number Error</v>
      </c>
      <c r="P1027" s="63" t="str">
        <f t="shared" si="32"/>
        <v>Pending</v>
      </c>
      <c r="Q1027" s="62"/>
      <c r="R1027" s="70">
        <f t="shared" si="33"/>
        <v>0</v>
      </c>
      <c r="S1027" s="65"/>
      <c r="T1027" s="91"/>
      <c r="U1027" s="91"/>
      <c r="V1027" s="91"/>
      <c r="W1027" s="91"/>
      <c r="X1027" s="91"/>
      <c r="Y1027" s="91"/>
      <c r="Z1027" s="91"/>
      <c r="AA1027" s="91"/>
      <c r="AB1027" s="91"/>
      <c r="AC1027" s="91"/>
      <c r="AD1027" s="91"/>
      <c r="AE1027" s="91"/>
      <c r="AF1027" s="91"/>
      <c r="AG1027" s="91"/>
      <c r="AH1027" s="91"/>
      <c r="AI1027" s="91"/>
      <c r="AJ1027" s="91"/>
      <c r="AK1027" s="91"/>
      <c r="AL1027" s="91"/>
      <c r="AM1027" s="91"/>
      <c r="AN1027" s="91"/>
      <c r="AO1027" s="91"/>
      <c r="AP1027" s="91"/>
      <c r="AQ1027" s="91"/>
      <c r="AR1027" s="91"/>
      <c r="AS1027" s="91"/>
      <c r="AT1027" s="91"/>
      <c r="AU1027" s="91"/>
      <c r="AV1027" s="91"/>
      <c r="AW1027" s="91"/>
      <c r="AX1027" s="91"/>
      <c r="AY1027" s="91"/>
      <c r="AZ1027" s="91"/>
      <c r="BA1027" s="91"/>
      <c r="BB1027" s="91"/>
      <c r="BC1027" s="91"/>
      <c r="BD1027" s="91"/>
      <c r="BE1027" s="91"/>
      <c r="BF1027" s="91"/>
      <c r="BG1027" s="91"/>
    </row>
    <row r="1028" spans="1:59" s="34" customFormat="1" ht="33" customHeight="1">
      <c r="A1028" s="65"/>
      <c r="B1028" s="99"/>
      <c r="C1028" s="100"/>
      <c r="D1028" s="100"/>
      <c r="E1028" s="100"/>
      <c r="F1028" s="100"/>
      <c r="G1028" s="100"/>
      <c r="H1028" s="100"/>
      <c r="I1028" s="100"/>
      <c r="J1028" s="100"/>
      <c r="K1028" s="99"/>
      <c r="L1028" s="101"/>
      <c r="M1028" s="102"/>
      <c r="N1028" s="101"/>
      <c r="O1028" s="63" t="str">
        <f>IF(B1028="","Form Number Error",IF(C1028="","Payment Type Error",IF(H1028="","Purchase Description Error",IF(I1028="","Store or Vedor Error",IF(K1028="","Card or Ckeck # Error",IF(L1028="","Date Error",IF(J1028="","Enter Correct Sub-Account",IF(M1028="","Amount Error",IF(J1028='Start-Up Information'!$B$13,"Complete",IF(J1028='Start-Up Information'!$B$14,"Complete",IF(J1028='Start-Up Information'!$B$15,"Complete",IF(J1028='Start-Up Information'!$B$16,"Complete",IF(J1028='Start-Up Information'!$B$17,"Complete",IF(J1028='Start-Up Information'!$B$18,"Complete",IF(J1028='Start-Up Information'!$B$19,"Complete",IF(J1028='Start-Up Information'!$B$20,"Complete",IF(J1028='Start-Up Information'!$B$21,"complete",IF(J1028='Start-Up Information'!$B$22,"Complete",IF(J1028='Start-Up Information'!$B$23,"Complete",IF(J1028='Start-Up Information'!$B$24,"Complete",IF(J1028='Start-Up Information'!$B$25,"Complete",IF(J1028='Start-Up Information'!$B$26,"Complete",IF(J1028='Start-Up Information'!$B$27,"Complete",IF(J1028='Start-Up Information'!$B$28,"Complete",IF(J1028='Start-Up Information'!$B$29,"Complete",IF(J1028='Start-Up Information'!$B$30,"Complete",IF(J1028='Start-Up Information'!$B$31,"Complete",IF(J1028='Start-Up Information'!$B$32,"Complete",IF(J1028='Start-Up Information'!$B$33,"Complete",IF(J1028='Start-Up Information'!$B$34,"Complete",IF(J1028='Start-Up Information'!$B$35,"Complete",IF(J1028='Start-Up Information'!$B$36,"Complete",IF(J1028='Start-Up Information'!$B$37,"Complete",IF(J1028='Start-Up Information'!$B$38,"Complete",IF(J1028='Start-Up Information'!$B$39,"Complete",IF(J1028='Start-Up Information'!$B$40,"Complete",IF(J1028='Start-Up Information'!$B$41,"Complete",IF(J1028='Start-Up Information'!$B$42,"Complete",IF(J1028='Start-Up Information'!$B$43,"Complete",IF(J1028='Start-Up Information'!$B$44,"Complete",IF(J1028='Start-Up Information'!$B$45,"Complete",IF(J1028='Start-Up Information'!$B$46,"Complete",IF(J1028='Start-Up Information'!$B$47,"Complete",IF(J1028='Start-Up Information'!$B$48,"Complete",IF(LEFT(J1028,5)="Split","Complete",IF(J1028='Start-Up Information'!$B$49,"Complete",IF(J1028='Start-Up Information'!$B$50,"Complete",IF(J1028='Start-Up Information'!$B$51,"Complete",IF(J1028='Start-Up Information'!$B$52,"Complete","Enter a Correct Sub-Account")))))))))))))))))))))))))))))))))))))))))))))))))</f>
        <v>Form Number Error</v>
      </c>
      <c r="P1028" s="63" t="str">
        <f t="shared" si="32"/>
        <v>Pending</v>
      </c>
      <c r="Q1028" s="62"/>
      <c r="R1028" s="70">
        <f t="shared" si="33"/>
        <v>0</v>
      </c>
      <c r="S1028" s="65"/>
      <c r="T1028" s="91"/>
      <c r="U1028" s="91"/>
      <c r="V1028" s="91"/>
      <c r="W1028" s="91"/>
      <c r="X1028" s="91"/>
      <c r="Y1028" s="91"/>
      <c r="Z1028" s="91"/>
      <c r="AA1028" s="91"/>
      <c r="AB1028" s="91"/>
      <c r="AC1028" s="91"/>
      <c r="AD1028" s="91"/>
      <c r="AE1028" s="91"/>
      <c r="AF1028" s="91"/>
      <c r="AG1028" s="91"/>
      <c r="AH1028" s="91"/>
      <c r="AI1028" s="91"/>
      <c r="AJ1028" s="91"/>
      <c r="AK1028" s="91"/>
      <c r="AL1028" s="91"/>
      <c r="AM1028" s="91"/>
      <c r="AN1028" s="91"/>
      <c r="AO1028" s="91"/>
      <c r="AP1028" s="91"/>
      <c r="AQ1028" s="91"/>
      <c r="AR1028" s="91"/>
      <c r="AS1028" s="91"/>
      <c r="AT1028" s="91"/>
      <c r="AU1028" s="91"/>
      <c r="AV1028" s="91"/>
      <c r="AW1028" s="91"/>
      <c r="AX1028" s="91"/>
      <c r="AY1028" s="91"/>
      <c r="AZ1028" s="91"/>
      <c r="BA1028" s="91"/>
      <c r="BB1028" s="91"/>
      <c r="BC1028" s="91"/>
      <c r="BD1028" s="91"/>
      <c r="BE1028" s="91"/>
      <c r="BF1028" s="91"/>
      <c r="BG1028" s="91"/>
    </row>
    <row r="1029" spans="1:59" s="34" customFormat="1" ht="33" customHeight="1">
      <c r="A1029" s="65"/>
      <c r="B1029" s="99"/>
      <c r="C1029" s="100"/>
      <c r="D1029" s="100"/>
      <c r="E1029" s="100"/>
      <c r="F1029" s="100"/>
      <c r="G1029" s="100"/>
      <c r="H1029" s="100"/>
      <c r="I1029" s="100"/>
      <c r="J1029" s="100"/>
      <c r="K1029" s="99"/>
      <c r="L1029" s="101"/>
      <c r="M1029" s="102"/>
      <c r="N1029" s="101"/>
      <c r="O1029" s="63" t="str">
        <f>IF(B1029="","Form Number Error",IF(C1029="","Payment Type Error",IF(H1029="","Purchase Description Error",IF(I1029="","Store or Vedor Error",IF(K1029="","Card or Ckeck # Error",IF(L1029="","Date Error",IF(J1029="","Enter Correct Sub-Account",IF(M1029="","Amount Error",IF(J1029='Start-Up Information'!$B$13,"Complete",IF(J1029='Start-Up Information'!$B$14,"Complete",IF(J1029='Start-Up Information'!$B$15,"Complete",IF(J1029='Start-Up Information'!$B$16,"Complete",IF(J1029='Start-Up Information'!$B$17,"Complete",IF(J1029='Start-Up Information'!$B$18,"Complete",IF(J1029='Start-Up Information'!$B$19,"Complete",IF(J1029='Start-Up Information'!$B$20,"Complete",IF(J1029='Start-Up Information'!$B$21,"complete",IF(J1029='Start-Up Information'!$B$22,"Complete",IF(J1029='Start-Up Information'!$B$23,"Complete",IF(J1029='Start-Up Information'!$B$24,"Complete",IF(J1029='Start-Up Information'!$B$25,"Complete",IF(J1029='Start-Up Information'!$B$26,"Complete",IF(J1029='Start-Up Information'!$B$27,"Complete",IF(J1029='Start-Up Information'!$B$28,"Complete",IF(J1029='Start-Up Information'!$B$29,"Complete",IF(J1029='Start-Up Information'!$B$30,"Complete",IF(J1029='Start-Up Information'!$B$31,"Complete",IF(J1029='Start-Up Information'!$B$32,"Complete",IF(J1029='Start-Up Information'!$B$33,"Complete",IF(J1029='Start-Up Information'!$B$34,"Complete",IF(J1029='Start-Up Information'!$B$35,"Complete",IF(J1029='Start-Up Information'!$B$36,"Complete",IF(J1029='Start-Up Information'!$B$37,"Complete",IF(J1029='Start-Up Information'!$B$38,"Complete",IF(J1029='Start-Up Information'!$B$39,"Complete",IF(J1029='Start-Up Information'!$B$40,"Complete",IF(J1029='Start-Up Information'!$B$41,"Complete",IF(J1029='Start-Up Information'!$B$42,"Complete",IF(J1029='Start-Up Information'!$B$43,"Complete",IF(J1029='Start-Up Information'!$B$44,"Complete",IF(J1029='Start-Up Information'!$B$45,"Complete",IF(J1029='Start-Up Information'!$B$46,"Complete",IF(J1029='Start-Up Information'!$B$47,"Complete",IF(J1029='Start-Up Information'!$B$48,"Complete",IF(LEFT(J1029,5)="Split","Complete",IF(J1029='Start-Up Information'!$B$49,"Complete",IF(J1029='Start-Up Information'!$B$50,"Complete",IF(J1029='Start-Up Information'!$B$51,"Complete",IF(J1029='Start-Up Information'!$B$52,"Complete","Enter a Correct Sub-Account")))))))))))))))))))))))))))))))))))))))))))))))))</f>
        <v>Form Number Error</v>
      </c>
      <c r="P1029" s="63" t="str">
        <f t="shared" si="32"/>
        <v>Pending</v>
      </c>
      <c r="Q1029" s="62"/>
      <c r="R1029" s="70">
        <f t="shared" si="33"/>
        <v>0</v>
      </c>
      <c r="S1029" s="65"/>
      <c r="T1029" s="91"/>
      <c r="U1029" s="91"/>
      <c r="V1029" s="91"/>
      <c r="W1029" s="91"/>
      <c r="X1029" s="91"/>
      <c r="Y1029" s="91"/>
      <c r="Z1029" s="91"/>
      <c r="AA1029" s="91"/>
      <c r="AB1029" s="91"/>
      <c r="AC1029" s="91"/>
      <c r="AD1029" s="91"/>
      <c r="AE1029" s="91"/>
      <c r="AF1029" s="91"/>
      <c r="AG1029" s="91"/>
      <c r="AH1029" s="91"/>
      <c r="AI1029" s="91"/>
      <c r="AJ1029" s="91"/>
      <c r="AK1029" s="91"/>
      <c r="AL1029" s="91"/>
      <c r="AM1029" s="91"/>
      <c r="AN1029" s="91"/>
      <c r="AO1029" s="91"/>
      <c r="AP1029" s="91"/>
      <c r="AQ1029" s="91"/>
      <c r="AR1029" s="91"/>
      <c r="AS1029" s="91"/>
      <c r="AT1029" s="91"/>
      <c r="AU1029" s="91"/>
      <c r="AV1029" s="91"/>
      <c r="AW1029" s="91"/>
      <c r="AX1029" s="91"/>
      <c r="AY1029" s="91"/>
      <c r="AZ1029" s="91"/>
      <c r="BA1029" s="91"/>
      <c r="BB1029" s="91"/>
      <c r="BC1029" s="91"/>
      <c r="BD1029" s="91"/>
      <c r="BE1029" s="91"/>
      <c r="BF1029" s="91"/>
      <c r="BG1029" s="91"/>
    </row>
    <row r="1030" spans="1:59" s="34" customFormat="1" ht="33" customHeight="1">
      <c r="A1030" s="65"/>
      <c r="B1030" s="99"/>
      <c r="C1030" s="100"/>
      <c r="D1030" s="100"/>
      <c r="E1030" s="100"/>
      <c r="F1030" s="100"/>
      <c r="G1030" s="100"/>
      <c r="H1030" s="100"/>
      <c r="I1030" s="100"/>
      <c r="J1030" s="100"/>
      <c r="K1030" s="99"/>
      <c r="L1030" s="101"/>
      <c r="M1030" s="102"/>
      <c r="N1030" s="101"/>
      <c r="O1030" s="63" t="str">
        <f>IF(B1030="","Form Number Error",IF(C1030="","Payment Type Error",IF(H1030="","Purchase Description Error",IF(I1030="","Store or Vedor Error",IF(K1030="","Card or Ckeck # Error",IF(L1030="","Date Error",IF(J1030="","Enter Correct Sub-Account",IF(M1030="","Amount Error",IF(J1030='Start-Up Information'!$B$13,"Complete",IF(J1030='Start-Up Information'!$B$14,"Complete",IF(J1030='Start-Up Information'!$B$15,"Complete",IF(J1030='Start-Up Information'!$B$16,"Complete",IF(J1030='Start-Up Information'!$B$17,"Complete",IF(J1030='Start-Up Information'!$B$18,"Complete",IF(J1030='Start-Up Information'!$B$19,"Complete",IF(J1030='Start-Up Information'!$B$20,"Complete",IF(J1030='Start-Up Information'!$B$21,"complete",IF(J1030='Start-Up Information'!$B$22,"Complete",IF(J1030='Start-Up Information'!$B$23,"Complete",IF(J1030='Start-Up Information'!$B$24,"Complete",IF(J1030='Start-Up Information'!$B$25,"Complete",IF(J1030='Start-Up Information'!$B$26,"Complete",IF(J1030='Start-Up Information'!$B$27,"Complete",IF(J1030='Start-Up Information'!$B$28,"Complete",IF(J1030='Start-Up Information'!$B$29,"Complete",IF(J1030='Start-Up Information'!$B$30,"Complete",IF(J1030='Start-Up Information'!$B$31,"Complete",IF(J1030='Start-Up Information'!$B$32,"Complete",IF(J1030='Start-Up Information'!$B$33,"Complete",IF(J1030='Start-Up Information'!$B$34,"Complete",IF(J1030='Start-Up Information'!$B$35,"Complete",IF(J1030='Start-Up Information'!$B$36,"Complete",IF(J1030='Start-Up Information'!$B$37,"Complete",IF(J1030='Start-Up Information'!$B$38,"Complete",IF(J1030='Start-Up Information'!$B$39,"Complete",IF(J1030='Start-Up Information'!$B$40,"Complete",IF(J1030='Start-Up Information'!$B$41,"Complete",IF(J1030='Start-Up Information'!$B$42,"Complete",IF(J1030='Start-Up Information'!$B$43,"Complete",IF(J1030='Start-Up Information'!$B$44,"Complete",IF(J1030='Start-Up Information'!$B$45,"Complete",IF(J1030='Start-Up Information'!$B$46,"Complete",IF(J1030='Start-Up Information'!$B$47,"Complete",IF(J1030='Start-Up Information'!$B$48,"Complete",IF(LEFT(J1030,5)="Split","Complete",IF(J1030='Start-Up Information'!$B$49,"Complete",IF(J1030='Start-Up Information'!$B$50,"Complete",IF(J1030='Start-Up Information'!$B$51,"Complete",IF(J1030='Start-Up Information'!$B$52,"Complete","Enter a Correct Sub-Account")))))))))))))))))))))))))))))))))))))))))))))))))</f>
        <v>Form Number Error</v>
      </c>
      <c r="P1030" s="63" t="str">
        <f t="shared" si="32"/>
        <v>Pending</v>
      </c>
      <c r="Q1030" s="62"/>
      <c r="R1030" s="70">
        <f t="shared" si="33"/>
        <v>0</v>
      </c>
      <c r="S1030" s="65"/>
      <c r="T1030" s="91"/>
      <c r="U1030" s="91"/>
      <c r="V1030" s="91"/>
      <c r="W1030" s="91"/>
      <c r="X1030" s="91"/>
      <c r="Y1030" s="91"/>
      <c r="Z1030" s="91"/>
      <c r="AA1030" s="91"/>
      <c r="AB1030" s="91"/>
      <c r="AC1030" s="91"/>
      <c r="AD1030" s="91"/>
      <c r="AE1030" s="91"/>
      <c r="AF1030" s="91"/>
      <c r="AG1030" s="91"/>
      <c r="AH1030" s="91"/>
      <c r="AI1030" s="91"/>
      <c r="AJ1030" s="91"/>
      <c r="AK1030" s="91"/>
      <c r="AL1030" s="91"/>
      <c r="AM1030" s="91"/>
      <c r="AN1030" s="91"/>
      <c r="AO1030" s="91"/>
      <c r="AP1030" s="91"/>
      <c r="AQ1030" s="91"/>
      <c r="AR1030" s="91"/>
      <c r="AS1030" s="91"/>
      <c r="AT1030" s="91"/>
      <c r="AU1030" s="91"/>
      <c r="AV1030" s="91"/>
      <c r="AW1030" s="91"/>
      <c r="AX1030" s="91"/>
      <c r="AY1030" s="91"/>
      <c r="AZ1030" s="91"/>
      <c r="BA1030" s="91"/>
      <c r="BB1030" s="91"/>
      <c r="BC1030" s="91"/>
      <c r="BD1030" s="91"/>
      <c r="BE1030" s="91"/>
      <c r="BF1030" s="91"/>
      <c r="BG1030" s="91"/>
    </row>
    <row r="1031" spans="1:59" s="34" customFormat="1" ht="33" customHeight="1">
      <c r="A1031" s="65"/>
      <c r="B1031" s="99"/>
      <c r="C1031" s="100"/>
      <c r="D1031" s="100"/>
      <c r="E1031" s="100"/>
      <c r="F1031" s="100"/>
      <c r="G1031" s="100"/>
      <c r="H1031" s="100"/>
      <c r="I1031" s="100"/>
      <c r="J1031" s="100"/>
      <c r="K1031" s="99"/>
      <c r="L1031" s="101"/>
      <c r="M1031" s="102"/>
      <c r="N1031" s="101"/>
      <c r="O1031" s="63" t="str">
        <f>IF(B1031="","Form Number Error",IF(C1031="","Payment Type Error",IF(H1031="","Purchase Description Error",IF(I1031="","Store or Vedor Error",IF(K1031="","Card or Ckeck # Error",IF(L1031="","Date Error",IF(J1031="","Enter Correct Sub-Account",IF(M1031="","Amount Error",IF(J1031='Start-Up Information'!$B$13,"Complete",IF(J1031='Start-Up Information'!$B$14,"Complete",IF(J1031='Start-Up Information'!$B$15,"Complete",IF(J1031='Start-Up Information'!$B$16,"Complete",IF(J1031='Start-Up Information'!$B$17,"Complete",IF(J1031='Start-Up Information'!$B$18,"Complete",IF(J1031='Start-Up Information'!$B$19,"Complete",IF(J1031='Start-Up Information'!$B$20,"Complete",IF(J1031='Start-Up Information'!$B$21,"complete",IF(J1031='Start-Up Information'!$B$22,"Complete",IF(J1031='Start-Up Information'!$B$23,"Complete",IF(J1031='Start-Up Information'!$B$24,"Complete",IF(J1031='Start-Up Information'!$B$25,"Complete",IF(J1031='Start-Up Information'!$B$26,"Complete",IF(J1031='Start-Up Information'!$B$27,"Complete",IF(J1031='Start-Up Information'!$B$28,"Complete",IF(J1031='Start-Up Information'!$B$29,"Complete",IF(J1031='Start-Up Information'!$B$30,"Complete",IF(J1031='Start-Up Information'!$B$31,"Complete",IF(J1031='Start-Up Information'!$B$32,"Complete",IF(J1031='Start-Up Information'!$B$33,"Complete",IF(J1031='Start-Up Information'!$B$34,"Complete",IF(J1031='Start-Up Information'!$B$35,"Complete",IF(J1031='Start-Up Information'!$B$36,"Complete",IF(J1031='Start-Up Information'!$B$37,"Complete",IF(J1031='Start-Up Information'!$B$38,"Complete",IF(J1031='Start-Up Information'!$B$39,"Complete",IF(J1031='Start-Up Information'!$B$40,"Complete",IF(J1031='Start-Up Information'!$B$41,"Complete",IF(J1031='Start-Up Information'!$B$42,"Complete",IF(J1031='Start-Up Information'!$B$43,"Complete",IF(J1031='Start-Up Information'!$B$44,"Complete",IF(J1031='Start-Up Information'!$B$45,"Complete",IF(J1031='Start-Up Information'!$B$46,"Complete",IF(J1031='Start-Up Information'!$B$47,"Complete",IF(J1031='Start-Up Information'!$B$48,"Complete",IF(LEFT(J1031,5)="Split","Complete",IF(J1031='Start-Up Information'!$B$49,"Complete",IF(J1031='Start-Up Information'!$B$50,"Complete",IF(J1031='Start-Up Information'!$B$51,"Complete",IF(J1031='Start-Up Information'!$B$52,"Complete","Enter a Correct Sub-Account")))))))))))))))))))))))))))))))))))))))))))))))))</f>
        <v>Form Number Error</v>
      </c>
      <c r="P1031" s="63" t="str">
        <f t="shared" si="32"/>
        <v>Pending</v>
      </c>
      <c r="Q1031" s="62"/>
      <c r="R1031" s="70">
        <f t="shared" si="33"/>
        <v>0</v>
      </c>
      <c r="S1031" s="65"/>
      <c r="T1031" s="91"/>
      <c r="U1031" s="91"/>
      <c r="V1031" s="91"/>
      <c r="W1031" s="91"/>
      <c r="X1031" s="91"/>
      <c r="Y1031" s="91"/>
      <c r="Z1031" s="91"/>
      <c r="AA1031" s="91"/>
      <c r="AB1031" s="91"/>
      <c r="AC1031" s="91"/>
      <c r="AD1031" s="91"/>
      <c r="AE1031" s="91"/>
      <c r="AF1031" s="91"/>
      <c r="AG1031" s="91"/>
      <c r="AH1031" s="91"/>
      <c r="AI1031" s="91"/>
      <c r="AJ1031" s="91"/>
      <c r="AK1031" s="91"/>
      <c r="AL1031" s="91"/>
      <c r="AM1031" s="91"/>
      <c r="AN1031" s="91"/>
      <c r="AO1031" s="91"/>
      <c r="AP1031" s="91"/>
      <c r="AQ1031" s="91"/>
      <c r="AR1031" s="91"/>
      <c r="AS1031" s="91"/>
      <c r="AT1031" s="91"/>
      <c r="AU1031" s="91"/>
      <c r="AV1031" s="91"/>
      <c r="AW1031" s="91"/>
      <c r="AX1031" s="91"/>
      <c r="AY1031" s="91"/>
      <c r="AZ1031" s="91"/>
      <c r="BA1031" s="91"/>
      <c r="BB1031" s="91"/>
      <c r="BC1031" s="91"/>
      <c r="BD1031" s="91"/>
      <c r="BE1031" s="91"/>
      <c r="BF1031" s="91"/>
      <c r="BG1031" s="91"/>
    </row>
    <row r="1032" spans="1:59" s="34" customFormat="1" ht="33" customHeight="1">
      <c r="A1032" s="65"/>
      <c r="B1032" s="99"/>
      <c r="C1032" s="100"/>
      <c r="D1032" s="100"/>
      <c r="E1032" s="100"/>
      <c r="F1032" s="100"/>
      <c r="G1032" s="100"/>
      <c r="H1032" s="100"/>
      <c r="I1032" s="100"/>
      <c r="J1032" s="100"/>
      <c r="K1032" s="99"/>
      <c r="L1032" s="101"/>
      <c r="M1032" s="102"/>
      <c r="N1032" s="101"/>
      <c r="O1032" s="63" t="str">
        <f>IF(B1032="","Form Number Error",IF(C1032="","Payment Type Error",IF(H1032="","Purchase Description Error",IF(I1032="","Store or Vedor Error",IF(K1032="","Card or Ckeck # Error",IF(L1032="","Date Error",IF(J1032="","Enter Correct Sub-Account",IF(M1032="","Amount Error",IF(J1032='Start-Up Information'!$B$13,"Complete",IF(J1032='Start-Up Information'!$B$14,"Complete",IF(J1032='Start-Up Information'!$B$15,"Complete",IF(J1032='Start-Up Information'!$B$16,"Complete",IF(J1032='Start-Up Information'!$B$17,"Complete",IF(J1032='Start-Up Information'!$B$18,"Complete",IF(J1032='Start-Up Information'!$B$19,"Complete",IF(J1032='Start-Up Information'!$B$20,"Complete",IF(J1032='Start-Up Information'!$B$21,"complete",IF(J1032='Start-Up Information'!$B$22,"Complete",IF(J1032='Start-Up Information'!$B$23,"Complete",IF(J1032='Start-Up Information'!$B$24,"Complete",IF(J1032='Start-Up Information'!$B$25,"Complete",IF(J1032='Start-Up Information'!$B$26,"Complete",IF(J1032='Start-Up Information'!$B$27,"Complete",IF(J1032='Start-Up Information'!$B$28,"Complete",IF(J1032='Start-Up Information'!$B$29,"Complete",IF(J1032='Start-Up Information'!$B$30,"Complete",IF(J1032='Start-Up Information'!$B$31,"Complete",IF(J1032='Start-Up Information'!$B$32,"Complete",IF(J1032='Start-Up Information'!$B$33,"Complete",IF(J1032='Start-Up Information'!$B$34,"Complete",IF(J1032='Start-Up Information'!$B$35,"Complete",IF(J1032='Start-Up Information'!$B$36,"Complete",IF(J1032='Start-Up Information'!$B$37,"Complete",IF(J1032='Start-Up Information'!$B$38,"Complete",IF(J1032='Start-Up Information'!$B$39,"Complete",IF(J1032='Start-Up Information'!$B$40,"Complete",IF(J1032='Start-Up Information'!$B$41,"Complete",IF(J1032='Start-Up Information'!$B$42,"Complete",IF(J1032='Start-Up Information'!$B$43,"Complete",IF(J1032='Start-Up Information'!$B$44,"Complete",IF(J1032='Start-Up Information'!$B$45,"Complete",IF(J1032='Start-Up Information'!$B$46,"Complete",IF(J1032='Start-Up Information'!$B$47,"Complete",IF(J1032='Start-Up Information'!$B$48,"Complete",IF(LEFT(J1032,5)="Split","Complete",IF(J1032='Start-Up Information'!$B$49,"Complete",IF(J1032='Start-Up Information'!$B$50,"Complete",IF(J1032='Start-Up Information'!$B$51,"Complete",IF(J1032='Start-Up Information'!$B$52,"Complete","Enter a Correct Sub-Account")))))))))))))))))))))))))))))))))))))))))))))))))</f>
        <v>Form Number Error</v>
      </c>
      <c r="P1032" s="63" t="str">
        <f t="shared" ref="P1032:P1042" si="34">IF(N1032="","Pending","Cleared")</f>
        <v>Pending</v>
      </c>
      <c r="Q1032" s="62"/>
      <c r="R1032" s="70">
        <f t="shared" ref="R1032:R1042" si="35">IF(AND(IF(LEFT(J1032,5)="Split",M1032-SUM(T1032:BG1032),0)&gt;0,IF(LEFT(J1032,5)="Split",M1032-SUM(T1032:BG1032),0)&lt;0.01),0,IF(LEFT(J1032,5)="Split",M1032-SUM(T1032:BG1032),0))</f>
        <v>0</v>
      </c>
      <c r="S1032" s="65"/>
      <c r="T1032" s="91"/>
      <c r="U1032" s="91"/>
      <c r="V1032" s="91"/>
      <c r="W1032" s="91"/>
      <c r="X1032" s="91"/>
      <c r="Y1032" s="91"/>
      <c r="Z1032" s="91"/>
      <c r="AA1032" s="91"/>
      <c r="AB1032" s="91"/>
      <c r="AC1032" s="91"/>
      <c r="AD1032" s="91"/>
      <c r="AE1032" s="91"/>
      <c r="AF1032" s="91"/>
      <c r="AG1032" s="91"/>
      <c r="AH1032" s="91"/>
      <c r="AI1032" s="91"/>
      <c r="AJ1032" s="91"/>
      <c r="AK1032" s="91"/>
      <c r="AL1032" s="91"/>
      <c r="AM1032" s="91"/>
      <c r="AN1032" s="91"/>
      <c r="AO1032" s="91"/>
      <c r="AP1032" s="91"/>
      <c r="AQ1032" s="91"/>
      <c r="AR1032" s="91"/>
      <c r="AS1032" s="91"/>
      <c r="AT1032" s="91"/>
      <c r="AU1032" s="91"/>
      <c r="AV1032" s="91"/>
      <c r="AW1032" s="91"/>
      <c r="AX1032" s="91"/>
      <c r="AY1032" s="91"/>
      <c r="AZ1032" s="91"/>
      <c r="BA1032" s="91"/>
      <c r="BB1032" s="91"/>
      <c r="BC1032" s="91"/>
      <c r="BD1032" s="91"/>
      <c r="BE1032" s="91"/>
      <c r="BF1032" s="91"/>
      <c r="BG1032" s="91"/>
    </row>
    <row r="1033" spans="1:59" s="34" customFormat="1" ht="33" customHeight="1">
      <c r="A1033" s="65"/>
      <c r="B1033" s="99"/>
      <c r="C1033" s="100"/>
      <c r="D1033" s="100"/>
      <c r="E1033" s="100"/>
      <c r="F1033" s="100"/>
      <c r="G1033" s="100"/>
      <c r="H1033" s="100"/>
      <c r="I1033" s="100"/>
      <c r="J1033" s="100"/>
      <c r="K1033" s="99"/>
      <c r="L1033" s="101"/>
      <c r="M1033" s="102"/>
      <c r="N1033" s="101"/>
      <c r="O1033" s="63" t="str">
        <f>IF(B1033="","Form Number Error",IF(C1033="","Payment Type Error",IF(H1033="","Purchase Description Error",IF(I1033="","Store or Vedor Error",IF(K1033="","Card or Ckeck # Error",IF(L1033="","Date Error",IF(J1033="","Enter Correct Sub-Account",IF(M1033="","Amount Error",IF(J1033='Start-Up Information'!$B$13,"Complete",IF(J1033='Start-Up Information'!$B$14,"Complete",IF(J1033='Start-Up Information'!$B$15,"Complete",IF(J1033='Start-Up Information'!$B$16,"Complete",IF(J1033='Start-Up Information'!$B$17,"Complete",IF(J1033='Start-Up Information'!$B$18,"Complete",IF(J1033='Start-Up Information'!$B$19,"Complete",IF(J1033='Start-Up Information'!$B$20,"Complete",IF(J1033='Start-Up Information'!$B$21,"complete",IF(J1033='Start-Up Information'!$B$22,"Complete",IF(J1033='Start-Up Information'!$B$23,"Complete",IF(J1033='Start-Up Information'!$B$24,"Complete",IF(J1033='Start-Up Information'!$B$25,"Complete",IF(J1033='Start-Up Information'!$B$26,"Complete",IF(J1033='Start-Up Information'!$B$27,"Complete",IF(J1033='Start-Up Information'!$B$28,"Complete",IF(J1033='Start-Up Information'!$B$29,"Complete",IF(J1033='Start-Up Information'!$B$30,"Complete",IF(J1033='Start-Up Information'!$B$31,"Complete",IF(J1033='Start-Up Information'!$B$32,"Complete",IF(J1033='Start-Up Information'!$B$33,"Complete",IF(J1033='Start-Up Information'!$B$34,"Complete",IF(J1033='Start-Up Information'!$B$35,"Complete",IF(J1033='Start-Up Information'!$B$36,"Complete",IF(J1033='Start-Up Information'!$B$37,"Complete",IF(J1033='Start-Up Information'!$B$38,"Complete",IF(J1033='Start-Up Information'!$B$39,"Complete",IF(J1033='Start-Up Information'!$B$40,"Complete",IF(J1033='Start-Up Information'!$B$41,"Complete",IF(J1033='Start-Up Information'!$B$42,"Complete",IF(J1033='Start-Up Information'!$B$43,"Complete",IF(J1033='Start-Up Information'!$B$44,"Complete",IF(J1033='Start-Up Information'!$B$45,"Complete",IF(J1033='Start-Up Information'!$B$46,"Complete",IF(J1033='Start-Up Information'!$B$47,"Complete",IF(J1033='Start-Up Information'!$B$48,"Complete",IF(LEFT(J1033,5)="Split","Complete",IF(J1033='Start-Up Information'!$B$49,"Complete",IF(J1033='Start-Up Information'!$B$50,"Complete",IF(J1033='Start-Up Information'!$B$51,"Complete",IF(J1033='Start-Up Information'!$B$52,"Complete","Enter a Correct Sub-Account")))))))))))))))))))))))))))))))))))))))))))))))))</f>
        <v>Form Number Error</v>
      </c>
      <c r="P1033" s="63" t="str">
        <f t="shared" si="34"/>
        <v>Pending</v>
      </c>
      <c r="Q1033" s="62"/>
      <c r="R1033" s="70">
        <f t="shared" si="35"/>
        <v>0</v>
      </c>
      <c r="S1033" s="65"/>
      <c r="T1033" s="91"/>
      <c r="U1033" s="91"/>
      <c r="V1033" s="91"/>
      <c r="W1033" s="91"/>
      <c r="X1033" s="91"/>
      <c r="Y1033" s="91"/>
      <c r="Z1033" s="91"/>
      <c r="AA1033" s="91"/>
      <c r="AB1033" s="91"/>
      <c r="AC1033" s="91"/>
      <c r="AD1033" s="91"/>
      <c r="AE1033" s="91"/>
      <c r="AF1033" s="91"/>
      <c r="AG1033" s="91"/>
      <c r="AH1033" s="91"/>
      <c r="AI1033" s="91"/>
      <c r="AJ1033" s="91"/>
      <c r="AK1033" s="91"/>
      <c r="AL1033" s="91"/>
      <c r="AM1033" s="91"/>
      <c r="AN1033" s="91"/>
      <c r="AO1033" s="91"/>
      <c r="AP1033" s="91"/>
      <c r="AQ1033" s="91"/>
      <c r="AR1033" s="91"/>
      <c r="AS1033" s="91"/>
      <c r="AT1033" s="91"/>
      <c r="AU1033" s="91"/>
      <c r="AV1033" s="91"/>
      <c r="AW1033" s="91"/>
      <c r="AX1033" s="91"/>
      <c r="AY1033" s="91"/>
      <c r="AZ1033" s="91"/>
      <c r="BA1033" s="91"/>
      <c r="BB1033" s="91"/>
      <c r="BC1033" s="91"/>
      <c r="BD1033" s="91"/>
      <c r="BE1033" s="91"/>
      <c r="BF1033" s="91"/>
      <c r="BG1033" s="91"/>
    </row>
    <row r="1034" spans="1:59" s="34" customFormat="1" ht="33" customHeight="1">
      <c r="A1034" s="65"/>
      <c r="B1034" s="99"/>
      <c r="C1034" s="100"/>
      <c r="D1034" s="100"/>
      <c r="E1034" s="100"/>
      <c r="F1034" s="100"/>
      <c r="G1034" s="100"/>
      <c r="H1034" s="100"/>
      <c r="I1034" s="100"/>
      <c r="J1034" s="100"/>
      <c r="K1034" s="99"/>
      <c r="L1034" s="101"/>
      <c r="M1034" s="102"/>
      <c r="N1034" s="101"/>
      <c r="O1034" s="63" t="str">
        <f>IF(B1034="","Form Number Error",IF(C1034="","Payment Type Error",IF(H1034="","Purchase Description Error",IF(I1034="","Store or Vedor Error",IF(K1034="","Card or Ckeck # Error",IF(L1034="","Date Error",IF(J1034="","Enter Correct Sub-Account",IF(M1034="","Amount Error",IF(J1034='Start-Up Information'!$B$13,"Complete",IF(J1034='Start-Up Information'!$B$14,"Complete",IF(J1034='Start-Up Information'!$B$15,"Complete",IF(J1034='Start-Up Information'!$B$16,"Complete",IF(J1034='Start-Up Information'!$B$17,"Complete",IF(J1034='Start-Up Information'!$B$18,"Complete",IF(J1034='Start-Up Information'!$B$19,"Complete",IF(J1034='Start-Up Information'!$B$20,"Complete",IF(J1034='Start-Up Information'!$B$21,"complete",IF(J1034='Start-Up Information'!$B$22,"Complete",IF(J1034='Start-Up Information'!$B$23,"Complete",IF(J1034='Start-Up Information'!$B$24,"Complete",IF(J1034='Start-Up Information'!$B$25,"Complete",IF(J1034='Start-Up Information'!$B$26,"Complete",IF(J1034='Start-Up Information'!$B$27,"Complete",IF(J1034='Start-Up Information'!$B$28,"Complete",IF(J1034='Start-Up Information'!$B$29,"Complete",IF(J1034='Start-Up Information'!$B$30,"Complete",IF(J1034='Start-Up Information'!$B$31,"Complete",IF(J1034='Start-Up Information'!$B$32,"Complete",IF(J1034='Start-Up Information'!$B$33,"Complete",IF(J1034='Start-Up Information'!$B$34,"Complete",IF(J1034='Start-Up Information'!$B$35,"Complete",IF(J1034='Start-Up Information'!$B$36,"Complete",IF(J1034='Start-Up Information'!$B$37,"Complete",IF(J1034='Start-Up Information'!$B$38,"Complete",IF(J1034='Start-Up Information'!$B$39,"Complete",IF(J1034='Start-Up Information'!$B$40,"Complete",IF(J1034='Start-Up Information'!$B$41,"Complete",IF(J1034='Start-Up Information'!$B$42,"Complete",IF(J1034='Start-Up Information'!$B$43,"Complete",IF(J1034='Start-Up Information'!$B$44,"Complete",IF(J1034='Start-Up Information'!$B$45,"Complete",IF(J1034='Start-Up Information'!$B$46,"Complete",IF(J1034='Start-Up Information'!$B$47,"Complete",IF(J1034='Start-Up Information'!$B$48,"Complete",IF(LEFT(J1034,5)="Split","Complete",IF(J1034='Start-Up Information'!$B$49,"Complete",IF(J1034='Start-Up Information'!$B$50,"Complete",IF(J1034='Start-Up Information'!$B$51,"Complete",IF(J1034='Start-Up Information'!$B$52,"Complete","Enter a Correct Sub-Account")))))))))))))))))))))))))))))))))))))))))))))))))</f>
        <v>Form Number Error</v>
      </c>
      <c r="P1034" s="63" t="str">
        <f t="shared" si="34"/>
        <v>Pending</v>
      </c>
      <c r="Q1034" s="62"/>
      <c r="R1034" s="70">
        <f t="shared" si="35"/>
        <v>0</v>
      </c>
      <c r="S1034" s="65"/>
      <c r="T1034" s="91"/>
      <c r="U1034" s="91"/>
      <c r="V1034" s="91"/>
      <c r="W1034" s="91"/>
      <c r="X1034" s="91"/>
      <c r="Y1034" s="91"/>
      <c r="Z1034" s="91"/>
      <c r="AA1034" s="91"/>
      <c r="AB1034" s="91"/>
      <c r="AC1034" s="91"/>
      <c r="AD1034" s="91"/>
      <c r="AE1034" s="91"/>
      <c r="AF1034" s="91"/>
      <c r="AG1034" s="91"/>
      <c r="AH1034" s="91"/>
      <c r="AI1034" s="91"/>
      <c r="AJ1034" s="91"/>
      <c r="AK1034" s="91"/>
      <c r="AL1034" s="91"/>
      <c r="AM1034" s="91"/>
      <c r="AN1034" s="91"/>
      <c r="AO1034" s="91"/>
      <c r="AP1034" s="91"/>
      <c r="AQ1034" s="91"/>
      <c r="AR1034" s="91"/>
      <c r="AS1034" s="91"/>
      <c r="AT1034" s="91"/>
      <c r="AU1034" s="91"/>
      <c r="AV1034" s="91"/>
      <c r="AW1034" s="91"/>
      <c r="AX1034" s="91"/>
      <c r="AY1034" s="91"/>
      <c r="AZ1034" s="91"/>
      <c r="BA1034" s="91"/>
      <c r="BB1034" s="91"/>
      <c r="BC1034" s="91"/>
      <c r="BD1034" s="91"/>
      <c r="BE1034" s="91"/>
      <c r="BF1034" s="91"/>
      <c r="BG1034" s="91"/>
    </row>
    <row r="1035" spans="1:59" s="34" customFormat="1" ht="33" customHeight="1">
      <c r="A1035" s="65"/>
      <c r="B1035" s="99"/>
      <c r="C1035" s="100"/>
      <c r="D1035" s="100"/>
      <c r="E1035" s="100"/>
      <c r="F1035" s="100"/>
      <c r="G1035" s="100"/>
      <c r="H1035" s="100"/>
      <c r="I1035" s="100"/>
      <c r="J1035" s="100"/>
      <c r="K1035" s="99"/>
      <c r="L1035" s="101"/>
      <c r="M1035" s="102"/>
      <c r="N1035" s="101"/>
      <c r="O1035" s="63" t="str">
        <f>IF(B1035="","Form Number Error",IF(C1035="","Payment Type Error",IF(H1035="","Purchase Description Error",IF(I1035="","Store or Vedor Error",IF(K1035="","Card or Ckeck # Error",IF(L1035="","Date Error",IF(J1035="","Enter Correct Sub-Account",IF(M1035="","Amount Error",IF(J1035='Start-Up Information'!$B$13,"Complete",IF(J1035='Start-Up Information'!$B$14,"Complete",IF(J1035='Start-Up Information'!$B$15,"Complete",IF(J1035='Start-Up Information'!$B$16,"Complete",IF(J1035='Start-Up Information'!$B$17,"Complete",IF(J1035='Start-Up Information'!$B$18,"Complete",IF(J1035='Start-Up Information'!$B$19,"Complete",IF(J1035='Start-Up Information'!$B$20,"Complete",IF(J1035='Start-Up Information'!$B$21,"complete",IF(J1035='Start-Up Information'!$B$22,"Complete",IF(J1035='Start-Up Information'!$B$23,"Complete",IF(J1035='Start-Up Information'!$B$24,"Complete",IF(J1035='Start-Up Information'!$B$25,"Complete",IF(J1035='Start-Up Information'!$B$26,"Complete",IF(J1035='Start-Up Information'!$B$27,"Complete",IF(J1035='Start-Up Information'!$B$28,"Complete",IF(J1035='Start-Up Information'!$B$29,"Complete",IF(J1035='Start-Up Information'!$B$30,"Complete",IF(J1035='Start-Up Information'!$B$31,"Complete",IF(J1035='Start-Up Information'!$B$32,"Complete",IF(J1035='Start-Up Information'!$B$33,"Complete",IF(J1035='Start-Up Information'!$B$34,"Complete",IF(J1035='Start-Up Information'!$B$35,"Complete",IF(J1035='Start-Up Information'!$B$36,"Complete",IF(J1035='Start-Up Information'!$B$37,"Complete",IF(J1035='Start-Up Information'!$B$38,"Complete",IF(J1035='Start-Up Information'!$B$39,"Complete",IF(J1035='Start-Up Information'!$B$40,"Complete",IF(J1035='Start-Up Information'!$B$41,"Complete",IF(J1035='Start-Up Information'!$B$42,"Complete",IF(J1035='Start-Up Information'!$B$43,"Complete",IF(J1035='Start-Up Information'!$B$44,"Complete",IF(J1035='Start-Up Information'!$B$45,"Complete",IF(J1035='Start-Up Information'!$B$46,"Complete",IF(J1035='Start-Up Information'!$B$47,"Complete",IF(J1035='Start-Up Information'!$B$48,"Complete",IF(LEFT(J1035,5)="Split","Complete",IF(J1035='Start-Up Information'!$B$49,"Complete",IF(J1035='Start-Up Information'!$B$50,"Complete",IF(J1035='Start-Up Information'!$B$51,"Complete",IF(J1035='Start-Up Information'!$B$52,"Complete","Enter a Correct Sub-Account")))))))))))))))))))))))))))))))))))))))))))))))))</f>
        <v>Form Number Error</v>
      </c>
      <c r="P1035" s="63" t="str">
        <f t="shared" si="34"/>
        <v>Pending</v>
      </c>
      <c r="Q1035" s="62"/>
      <c r="R1035" s="70">
        <f t="shared" si="35"/>
        <v>0</v>
      </c>
      <c r="S1035" s="65"/>
      <c r="T1035" s="91"/>
      <c r="U1035" s="91"/>
      <c r="V1035" s="91"/>
      <c r="W1035" s="91"/>
      <c r="X1035" s="91"/>
      <c r="Y1035" s="91"/>
      <c r="Z1035" s="91"/>
      <c r="AA1035" s="91"/>
      <c r="AB1035" s="91"/>
      <c r="AC1035" s="91"/>
      <c r="AD1035" s="91"/>
      <c r="AE1035" s="91"/>
      <c r="AF1035" s="91"/>
      <c r="AG1035" s="91"/>
      <c r="AH1035" s="91"/>
      <c r="AI1035" s="91"/>
      <c r="AJ1035" s="91"/>
      <c r="AK1035" s="91"/>
      <c r="AL1035" s="91"/>
      <c r="AM1035" s="91"/>
      <c r="AN1035" s="91"/>
      <c r="AO1035" s="91"/>
      <c r="AP1035" s="91"/>
      <c r="AQ1035" s="91"/>
      <c r="AR1035" s="91"/>
      <c r="AS1035" s="91"/>
      <c r="AT1035" s="91"/>
      <c r="AU1035" s="91"/>
      <c r="AV1035" s="91"/>
      <c r="AW1035" s="91"/>
      <c r="AX1035" s="91"/>
      <c r="AY1035" s="91"/>
      <c r="AZ1035" s="91"/>
      <c r="BA1035" s="91"/>
      <c r="BB1035" s="91"/>
      <c r="BC1035" s="91"/>
      <c r="BD1035" s="91"/>
      <c r="BE1035" s="91"/>
      <c r="BF1035" s="91"/>
      <c r="BG1035" s="91"/>
    </row>
    <row r="1036" spans="1:59" s="34" customFormat="1" ht="33" customHeight="1">
      <c r="A1036" s="65"/>
      <c r="B1036" s="99"/>
      <c r="C1036" s="100"/>
      <c r="D1036" s="100"/>
      <c r="E1036" s="100"/>
      <c r="F1036" s="100"/>
      <c r="G1036" s="100"/>
      <c r="H1036" s="100"/>
      <c r="I1036" s="100"/>
      <c r="J1036" s="100"/>
      <c r="K1036" s="99"/>
      <c r="L1036" s="101"/>
      <c r="M1036" s="102"/>
      <c r="N1036" s="101"/>
      <c r="O1036" s="63" t="str">
        <f>IF(B1036="","Form Number Error",IF(C1036="","Payment Type Error",IF(H1036="","Purchase Description Error",IF(I1036="","Store or Vedor Error",IF(K1036="","Card or Ckeck # Error",IF(L1036="","Date Error",IF(J1036="","Enter Correct Sub-Account",IF(M1036="","Amount Error",IF(J1036='Start-Up Information'!$B$13,"Complete",IF(J1036='Start-Up Information'!$B$14,"Complete",IF(J1036='Start-Up Information'!$B$15,"Complete",IF(J1036='Start-Up Information'!$B$16,"Complete",IF(J1036='Start-Up Information'!$B$17,"Complete",IF(J1036='Start-Up Information'!$B$18,"Complete",IF(J1036='Start-Up Information'!$B$19,"Complete",IF(J1036='Start-Up Information'!$B$20,"Complete",IF(J1036='Start-Up Information'!$B$21,"complete",IF(J1036='Start-Up Information'!$B$22,"Complete",IF(J1036='Start-Up Information'!$B$23,"Complete",IF(J1036='Start-Up Information'!$B$24,"Complete",IF(J1036='Start-Up Information'!$B$25,"Complete",IF(J1036='Start-Up Information'!$B$26,"Complete",IF(J1036='Start-Up Information'!$B$27,"Complete",IF(J1036='Start-Up Information'!$B$28,"Complete",IF(J1036='Start-Up Information'!$B$29,"Complete",IF(J1036='Start-Up Information'!$B$30,"Complete",IF(J1036='Start-Up Information'!$B$31,"Complete",IF(J1036='Start-Up Information'!$B$32,"Complete",IF(J1036='Start-Up Information'!$B$33,"Complete",IF(J1036='Start-Up Information'!$B$34,"Complete",IF(J1036='Start-Up Information'!$B$35,"Complete",IF(J1036='Start-Up Information'!$B$36,"Complete",IF(J1036='Start-Up Information'!$B$37,"Complete",IF(J1036='Start-Up Information'!$B$38,"Complete",IF(J1036='Start-Up Information'!$B$39,"Complete",IF(J1036='Start-Up Information'!$B$40,"Complete",IF(J1036='Start-Up Information'!$B$41,"Complete",IF(J1036='Start-Up Information'!$B$42,"Complete",IF(J1036='Start-Up Information'!$B$43,"Complete",IF(J1036='Start-Up Information'!$B$44,"Complete",IF(J1036='Start-Up Information'!$B$45,"Complete",IF(J1036='Start-Up Information'!$B$46,"Complete",IF(J1036='Start-Up Information'!$B$47,"Complete",IF(J1036='Start-Up Information'!$B$48,"Complete",IF(LEFT(J1036,5)="Split","Complete",IF(J1036='Start-Up Information'!$B$49,"Complete",IF(J1036='Start-Up Information'!$B$50,"Complete",IF(J1036='Start-Up Information'!$B$51,"Complete",IF(J1036='Start-Up Information'!$B$52,"Complete","Enter a Correct Sub-Account")))))))))))))))))))))))))))))))))))))))))))))))))</f>
        <v>Form Number Error</v>
      </c>
      <c r="P1036" s="63" t="str">
        <f t="shared" si="34"/>
        <v>Pending</v>
      </c>
      <c r="Q1036" s="62"/>
      <c r="R1036" s="70">
        <f t="shared" si="35"/>
        <v>0</v>
      </c>
      <c r="S1036" s="65"/>
      <c r="T1036" s="91"/>
      <c r="U1036" s="91"/>
      <c r="V1036" s="91"/>
      <c r="W1036" s="91"/>
      <c r="X1036" s="91"/>
      <c r="Y1036" s="91"/>
      <c r="Z1036" s="91"/>
      <c r="AA1036" s="91"/>
      <c r="AB1036" s="91"/>
      <c r="AC1036" s="91"/>
      <c r="AD1036" s="91"/>
      <c r="AE1036" s="91"/>
      <c r="AF1036" s="91"/>
      <c r="AG1036" s="91"/>
      <c r="AH1036" s="91"/>
      <c r="AI1036" s="91"/>
      <c r="AJ1036" s="91"/>
      <c r="AK1036" s="91"/>
      <c r="AL1036" s="91"/>
      <c r="AM1036" s="91"/>
      <c r="AN1036" s="91"/>
      <c r="AO1036" s="91"/>
      <c r="AP1036" s="91"/>
      <c r="AQ1036" s="91"/>
      <c r="AR1036" s="91"/>
      <c r="AS1036" s="91"/>
      <c r="AT1036" s="91"/>
      <c r="AU1036" s="91"/>
      <c r="AV1036" s="91"/>
      <c r="AW1036" s="91"/>
      <c r="AX1036" s="91"/>
      <c r="AY1036" s="91"/>
      <c r="AZ1036" s="91"/>
      <c r="BA1036" s="91"/>
      <c r="BB1036" s="91"/>
      <c r="BC1036" s="91"/>
      <c r="BD1036" s="91"/>
      <c r="BE1036" s="91"/>
      <c r="BF1036" s="91"/>
      <c r="BG1036" s="91"/>
    </row>
    <row r="1037" spans="1:59" s="34" customFormat="1" ht="33" customHeight="1">
      <c r="A1037" s="65"/>
      <c r="B1037" s="99"/>
      <c r="C1037" s="100"/>
      <c r="D1037" s="100"/>
      <c r="E1037" s="100"/>
      <c r="F1037" s="100"/>
      <c r="G1037" s="100"/>
      <c r="H1037" s="100"/>
      <c r="I1037" s="100"/>
      <c r="J1037" s="100"/>
      <c r="K1037" s="99"/>
      <c r="L1037" s="101"/>
      <c r="M1037" s="102"/>
      <c r="N1037" s="101"/>
      <c r="O1037" s="63" t="str">
        <f>IF(B1037="","Form Number Error",IF(C1037="","Payment Type Error",IF(H1037="","Purchase Description Error",IF(I1037="","Store or Vedor Error",IF(K1037="","Card or Ckeck # Error",IF(L1037="","Date Error",IF(J1037="","Enter Correct Sub-Account",IF(M1037="","Amount Error",IF(J1037='Start-Up Information'!$B$13,"Complete",IF(J1037='Start-Up Information'!$B$14,"Complete",IF(J1037='Start-Up Information'!$B$15,"Complete",IF(J1037='Start-Up Information'!$B$16,"Complete",IF(J1037='Start-Up Information'!$B$17,"Complete",IF(J1037='Start-Up Information'!$B$18,"Complete",IF(J1037='Start-Up Information'!$B$19,"Complete",IF(J1037='Start-Up Information'!$B$20,"Complete",IF(J1037='Start-Up Information'!$B$21,"complete",IF(J1037='Start-Up Information'!$B$22,"Complete",IF(J1037='Start-Up Information'!$B$23,"Complete",IF(J1037='Start-Up Information'!$B$24,"Complete",IF(J1037='Start-Up Information'!$B$25,"Complete",IF(J1037='Start-Up Information'!$B$26,"Complete",IF(J1037='Start-Up Information'!$B$27,"Complete",IF(J1037='Start-Up Information'!$B$28,"Complete",IF(J1037='Start-Up Information'!$B$29,"Complete",IF(J1037='Start-Up Information'!$B$30,"Complete",IF(J1037='Start-Up Information'!$B$31,"Complete",IF(J1037='Start-Up Information'!$B$32,"Complete",IF(J1037='Start-Up Information'!$B$33,"Complete",IF(J1037='Start-Up Information'!$B$34,"Complete",IF(J1037='Start-Up Information'!$B$35,"Complete",IF(J1037='Start-Up Information'!$B$36,"Complete",IF(J1037='Start-Up Information'!$B$37,"Complete",IF(J1037='Start-Up Information'!$B$38,"Complete",IF(J1037='Start-Up Information'!$B$39,"Complete",IF(J1037='Start-Up Information'!$B$40,"Complete",IF(J1037='Start-Up Information'!$B$41,"Complete",IF(J1037='Start-Up Information'!$B$42,"Complete",IF(J1037='Start-Up Information'!$B$43,"Complete",IF(J1037='Start-Up Information'!$B$44,"Complete",IF(J1037='Start-Up Information'!$B$45,"Complete",IF(J1037='Start-Up Information'!$B$46,"Complete",IF(J1037='Start-Up Information'!$B$47,"Complete",IF(J1037='Start-Up Information'!$B$48,"Complete",IF(LEFT(J1037,5)="Split","Complete",IF(J1037='Start-Up Information'!$B$49,"Complete",IF(J1037='Start-Up Information'!$B$50,"Complete",IF(J1037='Start-Up Information'!$B$51,"Complete",IF(J1037='Start-Up Information'!$B$52,"Complete","Enter a Correct Sub-Account")))))))))))))))))))))))))))))))))))))))))))))))))</f>
        <v>Form Number Error</v>
      </c>
      <c r="P1037" s="63" t="str">
        <f t="shared" si="34"/>
        <v>Pending</v>
      </c>
      <c r="Q1037" s="62"/>
      <c r="R1037" s="70">
        <f t="shared" si="35"/>
        <v>0</v>
      </c>
      <c r="S1037" s="65"/>
      <c r="T1037" s="91"/>
      <c r="U1037" s="91"/>
      <c r="V1037" s="91"/>
      <c r="W1037" s="91"/>
      <c r="X1037" s="91"/>
      <c r="Y1037" s="91"/>
      <c r="Z1037" s="91"/>
      <c r="AA1037" s="91"/>
      <c r="AB1037" s="91"/>
      <c r="AC1037" s="91"/>
      <c r="AD1037" s="91"/>
      <c r="AE1037" s="91"/>
      <c r="AF1037" s="91"/>
      <c r="AG1037" s="91"/>
      <c r="AH1037" s="91"/>
      <c r="AI1037" s="91"/>
      <c r="AJ1037" s="91"/>
      <c r="AK1037" s="91"/>
      <c r="AL1037" s="91"/>
      <c r="AM1037" s="91"/>
      <c r="AN1037" s="91"/>
      <c r="AO1037" s="91"/>
      <c r="AP1037" s="91"/>
      <c r="AQ1037" s="91"/>
      <c r="AR1037" s="91"/>
      <c r="AS1037" s="91"/>
      <c r="AT1037" s="91"/>
      <c r="AU1037" s="91"/>
      <c r="AV1037" s="91"/>
      <c r="AW1037" s="91"/>
      <c r="AX1037" s="91"/>
      <c r="AY1037" s="91"/>
      <c r="AZ1037" s="91"/>
      <c r="BA1037" s="91"/>
      <c r="BB1037" s="91"/>
      <c r="BC1037" s="91"/>
      <c r="BD1037" s="91"/>
      <c r="BE1037" s="91"/>
      <c r="BF1037" s="91"/>
      <c r="BG1037" s="91"/>
    </row>
    <row r="1038" spans="1:59" s="34" customFormat="1" ht="33" customHeight="1">
      <c r="A1038" s="65"/>
      <c r="B1038" s="99"/>
      <c r="C1038" s="100"/>
      <c r="D1038" s="100"/>
      <c r="E1038" s="100"/>
      <c r="F1038" s="100"/>
      <c r="G1038" s="100"/>
      <c r="H1038" s="100"/>
      <c r="I1038" s="100"/>
      <c r="J1038" s="100"/>
      <c r="K1038" s="99"/>
      <c r="L1038" s="101"/>
      <c r="M1038" s="102"/>
      <c r="N1038" s="101"/>
      <c r="O1038" s="63" t="str">
        <f>IF(B1038="","Form Number Error",IF(C1038="","Payment Type Error",IF(H1038="","Purchase Description Error",IF(I1038="","Store or Vedor Error",IF(K1038="","Card or Ckeck # Error",IF(L1038="","Date Error",IF(J1038="","Enter Correct Sub-Account",IF(M1038="","Amount Error",IF(J1038='Start-Up Information'!$B$13,"Complete",IF(J1038='Start-Up Information'!$B$14,"Complete",IF(J1038='Start-Up Information'!$B$15,"Complete",IF(J1038='Start-Up Information'!$B$16,"Complete",IF(J1038='Start-Up Information'!$B$17,"Complete",IF(J1038='Start-Up Information'!$B$18,"Complete",IF(J1038='Start-Up Information'!$B$19,"Complete",IF(J1038='Start-Up Information'!$B$20,"Complete",IF(J1038='Start-Up Information'!$B$21,"complete",IF(J1038='Start-Up Information'!$B$22,"Complete",IF(J1038='Start-Up Information'!$B$23,"Complete",IF(J1038='Start-Up Information'!$B$24,"Complete",IF(J1038='Start-Up Information'!$B$25,"Complete",IF(J1038='Start-Up Information'!$B$26,"Complete",IF(J1038='Start-Up Information'!$B$27,"Complete",IF(J1038='Start-Up Information'!$B$28,"Complete",IF(J1038='Start-Up Information'!$B$29,"Complete",IF(J1038='Start-Up Information'!$B$30,"Complete",IF(J1038='Start-Up Information'!$B$31,"Complete",IF(J1038='Start-Up Information'!$B$32,"Complete",IF(J1038='Start-Up Information'!$B$33,"Complete",IF(J1038='Start-Up Information'!$B$34,"Complete",IF(J1038='Start-Up Information'!$B$35,"Complete",IF(J1038='Start-Up Information'!$B$36,"Complete",IF(J1038='Start-Up Information'!$B$37,"Complete",IF(J1038='Start-Up Information'!$B$38,"Complete",IF(J1038='Start-Up Information'!$B$39,"Complete",IF(J1038='Start-Up Information'!$B$40,"Complete",IF(J1038='Start-Up Information'!$B$41,"Complete",IF(J1038='Start-Up Information'!$B$42,"Complete",IF(J1038='Start-Up Information'!$B$43,"Complete",IF(J1038='Start-Up Information'!$B$44,"Complete",IF(J1038='Start-Up Information'!$B$45,"Complete",IF(J1038='Start-Up Information'!$B$46,"Complete",IF(J1038='Start-Up Information'!$B$47,"Complete",IF(J1038='Start-Up Information'!$B$48,"Complete",IF(LEFT(J1038,5)="Split","Complete",IF(J1038='Start-Up Information'!$B$49,"Complete",IF(J1038='Start-Up Information'!$B$50,"Complete",IF(J1038='Start-Up Information'!$B$51,"Complete",IF(J1038='Start-Up Information'!$B$52,"Complete","Enter a Correct Sub-Account")))))))))))))))))))))))))))))))))))))))))))))))))</f>
        <v>Form Number Error</v>
      </c>
      <c r="P1038" s="63" t="str">
        <f t="shared" si="34"/>
        <v>Pending</v>
      </c>
      <c r="Q1038" s="62"/>
      <c r="R1038" s="70">
        <f t="shared" si="35"/>
        <v>0</v>
      </c>
      <c r="S1038" s="65"/>
      <c r="T1038" s="91"/>
      <c r="U1038" s="91"/>
      <c r="V1038" s="91"/>
      <c r="W1038" s="91"/>
      <c r="X1038" s="91"/>
      <c r="Y1038" s="91"/>
      <c r="Z1038" s="91"/>
      <c r="AA1038" s="91"/>
      <c r="AB1038" s="91"/>
      <c r="AC1038" s="91"/>
      <c r="AD1038" s="91"/>
      <c r="AE1038" s="91"/>
      <c r="AF1038" s="91"/>
      <c r="AG1038" s="91"/>
      <c r="AH1038" s="91"/>
      <c r="AI1038" s="91"/>
      <c r="AJ1038" s="91"/>
      <c r="AK1038" s="91"/>
      <c r="AL1038" s="91"/>
      <c r="AM1038" s="91"/>
      <c r="AN1038" s="91"/>
      <c r="AO1038" s="91"/>
      <c r="AP1038" s="91"/>
      <c r="AQ1038" s="91"/>
      <c r="AR1038" s="91"/>
      <c r="AS1038" s="91"/>
      <c r="AT1038" s="91"/>
      <c r="AU1038" s="91"/>
      <c r="AV1038" s="91"/>
      <c r="AW1038" s="91"/>
      <c r="AX1038" s="91"/>
      <c r="AY1038" s="91"/>
      <c r="AZ1038" s="91"/>
      <c r="BA1038" s="91"/>
      <c r="BB1038" s="91"/>
      <c r="BC1038" s="91"/>
      <c r="BD1038" s="91"/>
      <c r="BE1038" s="91"/>
      <c r="BF1038" s="91"/>
      <c r="BG1038" s="91"/>
    </row>
    <row r="1039" spans="1:59" s="34" customFormat="1" ht="33" customHeight="1">
      <c r="A1039" s="65"/>
      <c r="B1039" s="99"/>
      <c r="C1039" s="100"/>
      <c r="D1039" s="100"/>
      <c r="E1039" s="100"/>
      <c r="F1039" s="100"/>
      <c r="G1039" s="100"/>
      <c r="H1039" s="100"/>
      <c r="I1039" s="100"/>
      <c r="J1039" s="100"/>
      <c r="K1039" s="99"/>
      <c r="L1039" s="101"/>
      <c r="M1039" s="102"/>
      <c r="N1039" s="101"/>
      <c r="O1039" s="63" t="str">
        <f>IF(B1039="","Form Number Error",IF(C1039="","Payment Type Error",IF(H1039="","Purchase Description Error",IF(I1039="","Store or Vedor Error",IF(K1039="","Card or Ckeck # Error",IF(L1039="","Date Error",IF(J1039="","Enter Correct Sub-Account",IF(M1039="","Amount Error",IF(J1039='Start-Up Information'!$B$13,"Complete",IF(J1039='Start-Up Information'!$B$14,"Complete",IF(J1039='Start-Up Information'!$B$15,"Complete",IF(J1039='Start-Up Information'!$B$16,"Complete",IF(J1039='Start-Up Information'!$B$17,"Complete",IF(J1039='Start-Up Information'!$B$18,"Complete",IF(J1039='Start-Up Information'!$B$19,"Complete",IF(J1039='Start-Up Information'!$B$20,"Complete",IF(J1039='Start-Up Information'!$B$21,"complete",IF(J1039='Start-Up Information'!$B$22,"Complete",IF(J1039='Start-Up Information'!$B$23,"Complete",IF(J1039='Start-Up Information'!$B$24,"Complete",IF(J1039='Start-Up Information'!$B$25,"Complete",IF(J1039='Start-Up Information'!$B$26,"Complete",IF(J1039='Start-Up Information'!$B$27,"Complete",IF(J1039='Start-Up Information'!$B$28,"Complete",IF(J1039='Start-Up Information'!$B$29,"Complete",IF(J1039='Start-Up Information'!$B$30,"Complete",IF(J1039='Start-Up Information'!$B$31,"Complete",IF(J1039='Start-Up Information'!$B$32,"Complete",IF(J1039='Start-Up Information'!$B$33,"Complete",IF(J1039='Start-Up Information'!$B$34,"Complete",IF(J1039='Start-Up Information'!$B$35,"Complete",IF(J1039='Start-Up Information'!$B$36,"Complete",IF(J1039='Start-Up Information'!$B$37,"Complete",IF(J1039='Start-Up Information'!$B$38,"Complete",IF(J1039='Start-Up Information'!$B$39,"Complete",IF(J1039='Start-Up Information'!$B$40,"Complete",IF(J1039='Start-Up Information'!$B$41,"Complete",IF(J1039='Start-Up Information'!$B$42,"Complete",IF(J1039='Start-Up Information'!$B$43,"Complete",IF(J1039='Start-Up Information'!$B$44,"Complete",IF(J1039='Start-Up Information'!$B$45,"Complete",IF(J1039='Start-Up Information'!$B$46,"Complete",IF(J1039='Start-Up Information'!$B$47,"Complete",IF(J1039='Start-Up Information'!$B$48,"Complete",IF(LEFT(J1039,5)="Split","Complete",IF(J1039='Start-Up Information'!$B$49,"Complete",IF(J1039='Start-Up Information'!$B$50,"Complete",IF(J1039='Start-Up Information'!$B$51,"Complete",IF(J1039='Start-Up Information'!$B$52,"Complete","Enter a Correct Sub-Account")))))))))))))))))))))))))))))))))))))))))))))))))</f>
        <v>Form Number Error</v>
      </c>
      <c r="P1039" s="63" t="str">
        <f t="shared" si="34"/>
        <v>Pending</v>
      </c>
      <c r="Q1039" s="62"/>
      <c r="R1039" s="70">
        <f t="shared" si="35"/>
        <v>0</v>
      </c>
      <c r="S1039" s="65"/>
      <c r="T1039" s="91"/>
      <c r="U1039" s="91"/>
      <c r="V1039" s="91"/>
      <c r="W1039" s="91"/>
      <c r="X1039" s="91"/>
      <c r="Y1039" s="91"/>
      <c r="Z1039" s="91"/>
      <c r="AA1039" s="91"/>
      <c r="AB1039" s="91"/>
      <c r="AC1039" s="91"/>
      <c r="AD1039" s="91"/>
      <c r="AE1039" s="91"/>
      <c r="AF1039" s="91"/>
      <c r="AG1039" s="91"/>
      <c r="AH1039" s="91"/>
      <c r="AI1039" s="91"/>
      <c r="AJ1039" s="91"/>
      <c r="AK1039" s="91"/>
      <c r="AL1039" s="91"/>
      <c r="AM1039" s="91"/>
      <c r="AN1039" s="91"/>
      <c r="AO1039" s="91"/>
      <c r="AP1039" s="91"/>
      <c r="AQ1039" s="91"/>
      <c r="AR1039" s="91"/>
      <c r="AS1039" s="91"/>
      <c r="AT1039" s="91"/>
      <c r="AU1039" s="91"/>
      <c r="AV1039" s="91"/>
      <c r="AW1039" s="91"/>
      <c r="AX1039" s="91"/>
      <c r="AY1039" s="91"/>
      <c r="AZ1039" s="91"/>
      <c r="BA1039" s="91"/>
      <c r="BB1039" s="91"/>
      <c r="BC1039" s="91"/>
      <c r="BD1039" s="91"/>
      <c r="BE1039" s="91"/>
      <c r="BF1039" s="91"/>
      <c r="BG1039" s="91"/>
    </row>
    <row r="1040" spans="1:59" s="34" customFormat="1" ht="33" customHeight="1">
      <c r="A1040" s="65"/>
      <c r="B1040" s="99"/>
      <c r="C1040" s="100"/>
      <c r="D1040" s="100"/>
      <c r="E1040" s="100"/>
      <c r="F1040" s="100"/>
      <c r="G1040" s="100"/>
      <c r="H1040" s="100"/>
      <c r="I1040" s="100"/>
      <c r="J1040" s="100"/>
      <c r="K1040" s="99"/>
      <c r="L1040" s="101"/>
      <c r="M1040" s="102"/>
      <c r="N1040" s="101"/>
      <c r="O1040" s="63" t="str">
        <f>IF(B1040="","Form Number Error",IF(C1040="","Payment Type Error",IF(H1040="","Purchase Description Error",IF(I1040="","Store or Vedor Error",IF(K1040="","Card or Ckeck # Error",IF(L1040="","Date Error",IF(J1040="","Enter Correct Sub-Account",IF(M1040="","Amount Error",IF(J1040='Start-Up Information'!$B$13,"Complete",IF(J1040='Start-Up Information'!$B$14,"Complete",IF(J1040='Start-Up Information'!$B$15,"Complete",IF(J1040='Start-Up Information'!$B$16,"Complete",IF(J1040='Start-Up Information'!$B$17,"Complete",IF(J1040='Start-Up Information'!$B$18,"Complete",IF(J1040='Start-Up Information'!$B$19,"Complete",IF(J1040='Start-Up Information'!$B$20,"Complete",IF(J1040='Start-Up Information'!$B$21,"complete",IF(J1040='Start-Up Information'!$B$22,"Complete",IF(J1040='Start-Up Information'!$B$23,"Complete",IF(J1040='Start-Up Information'!$B$24,"Complete",IF(J1040='Start-Up Information'!$B$25,"Complete",IF(J1040='Start-Up Information'!$B$26,"Complete",IF(J1040='Start-Up Information'!$B$27,"Complete",IF(J1040='Start-Up Information'!$B$28,"Complete",IF(J1040='Start-Up Information'!$B$29,"Complete",IF(J1040='Start-Up Information'!$B$30,"Complete",IF(J1040='Start-Up Information'!$B$31,"Complete",IF(J1040='Start-Up Information'!$B$32,"Complete",IF(J1040='Start-Up Information'!$B$33,"Complete",IF(J1040='Start-Up Information'!$B$34,"Complete",IF(J1040='Start-Up Information'!$B$35,"Complete",IF(J1040='Start-Up Information'!$B$36,"Complete",IF(J1040='Start-Up Information'!$B$37,"Complete",IF(J1040='Start-Up Information'!$B$38,"Complete",IF(J1040='Start-Up Information'!$B$39,"Complete",IF(J1040='Start-Up Information'!$B$40,"Complete",IF(J1040='Start-Up Information'!$B$41,"Complete",IF(J1040='Start-Up Information'!$B$42,"Complete",IF(J1040='Start-Up Information'!$B$43,"Complete",IF(J1040='Start-Up Information'!$B$44,"Complete",IF(J1040='Start-Up Information'!$B$45,"Complete",IF(J1040='Start-Up Information'!$B$46,"Complete",IF(J1040='Start-Up Information'!$B$47,"Complete",IF(J1040='Start-Up Information'!$B$48,"Complete",IF(LEFT(J1040,5)="Split","Complete",IF(J1040='Start-Up Information'!$B$49,"Complete",IF(J1040='Start-Up Information'!$B$50,"Complete",IF(J1040='Start-Up Information'!$B$51,"Complete",IF(J1040='Start-Up Information'!$B$52,"Complete","Enter a Correct Sub-Account")))))))))))))))))))))))))))))))))))))))))))))))))</f>
        <v>Form Number Error</v>
      </c>
      <c r="P1040" s="63" t="str">
        <f t="shared" si="34"/>
        <v>Pending</v>
      </c>
      <c r="Q1040" s="62"/>
      <c r="R1040" s="70">
        <f t="shared" si="35"/>
        <v>0</v>
      </c>
      <c r="S1040" s="65"/>
      <c r="T1040" s="91"/>
      <c r="U1040" s="91"/>
      <c r="V1040" s="91"/>
      <c r="W1040" s="91"/>
      <c r="X1040" s="91"/>
      <c r="Y1040" s="91"/>
      <c r="Z1040" s="91"/>
      <c r="AA1040" s="91"/>
      <c r="AB1040" s="91"/>
      <c r="AC1040" s="91"/>
      <c r="AD1040" s="91"/>
      <c r="AE1040" s="91"/>
      <c r="AF1040" s="91"/>
      <c r="AG1040" s="91"/>
      <c r="AH1040" s="91"/>
      <c r="AI1040" s="91"/>
      <c r="AJ1040" s="91"/>
      <c r="AK1040" s="91"/>
      <c r="AL1040" s="91"/>
      <c r="AM1040" s="91"/>
      <c r="AN1040" s="91"/>
      <c r="AO1040" s="91"/>
      <c r="AP1040" s="91"/>
      <c r="AQ1040" s="91"/>
      <c r="AR1040" s="91"/>
      <c r="AS1040" s="91"/>
      <c r="AT1040" s="91"/>
      <c r="AU1040" s="91"/>
      <c r="AV1040" s="91"/>
      <c r="AW1040" s="91"/>
      <c r="AX1040" s="91"/>
      <c r="AY1040" s="91"/>
      <c r="AZ1040" s="91"/>
      <c r="BA1040" s="91"/>
      <c r="BB1040" s="91"/>
      <c r="BC1040" s="91"/>
      <c r="BD1040" s="91"/>
      <c r="BE1040" s="91"/>
      <c r="BF1040" s="91"/>
      <c r="BG1040" s="91"/>
    </row>
    <row r="1041" spans="1:59" s="34" customFormat="1" ht="33" customHeight="1">
      <c r="A1041" s="65"/>
      <c r="B1041" s="99"/>
      <c r="C1041" s="100"/>
      <c r="D1041" s="100"/>
      <c r="E1041" s="100"/>
      <c r="F1041" s="100"/>
      <c r="G1041" s="100"/>
      <c r="H1041" s="100"/>
      <c r="I1041" s="100"/>
      <c r="J1041" s="100"/>
      <c r="K1041" s="99"/>
      <c r="L1041" s="101"/>
      <c r="M1041" s="102"/>
      <c r="N1041" s="101"/>
      <c r="O1041" s="63" t="str">
        <f>IF(B1041="","Form Number Error",IF(C1041="","Payment Type Error",IF(H1041="","Purchase Description Error",IF(I1041="","Store or Vedor Error",IF(K1041="","Card or Ckeck # Error",IF(L1041="","Date Error",IF(J1041="","Enter Correct Sub-Account",IF(M1041="","Amount Error",IF(J1041='Start-Up Information'!$B$13,"Complete",IF(J1041='Start-Up Information'!$B$14,"Complete",IF(J1041='Start-Up Information'!$B$15,"Complete",IF(J1041='Start-Up Information'!$B$16,"Complete",IF(J1041='Start-Up Information'!$B$17,"Complete",IF(J1041='Start-Up Information'!$B$18,"Complete",IF(J1041='Start-Up Information'!$B$19,"Complete",IF(J1041='Start-Up Information'!$B$20,"Complete",IF(J1041='Start-Up Information'!$B$21,"complete",IF(J1041='Start-Up Information'!$B$22,"Complete",IF(J1041='Start-Up Information'!$B$23,"Complete",IF(J1041='Start-Up Information'!$B$24,"Complete",IF(J1041='Start-Up Information'!$B$25,"Complete",IF(J1041='Start-Up Information'!$B$26,"Complete",IF(J1041='Start-Up Information'!$B$27,"Complete",IF(J1041='Start-Up Information'!$B$28,"Complete",IF(J1041='Start-Up Information'!$B$29,"Complete",IF(J1041='Start-Up Information'!$B$30,"Complete",IF(J1041='Start-Up Information'!$B$31,"Complete",IF(J1041='Start-Up Information'!$B$32,"Complete",IF(J1041='Start-Up Information'!$B$33,"Complete",IF(J1041='Start-Up Information'!$B$34,"Complete",IF(J1041='Start-Up Information'!$B$35,"Complete",IF(J1041='Start-Up Information'!$B$36,"Complete",IF(J1041='Start-Up Information'!$B$37,"Complete",IF(J1041='Start-Up Information'!$B$38,"Complete",IF(J1041='Start-Up Information'!$B$39,"Complete",IF(J1041='Start-Up Information'!$B$40,"Complete",IF(J1041='Start-Up Information'!$B$41,"Complete",IF(J1041='Start-Up Information'!$B$42,"Complete",IF(J1041='Start-Up Information'!$B$43,"Complete",IF(J1041='Start-Up Information'!$B$44,"Complete",IF(J1041='Start-Up Information'!$B$45,"Complete",IF(J1041='Start-Up Information'!$B$46,"Complete",IF(J1041='Start-Up Information'!$B$47,"Complete",IF(J1041='Start-Up Information'!$B$48,"Complete",IF(LEFT(J1041,5)="Split","Complete",IF(J1041='Start-Up Information'!$B$49,"Complete",IF(J1041='Start-Up Information'!$B$50,"Complete",IF(J1041='Start-Up Information'!$B$51,"Complete",IF(J1041='Start-Up Information'!$B$52,"Complete","Enter a Correct Sub-Account")))))))))))))))))))))))))))))))))))))))))))))))))</f>
        <v>Form Number Error</v>
      </c>
      <c r="P1041" s="63" t="str">
        <f t="shared" si="34"/>
        <v>Pending</v>
      </c>
      <c r="Q1041" s="62"/>
      <c r="R1041" s="70">
        <f t="shared" si="35"/>
        <v>0</v>
      </c>
      <c r="S1041" s="65"/>
      <c r="T1041" s="91"/>
      <c r="U1041" s="91"/>
      <c r="V1041" s="91"/>
      <c r="W1041" s="91"/>
      <c r="X1041" s="91"/>
      <c r="Y1041" s="91"/>
      <c r="Z1041" s="91"/>
      <c r="AA1041" s="91"/>
      <c r="AB1041" s="91"/>
      <c r="AC1041" s="91"/>
      <c r="AD1041" s="91"/>
      <c r="AE1041" s="91"/>
      <c r="AF1041" s="91"/>
      <c r="AG1041" s="91"/>
      <c r="AH1041" s="91"/>
      <c r="AI1041" s="91"/>
      <c r="AJ1041" s="91"/>
      <c r="AK1041" s="91"/>
      <c r="AL1041" s="91"/>
      <c r="AM1041" s="91"/>
      <c r="AN1041" s="91"/>
      <c r="AO1041" s="91"/>
      <c r="AP1041" s="91"/>
      <c r="AQ1041" s="91"/>
      <c r="AR1041" s="91"/>
      <c r="AS1041" s="91"/>
      <c r="AT1041" s="91"/>
      <c r="AU1041" s="91"/>
      <c r="AV1041" s="91"/>
      <c r="AW1041" s="91"/>
      <c r="AX1041" s="91"/>
      <c r="AY1041" s="91"/>
      <c r="AZ1041" s="91"/>
      <c r="BA1041" s="91"/>
      <c r="BB1041" s="91"/>
      <c r="BC1041" s="91"/>
      <c r="BD1041" s="91"/>
      <c r="BE1041" s="91"/>
      <c r="BF1041" s="91"/>
      <c r="BG1041" s="91"/>
    </row>
    <row r="1042" spans="1:59" s="34" customFormat="1" ht="33" customHeight="1">
      <c r="A1042" s="65"/>
      <c r="B1042" s="99"/>
      <c r="C1042" s="100"/>
      <c r="D1042" s="100"/>
      <c r="E1042" s="100"/>
      <c r="F1042" s="100"/>
      <c r="G1042" s="100"/>
      <c r="H1042" s="100"/>
      <c r="I1042" s="100"/>
      <c r="J1042" s="100"/>
      <c r="K1042" s="99"/>
      <c r="L1042" s="101"/>
      <c r="M1042" s="102"/>
      <c r="N1042" s="101"/>
      <c r="O1042" s="63" t="str">
        <f>IF(B1042="","Form Number Error",IF(C1042="","Payment Type Error",IF(H1042="","Purchase Description Error",IF(I1042="","Store or Vedor Error",IF(K1042="","Card or Ckeck # Error",IF(L1042="","Date Error",IF(J1042="","Enter Correct Sub-Account",IF(M1042="","Amount Error",IF(J1042='Start-Up Information'!$B$13,"Complete",IF(J1042='Start-Up Information'!$B$14,"Complete",IF(J1042='Start-Up Information'!$B$15,"Complete",IF(J1042='Start-Up Information'!$B$16,"Complete",IF(J1042='Start-Up Information'!$B$17,"Complete",IF(J1042='Start-Up Information'!$B$18,"Complete",IF(J1042='Start-Up Information'!$B$19,"Complete",IF(J1042='Start-Up Information'!$B$20,"Complete",IF(J1042='Start-Up Information'!$B$21,"complete",IF(J1042='Start-Up Information'!$B$22,"Complete",IF(J1042='Start-Up Information'!$B$23,"Complete",IF(J1042='Start-Up Information'!$B$24,"Complete",IF(J1042='Start-Up Information'!$B$25,"Complete",IF(J1042='Start-Up Information'!$B$26,"Complete",IF(J1042='Start-Up Information'!$B$27,"Complete",IF(J1042='Start-Up Information'!$B$28,"Complete",IF(J1042='Start-Up Information'!$B$29,"Complete",IF(J1042='Start-Up Information'!$B$30,"Complete",IF(J1042='Start-Up Information'!$B$31,"Complete",IF(J1042='Start-Up Information'!$B$32,"Complete",IF(J1042='Start-Up Information'!$B$33,"Complete",IF(J1042='Start-Up Information'!$B$34,"Complete",IF(J1042='Start-Up Information'!$B$35,"Complete",IF(J1042='Start-Up Information'!$B$36,"Complete",IF(J1042='Start-Up Information'!$B$37,"Complete",IF(J1042='Start-Up Information'!$B$38,"Complete",IF(J1042='Start-Up Information'!$B$39,"Complete",IF(J1042='Start-Up Information'!$B$40,"Complete",IF(J1042='Start-Up Information'!$B$41,"Complete",IF(J1042='Start-Up Information'!$B$42,"Complete",IF(J1042='Start-Up Information'!$B$43,"Complete",IF(J1042='Start-Up Information'!$B$44,"Complete",IF(J1042='Start-Up Information'!$B$45,"Complete",IF(J1042='Start-Up Information'!$B$46,"Complete",IF(J1042='Start-Up Information'!$B$47,"Complete",IF(J1042='Start-Up Information'!$B$48,"Complete",IF(LEFT(J1042,5)="Split","Complete",IF(J1042='Start-Up Information'!$B$49,"Complete",IF(J1042='Start-Up Information'!$B$50,"Complete",IF(J1042='Start-Up Information'!$B$51,"Complete",IF(J1042='Start-Up Information'!$B$52,"Complete","Enter a Correct Sub-Account")))))))))))))))))))))))))))))))))))))))))))))))))</f>
        <v>Form Number Error</v>
      </c>
      <c r="P1042" s="63" t="str">
        <f t="shared" si="34"/>
        <v>Pending</v>
      </c>
      <c r="Q1042" s="62"/>
      <c r="R1042" s="70">
        <f t="shared" si="35"/>
        <v>0</v>
      </c>
      <c r="S1042" s="65"/>
      <c r="T1042" s="91"/>
      <c r="U1042" s="91"/>
      <c r="V1042" s="91"/>
      <c r="W1042" s="91"/>
      <c r="X1042" s="91"/>
      <c r="Y1042" s="91"/>
      <c r="Z1042" s="91"/>
      <c r="AA1042" s="91"/>
      <c r="AB1042" s="91"/>
      <c r="AC1042" s="91"/>
      <c r="AD1042" s="91"/>
      <c r="AE1042" s="91"/>
      <c r="AF1042" s="91"/>
      <c r="AG1042" s="91"/>
      <c r="AH1042" s="91"/>
      <c r="AI1042" s="91"/>
      <c r="AJ1042" s="91"/>
      <c r="AK1042" s="91"/>
      <c r="AL1042" s="91"/>
      <c r="AM1042" s="91"/>
      <c r="AN1042" s="91"/>
      <c r="AO1042" s="91"/>
      <c r="AP1042" s="91"/>
      <c r="AQ1042" s="91"/>
      <c r="AR1042" s="91"/>
      <c r="AS1042" s="91"/>
      <c r="AT1042" s="91"/>
      <c r="AU1042" s="91"/>
      <c r="AV1042" s="91"/>
      <c r="AW1042" s="91"/>
      <c r="AX1042" s="91"/>
      <c r="AY1042" s="91"/>
      <c r="AZ1042" s="91"/>
      <c r="BA1042" s="91"/>
      <c r="BB1042" s="91"/>
      <c r="BC1042" s="91"/>
      <c r="BD1042" s="91"/>
      <c r="BE1042" s="91"/>
      <c r="BF1042" s="91"/>
      <c r="BG1042" s="91"/>
    </row>
    <row r="1043" spans="1:59" s="34" customFormat="1" ht="33" customHeight="1">
      <c r="A1043" s="62"/>
      <c r="B1043" s="62"/>
      <c r="C1043" s="62"/>
      <c r="D1043" s="62"/>
      <c r="E1043" s="62"/>
      <c r="F1043" s="62"/>
      <c r="G1043" s="62"/>
      <c r="H1043" s="62"/>
      <c r="I1043" s="62"/>
      <c r="J1043" s="62"/>
      <c r="K1043" s="62"/>
      <c r="L1043" s="62"/>
      <c r="M1043" s="62"/>
      <c r="N1043" s="62"/>
      <c r="O1043" s="62"/>
      <c r="P1043" s="62"/>
      <c r="Q1043" s="62"/>
      <c r="R1043" s="1"/>
      <c r="S1043" s="1"/>
      <c r="T1043" s="3">
        <f>SUM(T7:T1042)</f>
        <v>0</v>
      </c>
      <c r="U1043" s="3">
        <f t="shared" ref="U1043:BF1043" si="36">SUM(U7:U1042)</f>
        <v>0</v>
      </c>
      <c r="V1043" s="3">
        <f t="shared" si="36"/>
        <v>0</v>
      </c>
      <c r="W1043" s="3">
        <f t="shared" si="36"/>
        <v>0</v>
      </c>
      <c r="X1043" s="3">
        <f t="shared" si="36"/>
        <v>0</v>
      </c>
      <c r="Y1043" s="3">
        <f t="shared" si="36"/>
        <v>0</v>
      </c>
      <c r="Z1043" s="3">
        <f t="shared" si="36"/>
        <v>0</v>
      </c>
      <c r="AA1043" s="3">
        <f t="shared" si="36"/>
        <v>0</v>
      </c>
      <c r="AB1043" s="3">
        <f t="shared" si="36"/>
        <v>0</v>
      </c>
      <c r="AC1043" s="3">
        <f t="shared" si="36"/>
        <v>0</v>
      </c>
      <c r="AD1043" s="3">
        <f t="shared" si="36"/>
        <v>0</v>
      </c>
      <c r="AE1043" s="3">
        <f t="shared" si="36"/>
        <v>0</v>
      </c>
      <c r="AF1043" s="3">
        <f t="shared" si="36"/>
        <v>0</v>
      </c>
      <c r="AG1043" s="3">
        <f t="shared" si="36"/>
        <v>0</v>
      </c>
      <c r="AH1043" s="3">
        <f t="shared" si="36"/>
        <v>0</v>
      </c>
      <c r="AI1043" s="3">
        <f t="shared" si="36"/>
        <v>0</v>
      </c>
      <c r="AJ1043" s="3">
        <f t="shared" si="36"/>
        <v>0</v>
      </c>
      <c r="AK1043" s="3">
        <f t="shared" si="36"/>
        <v>0</v>
      </c>
      <c r="AL1043" s="3">
        <f t="shared" si="36"/>
        <v>0</v>
      </c>
      <c r="AM1043" s="3">
        <f t="shared" si="36"/>
        <v>0</v>
      </c>
      <c r="AN1043" s="3">
        <f t="shared" si="36"/>
        <v>0</v>
      </c>
      <c r="AO1043" s="3">
        <f t="shared" si="36"/>
        <v>0</v>
      </c>
      <c r="AP1043" s="3">
        <f t="shared" si="36"/>
        <v>0</v>
      </c>
      <c r="AQ1043" s="3">
        <f t="shared" si="36"/>
        <v>0</v>
      </c>
      <c r="AR1043" s="3">
        <f t="shared" si="36"/>
        <v>0</v>
      </c>
      <c r="AS1043" s="3">
        <f t="shared" si="36"/>
        <v>0</v>
      </c>
      <c r="AT1043" s="3">
        <f t="shared" si="36"/>
        <v>0</v>
      </c>
      <c r="AU1043" s="3">
        <f t="shared" si="36"/>
        <v>0</v>
      </c>
      <c r="AV1043" s="3">
        <f t="shared" si="36"/>
        <v>0</v>
      </c>
      <c r="AW1043" s="3">
        <f t="shared" si="36"/>
        <v>0</v>
      </c>
      <c r="AX1043" s="3">
        <f t="shared" si="36"/>
        <v>0</v>
      </c>
      <c r="AY1043" s="3">
        <f t="shared" si="36"/>
        <v>0</v>
      </c>
      <c r="AZ1043" s="3">
        <f t="shared" si="36"/>
        <v>0</v>
      </c>
      <c r="BA1043" s="3">
        <f t="shared" si="36"/>
        <v>0</v>
      </c>
      <c r="BB1043" s="3">
        <f t="shared" si="36"/>
        <v>0</v>
      </c>
      <c r="BC1043" s="3">
        <f t="shared" si="36"/>
        <v>0</v>
      </c>
      <c r="BD1043" s="3">
        <f t="shared" si="36"/>
        <v>0</v>
      </c>
      <c r="BE1043" s="3">
        <f t="shared" si="36"/>
        <v>0</v>
      </c>
      <c r="BF1043" s="3">
        <f t="shared" si="36"/>
        <v>0</v>
      </c>
      <c r="BG1043" s="3">
        <f t="shared" ref="BG1043" si="37">SUM(BG7:BG1042)</f>
        <v>0</v>
      </c>
    </row>
    <row r="1044" spans="1:5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row>
    <row r="1045" spans="1:5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row>
    <row r="1046" spans="1:5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row>
    <row r="1047" spans="1:5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row>
    <row r="1048" spans="1:5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row>
    <row r="1049" spans="1:5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row>
    <row r="1050" spans="1:5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row>
    <row r="1051" spans="1:5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row>
    <row r="1052" spans="1:5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row>
    <row r="1053" spans="1:5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row>
    <row r="1054" spans="1:5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row>
    <row r="1055" spans="1:5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row>
    <row r="1056" spans="1:5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row>
    <row r="1057" spans="1:3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row>
    <row r="1058" spans="1:3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row>
    <row r="1059" spans="1:3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row>
    <row r="1060" spans="1:3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row>
    <row r="1061" spans="1:3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row>
    <row r="1062" spans="1:3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row>
    <row r="1063" spans="1:3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row>
    <row r="1064" spans="1:3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row>
    <row r="1065" spans="1:3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row>
    <row r="1066" spans="1:3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row>
    <row r="1067" spans="1:3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row>
    <row r="1068" spans="1:33">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row>
    <row r="1069" spans="1:33">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row>
    <row r="1070" spans="1:33">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row>
    <row r="1071" spans="1:33">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row>
    <row r="1072" spans="1:33">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row>
    <row r="1073" spans="1:33">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row>
    <row r="1074" spans="1:33">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row>
    <row r="1075" spans="1:33">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row>
    <row r="1076" spans="1:33">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row>
    <row r="1077" spans="1:33">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row>
    <row r="1078" spans="1:33">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row>
    <row r="1079" spans="1:33">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row>
    <row r="1080" spans="1:33">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row>
    <row r="1081" spans="1:33">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row>
    <row r="1082" spans="1:33">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row>
    <row r="1083" spans="1:33">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row>
    <row r="1084" spans="1:33">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row>
    <row r="1085" spans="1:33">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row>
    <row r="1086" spans="1:33">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row>
    <row r="1087" spans="1:33">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row>
    <row r="1088" spans="1:33">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row>
    <row r="1089" spans="1:33">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row>
    <row r="1090" spans="1:33">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row>
    <row r="1091" spans="1:33">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row>
    <row r="1092" spans="1:33">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row>
    <row r="1093" spans="1:33">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row>
    <row r="1094" spans="1:33">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row>
    <row r="1095" spans="1:33">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row>
    <row r="1096" spans="1:33">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row>
    <row r="1097" spans="1:33">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row>
    <row r="1098" spans="1:33">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row>
    <row r="1099" spans="1:33">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row>
    <row r="1100" spans="1:33">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row>
    <row r="1101" spans="1:33">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row>
    <row r="1102" spans="1:33">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row>
    <row r="1103" spans="1:33">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row>
    <row r="1104" spans="1:33">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row>
    <row r="1105" spans="1:33">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row>
    <row r="1106" spans="1:33">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row>
    <row r="1107" spans="1:33">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row>
    <row r="1108" spans="1:33">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row>
    <row r="1109" spans="1:33">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row>
    <row r="1110" spans="1:33">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row>
    <row r="1111" spans="1:33">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row>
    <row r="1112" spans="1:33">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row>
    <row r="1113" spans="1:33">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row>
    <row r="1114" spans="1:33">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row>
    <row r="1115" spans="1:33">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row>
    <row r="1116" spans="1:33">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row>
    <row r="1117" spans="1:33">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row>
    <row r="1118" spans="1:33">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row>
    <row r="1119" spans="1:33">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row>
    <row r="1120" spans="1:33">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row>
    <row r="1121" spans="1:33">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row>
    <row r="1122" spans="1:33">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row>
    <row r="1123" spans="1:33">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row>
    <row r="1124" spans="1:33">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row>
    <row r="1125" spans="1:33">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row>
    <row r="1126" spans="1:33">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row>
    <row r="1127" spans="1:33">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row>
    <row r="1128" spans="1:33">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row>
    <row r="1129" spans="1:33">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row>
    <row r="1130" spans="1:33">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row>
    <row r="1131" spans="1:33">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row>
    <row r="1132" spans="1:33">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row>
    <row r="1133" spans="1:33">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row>
    <row r="1134" spans="1:33">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row>
    <row r="1135" spans="1:33">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row>
    <row r="1136" spans="1:33">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row>
    <row r="1137" spans="1:33">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row>
    <row r="1138" spans="1:33">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row>
    <row r="1139" spans="1:33">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row>
    <row r="1140" spans="1:33">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row>
    <row r="1141" spans="1:33">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row>
    <row r="1142" spans="1:33">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row>
    <row r="1143" spans="1:33">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row>
    <row r="1144" spans="1:33">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row>
    <row r="1145" spans="1:33">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row>
    <row r="1146" spans="1:33">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row>
    <row r="1147" spans="1:33">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row>
    <row r="1148" spans="1:33">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row>
    <row r="1149" spans="1:33">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row>
    <row r="1150" spans="1:33">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row>
    <row r="1151" spans="1:33">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row>
    <row r="1152" spans="1:33">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row>
    <row r="1153" spans="1:33">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row>
    <row r="1154" spans="1:33">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row>
    <row r="1155" spans="1:33">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row>
    <row r="1156" spans="1:33">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row>
    <row r="1157" spans="1:33">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row>
    <row r="1158" spans="1:33">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row>
    <row r="1159" spans="1:33">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row>
    <row r="1160" spans="1:33">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row>
    <row r="1161" spans="1:33">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row>
    <row r="1162" spans="1:33">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row>
    <row r="1163" spans="1:33">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row>
    <row r="1164" spans="1:33">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row>
    <row r="1165" spans="1:33">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row>
    <row r="1166" spans="1:33">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row>
    <row r="1167" spans="1:33">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row>
    <row r="1168" spans="1:33">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row>
    <row r="1169" spans="1:33">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row>
    <row r="1170" spans="1:33">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row>
    <row r="1171" spans="1:33">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row>
    <row r="1172" spans="1:33">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row>
    <row r="1173" spans="1:33">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row>
    <row r="1174" spans="1:33">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row>
    <row r="1175" spans="1:33">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row>
    <row r="1176" spans="1:33">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row>
    <row r="1177" spans="1:33">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row>
    <row r="1178" spans="1:33">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row>
    <row r="1179" spans="1:33">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row>
    <row r="1180" spans="1:33">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row>
    <row r="1181" spans="1:33">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row>
    <row r="1182" spans="1:33">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row>
    <row r="1183" spans="1:33">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row>
    <row r="1184" spans="1:33">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row>
    <row r="1185" spans="1:33">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row>
    <row r="1186" spans="1:33">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row>
    <row r="1187" spans="1:33">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row>
    <row r="1188" spans="1:33">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row>
    <row r="1189" spans="1:33">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row>
    <row r="1190" spans="1:33">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row>
    <row r="1191" spans="1:33">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row>
    <row r="1192" spans="1:33">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row>
    <row r="1193" spans="1:33">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row>
    <row r="1194" spans="1:33">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row>
    <row r="1195" spans="1:33">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row>
    <row r="1196" spans="1:33">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row>
    <row r="1197" spans="1:33">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row>
    <row r="1198" spans="1:33">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row>
    <row r="1199" spans="1:33">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row>
    <row r="1200" spans="1:33">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row>
    <row r="1201" spans="1:33">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row>
    <row r="1202" spans="1:33">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row>
    <row r="1203" spans="1:33">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row>
  </sheetData>
  <mergeCells count="7">
    <mergeCell ref="B1:C4"/>
    <mergeCell ref="H2:I3"/>
    <mergeCell ref="R2:R6"/>
    <mergeCell ref="T1:BG5"/>
    <mergeCell ref="M2:N2"/>
    <mergeCell ref="M4:O4"/>
    <mergeCell ref="M3:O3"/>
  </mergeCells>
  <conditionalFormatting sqref="B16:B1042">
    <cfRule type="expression" dxfId="116" priority="149">
      <formula>LEFT($C16,5)="Check"</formula>
    </cfRule>
    <cfRule type="expression" dxfId="115" priority="148">
      <formula>AND($P16="Cleared",LEFT($C16,5)="check")</formula>
    </cfRule>
  </conditionalFormatting>
  <conditionalFormatting sqref="C25:C27 E25:G27 C28:G28">
    <cfRule type="expression" dxfId="114" priority="145">
      <formula>LEFT($C25,5)="Check"</formula>
    </cfRule>
    <cfRule type="expression" dxfId="113" priority="144">
      <formula>AND($P25="Cleared",LEFT($C25,5)="check")</formula>
    </cfRule>
  </conditionalFormatting>
  <conditionalFormatting sqref="C29:C45 E29:G45">
    <cfRule type="expression" dxfId="112" priority="136">
      <formula>AND($P29="Cleared",LEFT($C29,5)="check")</formula>
    </cfRule>
  </conditionalFormatting>
  <conditionalFormatting sqref="C29:C50 E29:G50">
    <cfRule type="expression" dxfId="111" priority="137">
      <formula>LEFT($C29,5)="Check"</formula>
    </cfRule>
  </conditionalFormatting>
  <conditionalFormatting sqref="C59:D79">
    <cfRule type="expression" dxfId="110" priority="71">
      <formula>AND($P59="Cleared",LEFT($C59,5)="check")</formula>
    </cfRule>
    <cfRule type="expression" dxfId="109" priority="72">
      <formula>LEFT($C59,5)="Check"</formula>
    </cfRule>
  </conditionalFormatting>
  <conditionalFormatting sqref="C51:G57">
    <cfRule type="expression" dxfId="108" priority="76">
      <formula>LEFT($C51,5)="Check"</formula>
    </cfRule>
  </conditionalFormatting>
  <conditionalFormatting sqref="D16:D27">
    <cfRule type="expression" dxfId="107" priority="150">
      <formula>AND($P16="Cleared",LEFT($C16,5)="check")</formula>
    </cfRule>
  </conditionalFormatting>
  <conditionalFormatting sqref="C16:C24 E16:I24 D16:D27 H25:I29">
    <cfRule type="expression" dxfId="106" priority="151">
      <formula>LEFT($C16,5)="Check"</formula>
    </cfRule>
  </conditionalFormatting>
  <conditionalFormatting sqref="C80:N1042">
    <cfRule type="expression" dxfId="105" priority="65">
      <formula>AND($P80="Cleared",LEFT($C80,5)="check")</formula>
    </cfRule>
    <cfRule type="expression" dxfId="104" priority="66">
      <formula>LEFT($C80,5)="Check"</formula>
    </cfRule>
  </conditionalFormatting>
  <conditionalFormatting sqref="D29:D50">
    <cfRule type="expression" dxfId="103" priority="77">
      <formula>AND($P29="Cleared",LEFT($C29,5)="check")</formula>
    </cfRule>
    <cfRule type="expression" dxfId="102" priority="78">
      <formula>LEFT($C29,5)="Check"</formula>
    </cfRule>
  </conditionalFormatting>
  <conditionalFormatting sqref="D52:D57">
    <cfRule type="expression" dxfId="101" priority="75">
      <formula>AND($P52="Cleared",LEFT($C52,5)="check")</formula>
    </cfRule>
  </conditionalFormatting>
  <conditionalFormatting sqref="E59:N79">
    <cfRule type="expression" dxfId="100" priority="85">
      <formula>AND($P59="Cleared",LEFT($C59,5)="check")</formula>
    </cfRule>
    <cfRule type="expression" dxfId="99" priority="86">
      <formula>LEFT($C59,5)="Check"</formula>
    </cfRule>
  </conditionalFormatting>
  <conditionalFormatting sqref="H2:I3">
    <cfRule type="expression" dxfId="98" priority="156">
      <formula>SUMIF(J7:M1042,R1,M7:M1042)=SUM(T7:BG1042)</formula>
    </cfRule>
  </conditionalFormatting>
  <conditionalFormatting sqref="H29:M32 H31:N31 H44:I44 K44:N44 H45:N54 H55:I57">
    <cfRule type="expression" dxfId="97" priority="155">
      <formula>LEFT($C29,5)="Check"</formula>
    </cfRule>
  </conditionalFormatting>
  <conditionalFormatting sqref="H31:N31">
    <cfRule type="expression" dxfId="96" priority="154">
      <formula>AND($P31="Cleared",LEFT($C31,5)="check")</formula>
    </cfRule>
  </conditionalFormatting>
  <conditionalFormatting sqref="H33:N39">
    <cfRule type="expression" dxfId="95" priority="97">
      <formula>LEFT($C33,5)="Check"</formula>
    </cfRule>
  </conditionalFormatting>
  <conditionalFormatting sqref="H40:N43">
    <cfRule type="expression" dxfId="94" priority="90">
      <formula>LEFT($C40,5)="Check"</formula>
    </cfRule>
  </conditionalFormatting>
  <conditionalFormatting sqref="J16:J29">
    <cfRule type="expression" dxfId="93" priority="98">
      <formula>AND($P16="Cleared",LEFT($C16,5)="check")</formula>
    </cfRule>
  </conditionalFormatting>
  <conditionalFormatting sqref="J33">
    <cfRule type="expression" dxfId="92" priority="96">
      <formula>AND($P33="Cleared",LEFT($C33,5)="check")</formula>
    </cfRule>
  </conditionalFormatting>
  <conditionalFormatting sqref="J36:J37">
    <cfRule type="expression" dxfId="91" priority="91">
      <formula>LEFT($C36,5)="Check"</formula>
    </cfRule>
  </conditionalFormatting>
  <conditionalFormatting sqref="J40">
    <cfRule type="expression" dxfId="90" priority="89">
      <formula>AND($P40="Cleared",LEFT($C40,5)="check")</formula>
    </cfRule>
  </conditionalFormatting>
  <conditionalFormatting sqref="J43:J50">
    <cfRule type="expression" dxfId="89" priority="88">
      <formula>LEFT($C43,5)="Check"</formula>
    </cfRule>
  </conditionalFormatting>
  <conditionalFormatting sqref="J44">
    <cfRule type="expression" dxfId="88" priority="87">
      <formula>AND($P44="Cleared",LEFT($C44,5)="check")</formula>
    </cfRule>
  </conditionalFormatting>
  <conditionalFormatting sqref="J52:J53">
    <cfRule type="expression" dxfId="87" priority="95">
      <formula>LEFT($C52,5)="Check"</formula>
    </cfRule>
  </conditionalFormatting>
  <conditionalFormatting sqref="J70">
    <cfRule type="expression" dxfId="86" priority="84">
      <formula>LEFT($C70,5)="Check"</formula>
    </cfRule>
  </conditionalFormatting>
  <conditionalFormatting sqref="J73:J74">
    <cfRule type="expression" dxfId="85" priority="83">
      <formula>LEFT($C73,5)="Check"</formula>
    </cfRule>
  </conditionalFormatting>
  <conditionalFormatting sqref="J16:M29">
    <cfRule type="expression" dxfId="84" priority="101">
      <formula>LEFT($C16,5)="Check"</formula>
    </cfRule>
  </conditionalFormatting>
  <conditionalFormatting sqref="J55:N56">
    <cfRule type="expression" dxfId="83" priority="121">
      <formula>LEFT($C55,5)="Check"</formula>
    </cfRule>
  </conditionalFormatting>
  <conditionalFormatting sqref="J56:N56">
    <cfRule type="expression" dxfId="82" priority="120">
      <formula>AND($P56="Cleared",LEFT($C56,5)="check")</formula>
    </cfRule>
  </conditionalFormatting>
  <conditionalFormatting sqref="J57:N57 C58:N58">
    <cfRule type="expression" dxfId="81" priority="175">
      <formula>LEFT($C57,5)="Check"</formula>
    </cfRule>
  </conditionalFormatting>
  <conditionalFormatting sqref="K16:M29 H25:I29 H29:M32 H44:I44 K44:N44 H45:N55 H56:I56 H57:N57 C16:C24 E16:I24 C46:C50 E46:G50 H33:I33 K33:N33 H34:N39 H40:I40 K40:N40 H41:N43 C51:G51 C52:C57 E52:G57 C58:N58">
    <cfRule type="expression" dxfId="80" priority="168">
      <formula>AND($P16="Cleared",LEFT($C16,5)="check")</formula>
    </cfRule>
  </conditionalFormatting>
  <conditionalFormatting sqref="M4:O4">
    <cfRule type="expression" dxfId="79" priority="170">
      <formula>SUM($R$7:$R$1042)=0</formula>
    </cfRule>
  </conditionalFormatting>
  <conditionalFormatting sqref="N16:N30">
    <cfRule type="expression" dxfId="78" priority="123">
      <formula>LEFT($C16,5)="Check"</formula>
    </cfRule>
    <cfRule type="expression" dxfId="77" priority="122">
      <formula>AND($P16="Cleared",LEFT($C16,5)="check")</formula>
    </cfRule>
  </conditionalFormatting>
  <conditionalFormatting sqref="N32">
    <cfRule type="expression" dxfId="76" priority="126">
      <formula>AND($P32="Cleared",LEFT($C32,5)="check")</formula>
    </cfRule>
    <cfRule type="expression" dxfId="75" priority="127">
      <formula>LEFT($C32,5)="Check"</formula>
    </cfRule>
  </conditionalFormatting>
  <conditionalFormatting sqref="P7:P1042">
    <cfRule type="expression" dxfId="74" priority="174">
      <formula>P7="Pending"</formula>
    </cfRule>
  </conditionalFormatting>
  <conditionalFormatting sqref="R7:R1042">
    <cfRule type="expression" dxfId="73" priority="171">
      <formula>LEFT(J7,5)="Split"</formula>
    </cfRule>
    <cfRule type="expression" dxfId="72" priority="172">
      <formula>LEFT(J7,5)="Split"</formula>
    </cfRule>
  </conditionalFormatting>
  <conditionalFormatting sqref="T6:BG6">
    <cfRule type="expression" dxfId="71" priority="158">
      <formula>T6=0</formula>
    </cfRule>
  </conditionalFormatting>
  <conditionalFormatting sqref="T7:BG1042">
    <cfRule type="expression" dxfId="70" priority="140">
      <formula>AND($J7&lt;&gt;"split",T7&gt;0)</formula>
    </cfRule>
    <cfRule type="expression" dxfId="69" priority="173">
      <formula>LEFT($J7,5)="Split"</formula>
    </cfRule>
  </conditionalFormatting>
  <conditionalFormatting sqref="B7">
    <cfRule type="expression" dxfId="68" priority="62">
      <formula>LEFT($C7,5)="Check"</formula>
    </cfRule>
  </conditionalFormatting>
  <conditionalFormatting sqref="B7">
    <cfRule type="expression" dxfId="67" priority="61">
      <formula>AND($P7="Cleared",LEFT($C7,5)="check")</formula>
    </cfRule>
  </conditionalFormatting>
  <conditionalFormatting sqref="C7:N7">
    <cfRule type="expression" dxfId="66" priority="64">
      <formula>LEFT($C7,5)="Check"</formula>
    </cfRule>
  </conditionalFormatting>
  <conditionalFormatting sqref="C7:N7">
    <cfRule type="expression" dxfId="65" priority="63">
      <formula>AND($P7="Cleared",LEFT($C7,5)="check")</formula>
    </cfRule>
  </conditionalFormatting>
  <conditionalFormatting sqref="B8">
    <cfRule type="expression" dxfId="64" priority="58">
      <formula>LEFT($C8,5)="Check"</formula>
    </cfRule>
  </conditionalFormatting>
  <conditionalFormatting sqref="B8">
    <cfRule type="expression" dxfId="63" priority="57">
      <formula>AND($P8="Cleared",LEFT($C8,5)="check")</formula>
    </cfRule>
  </conditionalFormatting>
  <conditionalFormatting sqref="C8:N8">
    <cfRule type="expression" dxfId="62" priority="60">
      <formula>LEFT($C8,5)="Check"</formula>
    </cfRule>
  </conditionalFormatting>
  <conditionalFormatting sqref="C8:N8">
    <cfRule type="expression" dxfId="61" priority="59">
      <formula>AND($P8="Cleared",LEFT($C8,5)="check")</formula>
    </cfRule>
  </conditionalFormatting>
  <conditionalFormatting sqref="B9">
    <cfRule type="expression" dxfId="60" priority="54">
      <formula>LEFT($C9,5)="Check"</formula>
    </cfRule>
  </conditionalFormatting>
  <conditionalFormatting sqref="B9">
    <cfRule type="expression" dxfId="59" priority="49">
      <formula>AND($P9="Cleared",LEFT($C9,5)="check")</formula>
    </cfRule>
  </conditionalFormatting>
  <conditionalFormatting sqref="C9:I9">
    <cfRule type="expression" dxfId="58" priority="55">
      <formula>LEFT($C9,5)="Check"</formula>
    </cfRule>
  </conditionalFormatting>
  <conditionalFormatting sqref="J9">
    <cfRule type="expression" dxfId="57" priority="52">
      <formula>AND($P9="Cleared",LEFT($C9,5)="check")</formula>
    </cfRule>
  </conditionalFormatting>
  <conditionalFormatting sqref="J9:M9">
    <cfRule type="expression" dxfId="56" priority="53">
      <formula>LEFT($C9,5)="Check"</formula>
    </cfRule>
  </conditionalFormatting>
  <conditionalFormatting sqref="K9:M9 C9:I9">
    <cfRule type="expression" dxfId="55" priority="56">
      <formula>AND($P9="Cleared",LEFT($C9,5)="check")</formula>
    </cfRule>
  </conditionalFormatting>
  <conditionalFormatting sqref="N9">
    <cfRule type="expression" dxfId="54" priority="50">
      <formula>AND($P9="Cleared",LEFT($C9,5)="check")</formula>
    </cfRule>
    <cfRule type="expression" dxfId="53" priority="51">
      <formula>LEFT($C9,5)="Check"</formula>
    </cfRule>
  </conditionalFormatting>
  <conditionalFormatting sqref="B10">
    <cfRule type="expression" dxfId="52" priority="46">
      <formula>LEFT($C10,5)="Check"</formula>
    </cfRule>
  </conditionalFormatting>
  <conditionalFormatting sqref="B10">
    <cfRule type="expression" dxfId="51" priority="41">
      <formula>AND($P10="Cleared",LEFT($C10,5)="check")</formula>
    </cfRule>
  </conditionalFormatting>
  <conditionalFormatting sqref="C10:I10">
    <cfRule type="expression" dxfId="50" priority="47">
      <formula>LEFT($C10,5)="Check"</formula>
    </cfRule>
  </conditionalFormatting>
  <conditionalFormatting sqref="J10">
    <cfRule type="expression" dxfId="49" priority="44">
      <formula>AND($P10="Cleared",LEFT($C10,5)="check")</formula>
    </cfRule>
  </conditionalFormatting>
  <conditionalFormatting sqref="J10:M10">
    <cfRule type="expression" dxfId="48" priority="45">
      <formula>LEFT($C10,5)="Check"</formula>
    </cfRule>
  </conditionalFormatting>
  <conditionalFormatting sqref="K10:M10 C10:I10">
    <cfRule type="expression" dxfId="47" priority="48">
      <formula>AND($P10="Cleared",LEFT($C10,5)="check")</formula>
    </cfRule>
  </conditionalFormatting>
  <conditionalFormatting sqref="N10">
    <cfRule type="expression" dxfId="46" priority="42">
      <formula>AND($P10="Cleared",LEFT($C10,5)="check")</formula>
    </cfRule>
    <cfRule type="expression" dxfId="45" priority="43">
      <formula>LEFT($C10,5)="Check"</formula>
    </cfRule>
  </conditionalFormatting>
  <conditionalFormatting sqref="B11">
    <cfRule type="expression" dxfId="44" priority="34">
      <formula>AND($P11="Cleared",LEFT($C11,5)="check")</formula>
    </cfRule>
  </conditionalFormatting>
  <conditionalFormatting sqref="B11">
    <cfRule type="expression" dxfId="43" priority="33">
      <formula>LEFT($C11,5)="Check"</formula>
    </cfRule>
  </conditionalFormatting>
  <conditionalFormatting sqref="C11:I11">
    <cfRule type="expression" dxfId="42" priority="39">
      <formula>LEFT($C11,5)="Check"</formula>
    </cfRule>
  </conditionalFormatting>
  <conditionalFormatting sqref="J11">
    <cfRule type="expression" dxfId="41" priority="37">
      <formula>AND($P11="Cleared",LEFT($C11,5)="check")</formula>
    </cfRule>
  </conditionalFormatting>
  <conditionalFormatting sqref="J11:M11">
    <cfRule type="expression" dxfId="40" priority="38">
      <formula>LEFT($C11,5)="Check"</formula>
    </cfRule>
  </conditionalFormatting>
  <conditionalFormatting sqref="K11:M11 C11:I11">
    <cfRule type="expression" dxfId="39" priority="40">
      <formula>AND($P11="Cleared",LEFT($C11,5)="check")</formula>
    </cfRule>
  </conditionalFormatting>
  <conditionalFormatting sqref="N11">
    <cfRule type="expression" dxfId="38" priority="35">
      <formula>AND($P11="Cleared",LEFT($C11,5)="check")</formula>
    </cfRule>
    <cfRule type="expression" dxfId="37" priority="36">
      <formula>LEFT($C11,5)="Check"</formula>
    </cfRule>
  </conditionalFormatting>
  <conditionalFormatting sqref="B12">
    <cfRule type="expression" dxfId="36" priority="26">
      <formula>AND($P12="Cleared",LEFT($C12,5)="check")</formula>
    </cfRule>
  </conditionalFormatting>
  <conditionalFormatting sqref="B12">
    <cfRule type="expression" dxfId="35" priority="25">
      <formula>LEFT($C12,5)="Check"</formula>
    </cfRule>
  </conditionalFormatting>
  <conditionalFormatting sqref="C12:I12">
    <cfRule type="expression" dxfId="34" priority="31">
      <formula>LEFT($C12,5)="Check"</formula>
    </cfRule>
  </conditionalFormatting>
  <conditionalFormatting sqref="J12">
    <cfRule type="expression" dxfId="33" priority="29">
      <formula>AND($P12="Cleared",LEFT($C12,5)="check")</formula>
    </cfRule>
  </conditionalFormatting>
  <conditionalFormatting sqref="J12:M12">
    <cfRule type="expression" dxfId="32" priority="30">
      <formula>LEFT($C12,5)="Check"</formula>
    </cfRule>
  </conditionalFormatting>
  <conditionalFormatting sqref="K12:M12 C12:I12">
    <cfRule type="expression" dxfId="31" priority="32">
      <formula>AND($P12="Cleared",LEFT($C12,5)="check")</formula>
    </cfRule>
  </conditionalFormatting>
  <conditionalFormatting sqref="N12">
    <cfRule type="expression" dxfId="30" priority="27">
      <formula>AND($P12="Cleared",LEFT($C12,5)="check")</formula>
    </cfRule>
    <cfRule type="expression" dxfId="29" priority="28">
      <formula>LEFT($C12,5)="Check"</formula>
    </cfRule>
  </conditionalFormatting>
  <conditionalFormatting sqref="B13">
    <cfRule type="expression" dxfId="28" priority="22">
      <formula>LEFT($C13,5)="Check"</formula>
    </cfRule>
  </conditionalFormatting>
  <conditionalFormatting sqref="B13">
    <cfRule type="expression" dxfId="27" priority="17">
      <formula>AND($P13="Cleared",LEFT($C13,5)="check")</formula>
    </cfRule>
  </conditionalFormatting>
  <conditionalFormatting sqref="C13:I13">
    <cfRule type="expression" dxfId="26" priority="23">
      <formula>LEFT($C13,5)="Check"</formula>
    </cfRule>
  </conditionalFormatting>
  <conditionalFormatting sqref="J13">
    <cfRule type="expression" dxfId="25" priority="20">
      <formula>AND($P13="Cleared",LEFT($C13,5)="check")</formula>
    </cfRule>
  </conditionalFormatting>
  <conditionalFormatting sqref="J13:M13">
    <cfRule type="expression" dxfId="24" priority="21">
      <formula>LEFT($C13,5)="Check"</formula>
    </cfRule>
  </conditionalFormatting>
  <conditionalFormatting sqref="K13:M13 C13:I13">
    <cfRule type="expression" dxfId="23" priority="24">
      <formula>AND($P13="Cleared",LEFT($C13,5)="check")</formula>
    </cfRule>
  </conditionalFormatting>
  <conditionalFormatting sqref="N13">
    <cfRule type="expression" dxfId="22" priority="18">
      <formula>AND($P13="Cleared",LEFT($C13,5)="check")</formula>
    </cfRule>
    <cfRule type="expression" dxfId="21" priority="19">
      <formula>LEFT($C13,5)="Check"</formula>
    </cfRule>
  </conditionalFormatting>
  <conditionalFormatting sqref="B14">
    <cfRule type="expression" dxfId="20" priority="14">
      <formula>LEFT($C14,5)="Check"</formula>
    </cfRule>
  </conditionalFormatting>
  <conditionalFormatting sqref="B14">
    <cfRule type="expression" dxfId="19" priority="9">
      <formula>AND($P14="Cleared",LEFT($C14,5)="check")</formula>
    </cfRule>
  </conditionalFormatting>
  <conditionalFormatting sqref="C14:I14">
    <cfRule type="expression" dxfId="18" priority="15">
      <formula>LEFT($C14,5)="Check"</formula>
    </cfRule>
  </conditionalFormatting>
  <conditionalFormatting sqref="J14">
    <cfRule type="expression" dxfId="17" priority="12">
      <formula>AND($P14="Cleared",LEFT($C14,5)="check")</formula>
    </cfRule>
  </conditionalFormatting>
  <conditionalFormatting sqref="J14:M14">
    <cfRule type="expression" dxfId="16" priority="13">
      <formula>LEFT($C14,5)="Check"</formula>
    </cfRule>
  </conditionalFormatting>
  <conditionalFormatting sqref="K14:M14 C14:I14">
    <cfRule type="expression" dxfId="15" priority="16">
      <formula>AND($P14="Cleared",LEFT($C14,5)="check")</formula>
    </cfRule>
  </conditionalFormatting>
  <conditionalFormatting sqref="N14">
    <cfRule type="expression" dxfId="14" priority="10">
      <formula>AND($P14="Cleared",LEFT($C14,5)="check")</formula>
    </cfRule>
    <cfRule type="expression" dxfId="13" priority="11">
      <formula>LEFT($C14,5)="Check"</formula>
    </cfRule>
  </conditionalFormatting>
  <conditionalFormatting sqref="B15">
    <cfRule type="expression" dxfId="12" priority="6">
      <formula>LEFT($C15,5)="Check"</formula>
    </cfRule>
  </conditionalFormatting>
  <conditionalFormatting sqref="B15">
    <cfRule type="expression" dxfId="11" priority="1">
      <formula>AND($P15="Cleared",LEFT($C15,5)="check")</formula>
    </cfRule>
  </conditionalFormatting>
  <conditionalFormatting sqref="C15:I15">
    <cfRule type="expression" dxfId="10" priority="7">
      <formula>LEFT($C15,5)="Check"</formula>
    </cfRule>
  </conditionalFormatting>
  <conditionalFormatting sqref="J15">
    <cfRule type="expression" dxfId="9" priority="4">
      <formula>AND($P15="Cleared",LEFT($C15,5)="check")</formula>
    </cfRule>
  </conditionalFormatting>
  <conditionalFormatting sqref="J15:M15">
    <cfRule type="expression" dxfId="8" priority="5">
      <formula>LEFT($C15,5)="Check"</formula>
    </cfRule>
  </conditionalFormatting>
  <conditionalFormatting sqref="K15:M15 C15:I15">
    <cfRule type="expression" dxfId="7" priority="8">
      <formula>AND($P15="Cleared",LEFT($C15,5)="check")</formula>
    </cfRule>
  </conditionalFormatting>
  <conditionalFormatting sqref="N15">
    <cfRule type="expression" dxfId="6" priority="2">
      <formula>AND($P15="Cleared",LEFT($C15,5)="check")</formula>
    </cfRule>
    <cfRule type="expression" dxfId="5" priority="3">
      <formula>LEFT($C15,5)="Check"</formula>
    </cfRule>
  </conditionalFormatting>
  <pageMargins left="0.7" right="0.7" top="0.75" bottom="0.75" header="0.3" footer="0.3"/>
  <pageSetup scale="1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'Start-Up Information'!$B$12:$B$52</xm:f>
          </x14:formula1>
          <xm:sqref>J7:J1042</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BN1210"/>
  <sheetViews>
    <sheetView view="pageBreakPreview" zoomScale="90" zoomScaleNormal="70" zoomScaleSheetLayoutView="90" zoomScalePageLayoutView="80" workbookViewId="0">
      <pane xSplit="1" ySplit="7" topLeftCell="Q8" activePane="bottomRight" state="frozen"/>
      <selection pane="bottomRight" activeCell="Q8" sqref="Q8"/>
      <selection pane="bottomLeft" activeCell="A8" sqref="A8"/>
      <selection pane="topRight" activeCell="B1" sqref="B1"/>
    </sheetView>
  </sheetViews>
  <sheetFormatPr defaultColWidth="8.85546875" defaultRowHeight="12.75"/>
  <cols>
    <col min="1" max="1" width="12.7109375" customWidth="1"/>
    <col min="2" max="2" width="22.42578125" customWidth="1"/>
    <col min="3" max="3" width="66.85546875" customWidth="1"/>
    <col min="4" max="4" width="26.42578125" customWidth="1"/>
    <col min="5" max="5" width="14.28515625" style="2" customWidth="1"/>
    <col min="6" max="6" width="19.42578125" customWidth="1"/>
    <col min="7" max="7" width="21.28515625" customWidth="1"/>
    <col min="8" max="8" width="17.85546875" bestFit="1" customWidth="1"/>
    <col min="10" max="10" width="20.140625" customWidth="1"/>
    <col min="11" max="11" width="1.42578125" customWidth="1"/>
    <col min="12" max="51" width="24.28515625" customWidth="1"/>
  </cols>
  <sheetData>
    <row r="1" spans="1:66">
      <c r="A1" s="1"/>
      <c r="B1" s="1"/>
      <c r="C1" s="1"/>
      <c r="D1" s="1"/>
      <c r="E1" s="55"/>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66" ht="27.75" customHeight="1">
      <c r="A2" s="1"/>
      <c r="B2" s="1"/>
      <c r="C2" s="56" t="s">
        <v>59</v>
      </c>
      <c r="D2" s="81">
        <f>SUM(J8:J1043)</f>
        <v>0</v>
      </c>
      <c r="E2" s="55"/>
      <c r="F2" s="161" t="s">
        <v>60</v>
      </c>
      <c r="G2" s="162"/>
      <c r="H2" s="9">
        <f>SUMIF($H$8:$H$1043,LEFT(F2,7),$D$8:$D$1043)</f>
        <v>0</v>
      </c>
      <c r="I2" s="1"/>
      <c r="J2" s="161" t="s">
        <v>61</v>
      </c>
      <c r="K2" s="162"/>
      <c r="L2" s="9">
        <f>SUM(D8:D1043)</f>
        <v>0</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66" ht="6.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row>
    <row r="4" spans="1:66" ht="27.75" customHeight="1">
      <c r="A4" s="1"/>
      <c r="B4" s="1"/>
      <c r="C4" s="74" t="s">
        <v>62</v>
      </c>
      <c r="D4" s="9">
        <f>'Start-Up Information'!K8</f>
        <v>0</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ht="7.5" customHeight="1">
      <c r="A5" s="1"/>
      <c r="B5" s="1"/>
      <c r="C5" s="1"/>
      <c r="D5" s="1"/>
      <c r="E5" s="55"/>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row>
    <row r="6" spans="1:66" ht="35.1" customHeight="1">
      <c r="A6" s="1"/>
      <c r="B6" s="160" t="s">
        <v>63</v>
      </c>
      <c r="C6" s="127"/>
      <c r="D6" s="127"/>
      <c r="E6" s="127"/>
      <c r="F6" s="127"/>
      <c r="G6" s="127"/>
      <c r="H6" s="127"/>
      <c r="I6" s="1"/>
      <c r="J6" s="158" t="s">
        <v>64</v>
      </c>
      <c r="K6" s="1"/>
      <c r="L6" s="155" t="s">
        <v>65</v>
      </c>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7"/>
      <c r="AZ6" s="1"/>
      <c r="BA6" s="1"/>
      <c r="BB6" s="1"/>
      <c r="BC6" s="1"/>
      <c r="BD6" s="1"/>
      <c r="BE6" s="1"/>
      <c r="BF6" s="1"/>
      <c r="BG6" s="1"/>
      <c r="BH6" s="1"/>
      <c r="BI6" s="1"/>
      <c r="BJ6" s="1"/>
      <c r="BK6" s="1"/>
      <c r="BL6" s="1"/>
      <c r="BM6" s="1"/>
      <c r="BN6" s="1"/>
    </row>
    <row r="7" spans="1:66">
      <c r="A7" s="1"/>
      <c r="B7" s="4" t="s">
        <v>66</v>
      </c>
      <c r="C7" s="4" t="s">
        <v>67</v>
      </c>
      <c r="D7" s="4" t="s">
        <v>55</v>
      </c>
      <c r="E7" s="4" t="s">
        <v>68</v>
      </c>
      <c r="F7" s="4" t="s">
        <v>69</v>
      </c>
      <c r="G7" s="4" t="s">
        <v>56</v>
      </c>
      <c r="H7" s="4" t="s">
        <v>57</v>
      </c>
      <c r="I7" s="1"/>
      <c r="J7" s="159"/>
      <c r="K7" s="1"/>
      <c r="L7" s="10" t="str">
        <f>'Start-Up Information'!$B$13</f>
        <v>test 1</v>
      </c>
      <c r="M7" s="10">
        <f>'Start-Up Information'!B$14</f>
        <v>0</v>
      </c>
      <c r="N7" s="10">
        <f>'Start-Up Information'!B$15</f>
        <v>0</v>
      </c>
      <c r="O7" s="10">
        <f>'Start-Up Information'!B$16</f>
        <v>0</v>
      </c>
      <c r="P7" s="10">
        <f>'Start-Up Information'!B$17</f>
        <v>0</v>
      </c>
      <c r="Q7" s="10">
        <f>'Start-Up Information'!B$18</f>
        <v>0</v>
      </c>
      <c r="R7" s="10">
        <f>'Start-Up Information'!B$19</f>
        <v>0</v>
      </c>
      <c r="S7" s="10">
        <f>'Start-Up Information'!$B20</f>
        <v>0</v>
      </c>
      <c r="T7" s="10">
        <f>'Start-Up Information'!$B21</f>
        <v>0</v>
      </c>
      <c r="U7" s="10">
        <f>'Start-Up Information'!$B22</f>
        <v>0</v>
      </c>
      <c r="V7" s="10">
        <f>'Start-Up Information'!$B23</f>
        <v>0</v>
      </c>
      <c r="W7" s="10">
        <f>'Start-Up Information'!$B24</f>
        <v>0</v>
      </c>
      <c r="X7" s="10">
        <f>'Start-Up Information'!$B25</f>
        <v>0</v>
      </c>
      <c r="Y7" s="10">
        <f>'Start-Up Information'!$B26</f>
        <v>0</v>
      </c>
      <c r="Z7" s="10">
        <f>'Start-Up Information'!$B27</f>
        <v>0</v>
      </c>
      <c r="AA7" s="10">
        <f>'Start-Up Information'!$B28</f>
        <v>0</v>
      </c>
      <c r="AB7" s="10">
        <f>'Start-Up Information'!$B29</f>
        <v>0</v>
      </c>
      <c r="AC7" s="10">
        <f>'Start-Up Information'!$B30</f>
        <v>0</v>
      </c>
      <c r="AD7" s="10">
        <f>'Start-Up Information'!$B31</f>
        <v>0</v>
      </c>
      <c r="AE7" s="10">
        <f>'Start-Up Information'!$B32</f>
        <v>0</v>
      </c>
      <c r="AF7" s="10">
        <f>'Start-Up Information'!$B33</f>
        <v>0</v>
      </c>
      <c r="AG7" s="10">
        <f>'Start-Up Information'!$B34</f>
        <v>0</v>
      </c>
      <c r="AH7" s="10">
        <f>'Start-Up Information'!$B35</f>
        <v>0</v>
      </c>
      <c r="AI7" s="10">
        <f>'Start-Up Information'!$B36</f>
        <v>0</v>
      </c>
      <c r="AJ7" s="10">
        <f>'Start-Up Information'!$B37</f>
        <v>0</v>
      </c>
      <c r="AK7" s="10">
        <f>'Start-Up Information'!$B38</f>
        <v>0</v>
      </c>
      <c r="AL7" s="10">
        <f>'Start-Up Information'!$B39</f>
        <v>0</v>
      </c>
      <c r="AM7" s="10">
        <f>'Start-Up Information'!$B40</f>
        <v>0</v>
      </c>
      <c r="AN7" s="10">
        <f>'Start-Up Information'!$B41</f>
        <v>0</v>
      </c>
      <c r="AO7" s="10">
        <f>'Start-Up Information'!$B42</f>
        <v>0</v>
      </c>
      <c r="AP7" s="10">
        <f>'Start-Up Information'!$B43</f>
        <v>0</v>
      </c>
      <c r="AQ7" s="10">
        <f>'Start-Up Information'!$B44</f>
        <v>0</v>
      </c>
      <c r="AR7" s="10">
        <f>'Start-Up Information'!$B45</f>
        <v>0</v>
      </c>
      <c r="AS7" s="10">
        <f>'Start-Up Information'!$B46</f>
        <v>0</v>
      </c>
      <c r="AT7" s="10">
        <f>'Start-Up Information'!$B47</f>
        <v>0</v>
      </c>
      <c r="AU7" s="10">
        <f>'Start-Up Information'!$B48</f>
        <v>0</v>
      </c>
      <c r="AV7" s="10">
        <f>'Start-Up Information'!$B49</f>
        <v>0</v>
      </c>
      <c r="AW7" s="10">
        <f>'Start-Up Information'!$B50</f>
        <v>0</v>
      </c>
      <c r="AX7" s="10">
        <f>'Start-Up Information'!$B51</f>
        <v>0</v>
      </c>
      <c r="AY7" s="10">
        <f>'Start-Up Information'!$B52</f>
        <v>0</v>
      </c>
      <c r="AZ7" s="1"/>
      <c r="BA7" s="1"/>
      <c r="BB7" s="1"/>
      <c r="BC7" s="1"/>
      <c r="BD7" s="1"/>
      <c r="BE7" s="1"/>
      <c r="BF7" s="1"/>
      <c r="BG7" s="1"/>
      <c r="BH7" s="1"/>
      <c r="BI7" s="1"/>
      <c r="BJ7" s="1"/>
      <c r="BK7" s="1"/>
      <c r="BL7" s="1"/>
      <c r="BM7" s="1"/>
      <c r="BN7" s="1"/>
    </row>
    <row r="8" spans="1:66" s="69" customFormat="1" ht="16.5" customHeight="1">
      <c r="A8" s="64"/>
      <c r="B8" s="92"/>
      <c r="C8" s="92"/>
      <c r="D8" s="75"/>
      <c r="E8" s="66"/>
      <c r="F8" s="67"/>
      <c r="G8" s="67"/>
      <c r="H8" s="7" t="str">
        <f>IF(B8="","Deposit Error",IF(C8="","Description Error",IF(E8="","Check # Error",IF(F8="","Deposit Date Error",IF(D8="","Amount Error",IF(G8="","Pending","Complete"))))))</f>
        <v>Deposit Error</v>
      </c>
      <c r="I8" s="64"/>
      <c r="J8" s="8">
        <f>D8-SUM(L8:AY8)</f>
        <v>0</v>
      </c>
      <c r="K8" s="64"/>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4"/>
      <c r="BA8" s="64"/>
      <c r="BB8" s="64"/>
      <c r="BC8" s="64"/>
      <c r="BD8" s="64"/>
      <c r="BE8" s="64"/>
      <c r="BF8" s="64"/>
      <c r="BG8" s="64"/>
      <c r="BH8" s="64"/>
      <c r="BI8" s="64"/>
      <c r="BJ8" s="64"/>
      <c r="BK8" s="64"/>
      <c r="BL8" s="64"/>
      <c r="BM8" s="64"/>
      <c r="BN8" s="64"/>
    </row>
    <row r="9" spans="1:66" s="69" customFormat="1" ht="16.5" customHeight="1">
      <c r="A9" s="64"/>
      <c r="B9" s="66"/>
      <c r="C9" s="66"/>
      <c r="D9" s="75"/>
      <c r="E9" s="66"/>
      <c r="F9" s="67"/>
      <c r="G9" s="67"/>
      <c r="H9" s="7" t="str">
        <f>IF(B9="","Deposit Error",IF(C9="","Description Error",IF(E9="","Check # Error",IF(F9="","Deposit Date Error",IF(D9="","Amount Error",IF(G9="","Pending","Complete"))))))</f>
        <v>Deposit Error</v>
      </c>
      <c r="I9" s="64"/>
      <c r="J9" s="8">
        <f t="shared" ref="J9:J72" si="0">D9-SUM(L9:AY9)</f>
        <v>0</v>
      </c>
      <c r="K9" s="64"/>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4"/>
      <c r="BA9" s="64"/>
      <c r="BB9" s="64"/>
      <c r="BC9" s="64"/>
      <c r="BD9" s="64"/>
      <c r="BE9" s="64"/>
      <c r="BF9" s="64"/>
      <c r="BG9" s="64"/>
      <c r="BH9" s="64"/>
      <c r="BI9" s="64"/>
      <c r="BJ9" s="64"/>
      <c r="BK9" s="64"/>
      <c r="BL9" s="64"/>
      <c r="BM9" s="64"/>
      <c r="BN9" s="64"/>
    </row>
    <row r="10" spans="1:66" s="69" customFormat="1" ht="16.5" customHeight="1">
      <c r="A10" s="64"/>
      <c r="B10" s="66"/>
      <c r="C10" s="66"/>
      <c r="D10" s="75"/>
      <c r="E10" s="66"/>
      <c r="F10" s="67"/>
      <c r="G10" s="67"/>
      <c r="H10" s="7" t="str">
        <f t="shared" ref="H10:H73" si="1">IF(B10="","Deposit Error",IF(C10="","Description Error",IF(E10="","Check # Error",IF(F10="","Deposit Date Error",IF(D10="","Amount Error",IF(G10="","Pending","Complete"))))))</f>
        <v>Deposit Error</v>
      </c>
      <c r="I10" s="64"/>
      <c r="J10" s="8">
        <f t="shared" si="0"/>
        <v>0</v>
      </c>
      <c r="K10" s="64"/>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4"/>
      <c r="BA10" s="64"/>
      <c r="BB10" s="64"/>
      <c r="BC10" s="64"/>
      <c r="BD10" s="64"/>
      <c r="BE10" s="64"/>
      <c r="BF10" s="64"/>
      <c r="BG10" s="64"/>
      <c r="BH10" s="64"/>
      <c r="BI10" s="64"/>
      <c r="BJ10" s="64"/>
      <c r="BK10" s="64"/>
      <c r="BL10" s="64"/>
      <c r="BM10" s="64"/>
      <c r="BN10" s="64"/>
    </row>
    <row r="11" spans="1:66" s="69" customFormat="1" ht="16.5" customHeight="1">
      <c r="A11" s="64"/>
      <c r="B11" s="66"/>
      <c r="C11" s="66"/>
      <c r="D11" s="75"/>
      <c r="E11" s="66"/>
      <c r="F11" s="67"/>
      <c r="G11" s="67"/>
      <c r="H11" s="7" t="str">
        <f t="shared" si="1"/>
        <v>Deposit Error</v>
      </c>
      <c r="I11" s="64"/>
      <c r="J11" s="8">
        <f t="shared" si="0"/>
        <v>0</v>
      </c>
      <c r="K11" s="64"/>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4"/>
      <c r="BA11" s="64"/>
      <c r="BB11" s="64"/>
      <c r="BC11" s="64"/>
      <c r="BD11" s="64"/>
      <c r="BE11" s="64"/>
      <c r="BF11" s="64"/>
      <c r="BG11" s="64"/>
      <c r="BH11" s="64"/>
      <c r="BI11" s="64"/>
      <c r="BJ11" s="64"/>
      <c r="BK11" s="64"/>
      <c r="BL11" s="64"/>
      <c r="BM11" s="64"/>
      <c r="BN11" s="64"/>
    </row>
    <row r="12" spans="1:66" s="69" customFormat="1" ht="16.5" customHeight="1">
      <c r="A12" s="64"/>
      <c r="B12" s="66"/>
      <c r="C12" s="66"/>
      <c r="D12" s="75"/>
      <c r="E12" s="66"/>
      <c r="F12" s="67"/>
      <c r="G12" s="67"/>
      <c r="H12" s="7" t="str">
        <f t="shared" si="1"/>
        <v>Deposit Error</v>
      </c>
      <c r="I12" s="64"/>
      <c r="J12" s="8">
        <f t="shared" si="0"/>
        <v>0</v>
      </c>
      <c r="K12" s="64"/>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4"/>
      <c r="BA12" s="64"/>
      <c r="BB12" s="64"/>
      <c r="BC12" s="64"/>
      <c r="BD12" s="64"/>
      <c r="BE12" s="64"/>
      <c r="BF12" s="64"/>
      <c r="BG12" s="64"/>
      <c r="BH12" s="64"/>
      <c r="BI12" s="64"/>
      <c r="BJ12" s="64"/>
      <c r="BK12" s="64"/>
      <c r="BL12" s="64"/>
      <c r="BM12" s="64"/>
      <c r="BN12" s="64"/>
    </row>
    <row r="13" spans="1:66" s="69" customFormat="1" ht="16.5" customHeight="1">
      <c r="A13" s="64"/>
      <c r="B13" s="66"/>
      <c r="C13" s="66"/>
      <c r="D13" s="75"/>
      <c r="E13" s="66"/>
      <c r="F13" s="67"/>
      <c r="G13" s="67"/>
      <c r="H13" s="7" t="str">
        <f t="shared" si="1"/>
        <v>Deposit Error</v>
      </c>
      <c r="I13" s="64"/>
      <c r="J13" s="8">
        <f t="shared" si="0"/>
        <v>0</v>
      </c>
      <c r="K13" s="64"/>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4"/>
      <c r="BA13" s="64"/>
      <c r="BB13" s="64"/>
      <c r="BC13" s="64"/>
      <c r="BD13" s="64"/>
      <c r="BE13" s="64"/>
      <c r="BF13" s="64"/>
      <c r="BG13" s="64"/>
      <c r="BH13" s="64"/>
      <c r="BI13" s="64"/>
      <c r="BJ13" s="64"/>
      <c r="BK13" s="64"/>
      <c r="BL13" s="64"/>
      <c r="BM13" s="64"/>
      <c r="BN13" s="64"/>
    </row>
    <row r="14" spans="1:66" s="69" customFormat="1" ht="16.5" customHeight="1">
      <c r="A14" s="64"/>
      <c r="B14" s="66"/>
      <c r="C14" s="66"/>
      <c r="D14" s="75"/>
      <c r="E14" s="66"/>
      <c r="F14" s="67"/>
      <c r="G14" s="67"/>
      <c r="H14" s="7" t="str">
        <f t="shared" si="1"/>
        <v>Deposit Error</v>
      </c>
      <c r="I14" s="64"/>
      <c r="J14" s="8">
        <f t="shared" si="0"/>
        <v>0</v>
      </c>
      <c r="K14" s="64"/>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4"/>
      <c r="BA14" s="64"/>
      <c r="BB14" s="64"/>
      <c r="BC14" s="64"/>
      <c r="BD14" s="64"/>
      <c r="BE14" s="64"/>
      <c r="BF14" s="64"/>
      <c r="BG14" s="64"/>
      <c r="BH14" s="64"/>
      <c r="BI14" s="64"/>
      <c r="BJ14" s="64"/>
      <c r="BK14" s="64"/>
      <c r="BL14" s="64"/>
      <c r="BM14" s="64"/>
      <c r="BN14" s="64"/>
    </row>
    <row r="15" spans="1:66" s="69" customFormat="1" ht="16.5" customHeight="1">
      <c r="A15" s="64"/>
      <c r="B15" s="66"/>
      <c r="C15" s="66"/>
      <c r="D15" s="75"/>
      <c r="E15" s="66"/>
      <c r="F15" s="67"/>
      <c r="G15" s="67"/>
      <c r="H15" s="7" t="str">
        <f t="shared" si="1"/>
        <v>Deposit Error</v>
      </c>
      <c r="I15" s="64"/>
      <c r="J15" s="8">
        <f t="shared" si="0"/>
        <v>0</v>
      </c>
      <c r="K15" s="64"/>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4"/>
      <c r="BA15" s="64"/>
      <c r="BB15" s="64"/>
      <c r="BC15" s="64"/>
      <c r="BD15" s="64"/>
      <c r="BE15" s="64"/>
      <c r="BF15" s="64"/>
      <c r="BG15" s="64"/>
      <c r="BH15" s="64"/>
      <c r="BI15" s="64"/>
      <c r="BJ15" s="64"/>
      <c r="BK15" s="64"/>
      <c r="BL15" s="64"/>
      <c r="BM15" s="64"/>
      <c r="BN15" s="64"/>
    </row>
    <row r="16" spans="1:66" s="69" customFormat="1" ht="16.5" customHeight="1">
      <c r="A16" s="64"/>
      <c r="B16" s="66"/>
      <c r="C16" s="66"/>
      <c r="D16" s="75"/>
      <c r="E16" s="66"/>
      <c r="F16" s="67"/>
      <c r="G16" s="67"/>
      <c r="H16" s="7" t="str">
        <f t="shared" si="1"/>
        <v>Deposit Error</v>
      </c>
      <c r="I16" s="64"/>
      <c r="J16" s="8">
        <f t="shared" si="0"/>
        <v>0</v>
      </c>
      <c r="K16" s="64"/>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4"/>
      <c r="BA16" s="64"/>
      <c r="BB16" s="64"/>
      <c r="BC16" s="64"/>
      <c r="BD16" s="64"/>
      <c r="BE16" s="64"/>
      <c r="BF16" s="64"/>
      <c r="BG16" s="64"/>
      <c r="BH16" s="64"/>
      <c r="BI16" s="64"/>
      <c r="BJ16" s="64"/>
      <c r="BK16" s="64"/>
      <c r="BL16" s="64"/>
      <c r="BM16" s="64"/>
      <c r="BN16" s="64"/>
    </row>
    <row r="17" spans="1:66" s="69" customFormat="1" ht="16.5" customHeight="1">
      <c r="A17" s="64"/>
      <c r="B17" s="66"/>
      <c r="C17" s="66"/>
      <c r="D17" s="75"/>
      <c r="E17" s="66"/>
      <c r="F17" s="67"/>
      <c r="G17" s="67"/>
      <c r="H17" s="7" t="str">
        <f t="shared" si="1"/>
        <v>Deposit Error</v>
      </c>
      <c r="I17" s="64"/>
      <c r="J17" s="8">
        <f t="shared" si="0"/>
        <v>0</v>
      </c>
      <c r="K17" s="64"/>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4"/>
      <c r="BA17" s="64"/>
      <c r="BB17" s="64"/>
      <c r="BC17" s="64"/>
      <c r="BD17" s="64"/>
      <c r="BE17" s="64"/>
      <c r="BF17" s="64"/>
      <c r="BG17" s="64"/>
      <c r="BH17" s="64"/>
      <c r="BI17" s="64"/>
      <c r="BJ17" s="64"/>
      <c r="BK17" s="64"/>
      <c r="BL17" s="64"/>
      <c r="BM17" s="64"/>
      <c r="BN17" s="64"/>
    </row>
    <row r="18" spans="1:66" s="69" customFormat="1" ht="16.5" customHeight="1">
      <c r="A18" s="64"/>
      <c r="B18" s="66"/>
      <c r="C18" s="66"/>
      <c r="D18" s="75"/>
      <c r="E18" s="66"/>
      <c r="F18" s="67"/>
      <c r="G18" s="67"/>
      <c r="H18" s="7" t="str">
        <f t="shared" si="1"/>
        <v>Deposit Error</v>
      </c>
      <c r="I18" s="64"/>
      <c r="J18" s="8">
        <f t="shared" si="0"/>
        <v>0</v>
      </c>
      <c r="K18" s="64"/>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4"/>
      <c r="BA18" s="64"/>
      <c r="BB18" s="64"/>
      <c r="BC18" s="64"/>
      <c r="BD18" s="64"/>
      <c r="BE18" s="64"/>
      <c r="BF18" s="64"/>
      <c r="BG18" s="64"/>
      <c r="BH18" s="64"/>
      <c r="BI18" s="64"/>
      <c r="BJ18" s="64"/>
      <c r="BK18" s="64"/>
      <c r="BL18" s="64"/>
      <c r="BM18" s="64"/>
      <c r="BN18" s="64"/>
    </row>
    <row r="19" spans="1:66" s="69" customFormat="1" ht="16.5" customHeight="1">
      <c r="A19" s="64"/>
      <c r="B19" s="66"/>
      <c r="C19" s="66"/>
      <c r="D19" s="75"/>
      <c r="E19" s="66"/>
      <c r="F19" s="67"/>
      <c r="G19" s="67"/>
      <c r="H19" s="7" t="str">
        <f t="shared" si="1"/>
        <v>Deposit Error</v>
      </c>
      <c r="I19" s="64"/>
      <c r="J19" s="8">
        <f t="shared" si="0"/>
        <v>0</v>
      </c>
      <c r="K19" s="64"/>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4"/>
      <c r="BA19" s="64"/>
      <c r="BB19" s="64"/>
      <c r="BC19" s="64"/>
      <c r="BD19" s="64"/>
      <c r="BE19" s="64"/>
      <c r="BF19" s="64"/>
      <c r="BG19" s="64"/>
      <c r="BH19" s="64"/>
      <c r="BI19" s="64"/>
      <c r="BJ19" s="64"/>
      <c r="BK19" s="64"/>
      <c r="BL19" s="64"/>
      <c r="BM19" s="64"/>
      <c r="BN19" s="64"/>
    </row>
    <row r="20" spans="1:66" s="69" customFormat="1" ht="16.5" customHeight="1">
      <c r="A20" s="64"/>
      <c r="B20" s="66"/>
      <c r="C20" s="66"/>
      <c r="D20" s="75"/>
      <c r="E20" s="66"/>
      <c r="F20" s="67"/>
      <c r="G20" s="67"/>
      <c r="H20" s="7" t="str">
        <f t="shared" si="1"/>
        <v>Deposit Error</v>
      </c>
      <c r="I20" s="64"/>
      <c r="J20" s="8">
        <f t="shared" si="0"/>
        <v>0</v>
      </c>
      <c r="K20" s="64"/>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4"/>
      <c r="BA20" s="64"/>
      <c r="BB20" s="64"/>
      <c r="BC20" s="64"/>
      <c r="BD20" s="64"/>
      <c r="BE20" s="64"/>
      <c r="BF20" s="64"/>
      <c r="BG20" s="64"/>
      <c r="BH20" s="64"/>
      <c r="BI20" s="64"/>
      <c r="BJ20" s="64"/>
      <c r="BK20" s="64"/>
      <c r="BL20" s="64"/>
      <c r="BM20" s="64"/>
      <c r="BN20" s="64"/>
    </row>
    <row r="21" spans="1:66" s="69" customFormat="1" ht="16.5" customHeight="1">
      <c r="A21" s="64"/>
      <c r="B21" s="66"/>
      <c r="C21" s="66"/>
      <c r="D21" s="75"/>
      <c r="E21" s="66"/>
      <c r="F21" s="67"/>
      <c r="G21" s="67"/>
      <c r="H21" s="7" t="str">
        <f t="shared" si="1"/>
        <v>Deposit Error</v>
      </c>
      <c r="I21" s="64"/>
      <c r="J21" s="8">
        <f t="shared" si="0"/>
        <v>0</v>
      </c>
      <c r="K21" s="64"/>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4"/>
      <c r="BA21" s="64"/>
      <c r="BB21" s="64"/>
      <c r="BC21" s="64"/>
      <c r="BD21" s="64"/>
      <c r="BE21" s="64"/>
      <c r="BF21" s="64"/>
      <c r="BG21" s="64"/>
      <c r="BH21" s="64"/>
      <c r="BI21" s="64"/>
      <c r="BJ21" s="64"/>
      <c r="BK21" s="64"/>
      <c r="BL21" s="64"/>
      <c r="BM21" s="64"/>
      <c r="BN21" s="64"/>
    </row>
    <row r="22" spans="1:66" s="69" customFormat="1" ht="16.5" customHeight="1">
      <c r="A22" s="64"/>
      <c r="B22" s="66"/>
      <c r="C22" s="66"/>
      <c r="D22" s="75"/>
      <c r="E22" s="66"/>
      <c r="F22" s="67"/>
      <c r="G22" s="67"/>
      <c r="H22" s="7" t="str">
        <f t="shared" si="1"/>
        <v>Deposit Error</v>
      </c>
      <c r="I22" s="64"/>
      <c r="J22" s="8">
        <f t="shared" si="0"/>
        <v>0</v>
      </c>
      <c r="K22" s="64"/>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4"/>
      <c r="BA22" s="64"/>
      <c r="BB22" s="64"/>
      <c r="BC22" s="64"/>
      <c r="BD22" s="64"/>
      <c r="BE22" s="64"/>
      <c r="BF22" s="64"/>
      <c r="BG22" s="64"/>
      <c r="BH22" s="64"/>
      <c r="BI22" s="64"/>
      <c r="BJ22" s="64"/>
      <c r="BK22" s="64"/>
      <c r="BL22" s="64"/>
      <c r="BM22" s="64"/>
      <c r="BN22" s="64"/>
    </row>
    <row r="23" spans="1:66" s="69" customFormat="1" ht="16.5" customHeight="1">
      <c r="A23" s="64"/>
      <c r="B23" s="66"/>
      <c r="C23" s="66"/>
      <c r="D23" s="75"/>
      <c r="E23" s="66"/>
      <c r="F23" s="67"/>
      <c r="G23" s="67"/>
      <c r="H23" s="7" t="str">
        <f t="shared" si="1"/>
        <v>Deposit Error</v>
      </c>
      <c r="I23" s="64"/>
      <c r="J23" s="8">
        <f t="shared" si="0"/>
        <v>0</v>
      </c>
      <c r="K23" s="64"/>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4"/>
      <c r="BA23" s="64"/>
      <c r="BB23" s="64"/>
      <c r="BC23" s="64"/>
      <c r="BD23" s="64"/>
      <c r="BE23" s="64"/>
      <c r="BF23" s="64"/>
      <c r="BG23" s="64"/>
      <c r="BH23" s="64"/>
      <c r="BI23" s="64"/>
      <c r="BJ23" s="64"/>
      <c r="BK23" s="64"/>
      <c r="BL23" s="64"/>
      <c r="BM23" s="64"/>
      <c r="BN23" s="64"/>
    </row>
    <row r="24" spans="1:66" s="69" customFormat="1" ht="16.5" customHeight="1">
      <c r="A24" s="64"/>
      <c r="B24" s="66"/>
      <c r="C24" s="66"/>
      <c r="D24" s="75"/>
      <c r="E24" s="66"/>
      <c r="F24" s="67"/>
      <c r="G24" s="67"/>
      <c r="H24" s="7" t="str">
        <f t="shared" si="1"/>
        <v>Deposit Error</v>
      </c>
      <c r="I24" s="64"/>
      <c r="J24" s="8">
        <f t="shared" si="0"/>
        <v>0</v>
      </c>
      <c r="K24" s="64"/>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4"/>
      <c r="BA24" s="64"/>
      <c r="BB24" s="64"/>
      <c r="BC24" s="64"/>
      <c r="BD24" s="64"/>
      <c r="BE24" s="64"/>
      <c r="BF24" s="64"/>
      <c r="BG24" s="64"/>
      <c r="BH24" s="64"/>
      <c r="BI24" s="64"/>
      <c r="BJ24" s="64"/>
      <c r="BK24" s="64"/>
      <c r="BL24" s="64"/>
      <c r="BM24" s="64"/>
      <c r="BN24" s="64"/>
    </row>
    <row r="25" spans="1:66" s="69" customFormat="1" ht="16.5" customHeight="1">
      <c r="A25" s="64"/>
      <c r="B25" s="66"/>
      <c r="C25" s="66"/>
      <c r="D25" s="75"/>
      <c r="E25" s="66"/>
      <c r="F25" s="67"/>
      <c r="G25" s="67"/>
      <c r="H25" s="7" t="str">
        <f t="shared" si="1"/>
        <v>Deposit Error</v>
      </c>
      <c r="I25" s="64"/>
      <c r="J25" s="8">
        <f t="shared" si="0"/>
        <v>0</v>
      </c>
      <c r="K25" s="64"/>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4"/>
      <c r="BA25" s="64"/>
      <c r="BB25" s="64"/>
      <c r="BC25" s="64"/>
      <c r="BD25" s="64"/>
      <c r="BE25" s="64"/>
      <c r="BF25" s="64"/>
      <c r="BG25" s="64"/>
      <c r="BH25" s="64"/>
      <c r="BI25" s="64"/>
      <c r="BJ25" s="64"/>
      <c r="BK25" s="64"/>
      <c r="BL25" s="64"/>
      <c r="BM25" s="64"/>
      <c r="BN25" s="64"/>
    </row>
    <row r="26" spans="1:66" s="69" customFormat="1" ht="16.5" customHeight="1">
      <c r="A26" s="64"/>
      <c r="B26" s="66"/>
      <c r="C26" s="66"/>
      <c r="D26" s="75"/>
      <c r="E26" s="66"/>
      <c r="F26" s="67"/>
      <c r="G26" s="67"/>
      <c r="H26" s="7" t="str">
        <f t="shared" si="1"/>
        <v>Deposit Error</v>
      </c>
      <c r="I26" s="64"/>
      <c r="J26" s="8">
        <f t="shared" si="0"/>
        <v>0</v>
      </c>
      <c r="K26" s="64"/>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4"/>
      <c r="BA26" s="64"/>
      <c r="BB26" s="64"/>
      <c r="BC26" s="64"/>
      <c r="BD26" s="64"/>
      <c r="BE26" s="64"/>
      <c r="BF26" s="64"/>
      <c r="BG26" s="64"/>
      <c r="BH26" s="64"/>
      <c r="BI26" s="64"/>
      <c r="BJ26" s="64"/>
      <c r="BK26" s="64"/>
      <c r="BL26" s="64"/>
      <c r="BM26" s="64"/>
      <c r="BN26" s="64"/>
    </row>
    <row r="27" spans="1:66" s="69" customFormat="1" ht="16.5" customHeight="1">
      <c r="A27" s="64"/>
      <c r="B27" s="66"/>
      <c r="C27" s="66"/>
      <c r="D27" s="75"/>
      <c r="E27" s="66"/>
      <c r="F27" s="67"/>
      <c r="G27" s="67"/>
      <c r="H27" s="7" t="str">
        <f t="shared" si="1"/>
        <v>Deposit Error</v>
      </c>
      <c r="I27" s="64"/>
      <c r="J27" s="8">
        <f t="shared" si="0"/>
        <v>0</v>
      </c>
      <c r="K27" s="64"/>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4"/>
      <c r="BA27" s="64"/>
      <c r="BB27" s="64"/>
      <c r="BC27" s="64"/>
      <c r="BD27" s="64"/>
      <c r="BE27" s="64"/>
      <c r="BF27" s="64"/>
      <c r="BG27" s="64"/>
      <c r="BH27" s="64"/>
      <c r="BI27" s="64"/>
      <c r="BJ27" s="64"/>
      <c r="BK27" s="64"/>
      <c r="BL27" s="64"/>
      <c r="BM27" s="64"/>
      <c r="BN27" s="64"/>
    </row>
    <row r="28" spans="1:66" s="69" customFormat="1" ht="16.5" customHeight="1">
      <c r="A28" s="64"/>
      <c r="B28" s="66"/>
      <c r="C28" s="66"/>
      <c r="D28" s="75"/>
      <c r="E28" s="66"/>
      <c r="F28" s="67"/>
      <c r="G28" s="67"/>
      <c r="H28" s="7" t="str">
        <f t="shared" si="1"/>
        <v>Deposit Error</v>
      </c>
      <c r="I28" s="64"/>
      <c r="J28" s="8">
        <f t="shared" si="0"/>
        <v>0</v>
      </c>
      <c r="K28" s="64"/>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4"/>
      <c r="BA28" s="64"/>
      <c r="BB28" s="64"/>
      <c r="BC28" s="64"/>
      <c r="BD28" s="64"/>
      <c r="BE28" s="64"/>
      <c r="BF28" s="64"/>
      <c r="BG28" s="64"/>
      <c r="BH28" s="64"/>
      <c r="BI28" s="64"/>
      <c r="BJ28" s="64"/>
      <c r="BK28" s="64"/>
      <c r="BL28" s="64"/>
      <c r="BM28" s="64"/>
      <c r="BN28" s="64"/>
    </row>
    <row r="29" spans="1:66" s="69" customFormat="1" ht="16.5" customHeight="1">
      <c r="A29" s="64"/>
      <c r="B29" s="66"/>
      <c r="C29" s="66"/>
      <c r="D29" s="75"/>
      <c r="E29" s="66"/>
      <c r="F29" s="67"/>
      <c r="G29" s="67"/>
      <c r="H29" s="7" t="str">
        <f t="shared" si="1"/>
        <v>Deposit Error</v>
      </c>
      <c r="I29" s="64"/>
      <c r="J29" s="8">
        <f t="shared" si="0"/>
        <v>0</v>
      </c>
      <c r="K29" s="64"/>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4"/>
      <c r="BA29" s="64"/>
      <c r="BB29" s="64"/>
      <c r="BC29" s="64"/>
      <c r="BD29" s="64"/>
      <c r="BE29" s="64"/>
      <c r="BF29" s="64"/>
      <c r="BG29" s="64"/>
      <c r="BH29" s="64"/>
      <c r="BI29" s="64"/>
      <c r="BJ29" s="64"/>
      <c r="BK29" s="64"/>
      <c r="BL29" s="64"/>
      <c r="BM29" s="64"/>
      <c r="BN29" s="64"/>
    </row>
    <row r="30" spans="1:66" s="69" customFormat="1" ht="16.5" customHeight="1">
      <c r="A30" s="64"/>
      <c r="B30" s="66"/>
      <c r="C30" s="66"/>
      <c r="D30" s="75"/>
      <c r="E30" s="66"/>
      <c r="F30" s="67"/>
      <c r="G30" s="67"/>
      <c r="H30" s="7" t="str">
        <f t="shared" si="1"/>
        <v>Deposit Error</v>
      </c>
      <c r="I30" s="64"/>
      <c r="J30" s="8">
        <f t="shared" si="0"/>
        <v>0</v>
      </c>
      <c r="K30" s="64"/>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4"/>
      <c r="BA30" s="64"/>
      <c r="BB30" s="64"/>
      <c r="BC30" s="64"/>
      <c r="BD30" s="64"/>
      <c r="BE30" s="64"/>
      <c r="BF30" s="64"/>
      <c r="BG30" s="64"/>
      <c r="BH30" s="64"/>
      <c r="BI30" s="64"/>
      <c r="BJ30" s="64"/>
      <c r="BK30" s="64"/>
      <c r="BL30" s="64"/>
      <c r="BM30" s="64"/>
      <c r="BN30" s="64"/>
    </row>
    <row r="31" spans="1:66" s="69" customFormat="1" ht="16.5" customHeight="1">
      <c r="A31" s="64"/>
      <c r="B31" s="66"/>
      <c r="C31" s="66"/>
      <c r="D31" s="75"/>
      <c r="E31" s="66"/>
      <c r="F31" s="67"/>
      <c r="G31" s="67"/>
      <c r="H31" s="7" t="str">
        <f t="shared" si="1"/>
        <v>Deposit Error</v>
      </c>
      <c r="I31" s="64"/>
      <c r="J31" s="8">
        <f t="shared" si="0"/>
        <v>0</v>
      </c>
      <c r="K31" s="64"/>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4"/>
      <c r="BA31" s="64"/>
      <c r="BB31" s="64"/>
      <c r="BC31" s="64"/>
      <c r="BD31" s="64"/>
      <c r="BE31" s="64"/>
      <c r="BF31" s="64"/>
      <c r="BG31" s="64"/>
      <c r="BH31" s="64"/>
      <c r="BI31" s="64"/>
      <c r="BJ31" s="64"/>
      <c r="BK31" s="64"/>
      <c r="BL31" s="64"/>
      <c r="BM31" s="64"/>
      <c r="BN31" s="64"/>
    </row>
    <row r="32" spans="1:66" s="69" customFormat="1" ht="16.5" customHeight="1">
      <c r="A32" s="64"/>
      <c r="B32" s="66"/>
      <c r="C32" s="66"/>
      <c r="D32" s="75"/>
      <c r="E32" s="66"/>
      <c r="F32" s="67"/>
      <c r="G32" s="67"/>
      <c r="H32" s="7" t="str">
        <f t="shared" si="1"/>
        <v>Deposit Error</v>
      </c>
      <c r="I32" s="64"/>
      <c r="J32" s="8">
        <f t="shared" si="0"/>
        <v>0</v>
      </c>
      <c r="K32" s="64"/>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4"/>
      <c r="BA32" s="64"/>
      <c r="BB32" s="64"/>
      <c r="BC32" s="64"/>
      <c r="BD32" s="64"/>
      <c r="BE32" s="64"/>
      <c r="BF32" s="64"/>
      <c r="BG32" s="64"/>
      <c r="BH32" s="64"/>
      <c r="BI32" s="64"/>
      <c r="BJ32" s="64"/>
      <c r="BK32" s="64"/>
      <c r="BL32" s="64"/>
      <c r="BM32" s="64"/>
      <c r="BN32" s="64"/>
    </row>
    <row r="33" spans="1:66" s="69" customFormat="1" ht="16.5" customHeight="1">
      <c r="A33" s="64"/>
      <c r="B33" s="66"/>
      <c r="C33" s="66"/>
      <c r="D33" s="75"/>
      <c r="E33" s="66"/>
      <c r="F33" s="67"/>
      <c r="G33" s="67"/>
      <c r="H33" s="7" t="str">
        <f t="shared" si="1"/>
        <v>Deposit Error</v>
      </c>
      <c r="I33" s="64"/>
      <c r="J33" s="8">
        <f t="shared" si="0"/>
        <v>0</v>
      </c>
      <c r="K33" s="64"/>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4"/>
      <c r="BA33" s="64"/>
      <c r="BB33" s="64"/>
      <c r="BC33" s="64"/>
      <c r="BD33" s="64"/>
      <c r="BE33" s="64"/>
      <c r="BF33" s="64"/>
      <c r="BG33" s="64"/>
      <c r="BH33" s="64"/>
      <c r="BI33" s="64"/>
      <c r="BJ33" s="64"/>
      <c r="BK33" s="64"/>
      <c r="BL33" s="64"/>
      <c r="BM33" s="64"/>
      <c r="BN33" s="64"/>
    </row>
    <row r="34" spans="1:66" s="69" customFormat="1" ht="16.5" customHeight="1">
      <c r="A34" s="64"/>
      <c r="B34" s="66"/>
      <c r="C34" s="66"/>
      <c r="D34" s="75"/>
      <c r="E34" s="66"/>
      <c r="F34" s="67"/>
      <c r="G34" s="67"/>
      <c r="H34" s="7" t="str">
        <f t="shared" si="1"/>
        <v>Deposit Error</v>
      </c>
      <c r="I34" s="64"/>
      <c r="J34" s="8">
        <f t="shared" si="0"/>
        <v>0</v>
      </c>
      <c r="K34" s="64"/>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4"/>
      <c r="BA34" s="64"/>
      <c r="BB34" s="64"/>
      <c r="BC34" s="64"/>
      <c r="BD34" s="64"/>
      <c r="BE34" s="64"/>
      <c r="BF34" s="64"/>
      <c r="BG34" s="64"/>
      <c r="BH34" s="64"/>
      <c r="BI34" s="64"/>
      <c r="BJ34" s="64"/>
      <c r="BK34" s="64"/>
      <c r="BL34" s="64"/>
      <c r="BM34" s="64"/>
      <c r="BN34" s="64"/>
    </row>
    <row r="35" spans="1:66" s="69" customFormat="1" ht="16.5" customHeight="1">
      <c r="A35" s="64"/>
      <c r="B35" s="66"/>
      <c r="C35" s="66"/>
      <c r="D35" s="75"/>
      <c r="E35" s="66"/>
      <c r="F35" s="67"/>
      <c r="G35" s="67"/>
      <c r="H35" s="7" t="str">
        <f t="shared" si="1"/>
        <v>Deposit Error</v>
      </c>
      <c r="I35" s="64"/>
      <c r="J35" s="8">
        <f t="shared" si="0"/>
        <v>0</v>
      </c>
      <c r="K35" s="64"/>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4"/>
      <c r="BA35" s="64"/>
      <c r="BB35" s="64"/>
      <c r="BC35" s="64"/>
      <c r="BD35" s="64"/>
      <c r="BE35" s="64"/>
      <c r="BF35" s="64"/>
      <c r="BG35" s="64"/>
      <c r="BH35" s="64"/>
      <c r="BI35" s="64"/>
      <c r="BJ35" s="64"/>
      <c r="BK35" s="64"/>
      <c r="BL35" s="64"/>
      <c r="BM35" s="64"/>
      <c r="BN35" s="64"/>
    </row>
    <row r="36" spans="1:66" s="69" customFormat="1" ht="16.5" customHeight="1">
      <c r="A36" s="64"/>
      <c r="B36" s="66"/>
      <c r="C36" s="66"/>
      <c r="D36" s="75"/>
      <c r="E36" s="66"/>
      <c r="F36" s="67"/>
      <c r="G36" s="67"/>
      <c r="H36" s="7" t="str">
        <f t="shared" si="1"/>
        <v>Deposit Error</v>
      </c>
      <c r="I36" s="64"/>
      <c r="J36" s="8">
        <f t="shared" si="0"/>
        <v>0</v>
      </c>
      <c r="K36" s="64"/>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4"/>
      <c r="BA36" s="64"/>
      <c r="BB36" s="64"/>
      <c r="BC36" s="64"/>
      <c r="BD36" s="64"/>
      <c r="BE36" s="64"/>
      <c r="BF36" s="64"/>
      <c r="BG36" s="64"/>
      <c r="BH36" s="64"/>
      <c r="BI36" s="64"/>
      <c r="BJ36" s="64"/>
      <c r="BK36" s="64"/>
      <c r="BL36" s="64"/>
      <c r="BM36" s="64"/>
      <c r="BN36" s="64"/>
    </row>
    <row r="37" spans="1:66" s="69" customFormat="1" ht="16.5" customHeight="1">
      <c r="A37" s="64"/>
      <c r="B37" s="66"/>
      <c r="C37" s="66"/>
      <c r="D37" s="75"/>
      <c r="E37" s="66"/>
      <c r="F37" s="67"/>
      <c r="G37" s="67"/>
      <c r="H37" s="7" t="str">
        <f t="shared" si="1"/>
        <v>Deposit Error</v>
      </c>
      <c r="I37" s="64"/>
      <c r="J37" s="8">
        <f t="shared" si="0"/>
        <v>0</v>
      </c>
      <c r="K37" s="64"/>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4"/>
      <c r="BA37" s="64"/>
      <c r="BB37" s="64"/>
      <c r="BC37" s="64"/>
      <c r="BD37" s="64"/>
      <c r="BE37" s="64"/>
      <c r="BF37" s="64"/>
      <c r="BG37" s="64"/>
      <c r="BH37" s="64"/>
      <c r="BI37" s="64"/>
      <c r="BJ37" s="64"/>
      <c r="BK37" s="64"/>
      <c r="BL37" s="64"/>
      <c r="BM37" s="64"/>
      <c r="BN37" s="64"/>
    </row>
    <row r="38" spans="1:66" s="69" customFormat="1" ht="16.5" customHeight="1">
      <c r="A38" s="64"/>
      <c r="B38" s="66"/>
      <c r="C38" s="66"/>
      <c r="D38" s="75"/>
      <c r="E38" s="66"/>
      <c r="F38" s="67"/>
      <c r="G38" s="67"/>
      <c r="H38" s="7" t="str">
        <f t="shared" si="1"/>
        <v>Deposit Error</v>
      </c>
      <c r="I38" s="64"/>
      <c r="J38" s="8">
        <f t="shared" si="0"/>
        <v>0</v>
      </c>
      <c r="K38" s="64"/>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4"/>
      <c r="BA38" s="64"/>
      <c r="BB38" s="64"/>
      <c r="BC38" s="64"/>
      <c r="BD38" s="64"/>
      <c r="BE38" s="64"/>
      <c r="BF38" s="64"/>
      <c r="BG38" s="64"/>
      <c r="BH38" s="64"/>
      <c r="BI38" s="64"/>
      <c r="BJ38" s="64"/>
      <c r="BK38" s="64"/>
      <c r="BL38" s="64"/>
      <c r="BM38" s="64"/>
      <c r="BN38" s="64"/>
    </row>
    <row r="39" spans="1:66" s="69" customFormat="1" ht="16.5" customHeight="1">
      <c r="A39" s="64"/>
      <c r="B39" s="66"/>
      <c r="C39" s="66"/>
      <c r="D39" s="75"/>
      <c r="E39" s="66"/>
      <c r="F39" s="67"/>
      <c r="G39" s="67"/>
      <c r="H39" s="7" t="str">
        <f t="shared" si="1"/>
        <v>Deposit Error</v>
      </c>
      <c r="I39" s="64"/>
      <c r="J39" s="8">
        <f t="shared" si="0"/>
        <v>0</v>
      </c>
      <c r="K39" s="64"/>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4"/>
      <c r="BA39" s="64"/>
      <c r="BB39" s="64"/>
      <c r="BC39" s="64"/>
      <c r="BD39" s="64"/>
      <c r="BE39" s="64"/>
      <c r="BF39" s="64"/>
      <c r="BG39" s="64"/>
      <c r="BH39" s="64"/>
      <c r="BI39" s="64"/>
      <c r="BJ39" s="64"/>
      <c r="BK39" s="64"/>
      <c r="BL39" s="64"/>
      <c r="BM39" s="64"/>
      <c r="BN39" s="64"/>
    </row>
    <row r="40" spans="1:66" s="69" customFormat="1" ht="16.5" customHeight="1">
      <c r="A40" s="64"/>
      <c r="B40" s="66"/>
      <c r="C40" s="66"/>
      <c r="D40" s="75"/>
      <c r="E40" s="66"/>
      <c r="F40" s="67"/>
      <c r="G40" s="67"/>
      <c r="H40" s="7" t="str">
        <f t="shared" si="1"/>
        <v>Deposit Error</v>
      </c>
      <c r="I40" s="64"/>
      <c r="J40" s="8">
        <f t="shared" si="0"/>
        <v>0</v>
      </c>
      <c r="K40" s="64"/>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4"/>
      <c r="BA40" s="64"/>
      <c r="BB40" s="64"/>
      <c r="BC40" s="64"/>
      <c r="BD40" s="64"/>
      <c r="BE40" s="64"/>
      <c r="BF40" s="64"/>
      <c r="BG40" s="64"/>
      <c r="BH40" s="64"/>
      <c r="BI40" s="64"/>
      <c r="BJ40" s="64"/>
      <c r="BK40" s="64"/>
      <c r="BL40" s="64"/>
      <c r="BM40" s="64"/>
      <c r="BN40" s="64"/>
    </row>
    <row r="41" spans="1:66" s="69" customFormat="1" ht="16.5" customHeight="1">
      <c r="A41" s="64"/>
      <c r="B41" s="66"/>
      <c r="C41" s="66"/>
      <c r="D41" s="75"/>
      <c r="E41" s="66"/>
      <c r="F41" s="67"/>
      <c r="G41" s="67"/>
      <c r="H41" s="7" t="str">
        <f t="shared" si="1"/>
        <v>Deposit Error</v>
      </c>
      <c r="I41" s="64"/>
      <c r="J41" s="8">
        <f t="shared" si="0"/>
        <v>0</v>
      </c>
      <c r="K41" s="64"/>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4"/>
      <c r="BA41" s="64"/>
      <c r="BB41" s="64"/>
      <c r="BC41" s="64"/>
      <c r="BD41" s="64"/>
      <c r="BE41" s="64"/>
      <c r="BF41" s="64"/>
      <c r="BG41" s="64"/>
      <c r="BH41" s="64"/>
      <c r="BI41" s="64"/>
      <c r="BJ41" s="64"/>
      <c r="BK41" s="64"/>
      <c r="BL41" s="64"/>
      <c r="BM41" s="64"/>
      <c r="BN41" s="64"/>
    </row>
    <row r="42" spans="1:66" s="69" customFormat="1" ht="16.5" customHeight="1">
      <c r="A42" s="64"/>
      <c r="B42" s="66"/>
      <c r="C42" s="66"/>
      <c r="D42" s="75"/>
      <c r="E42" s="66"/>
      <c r="F42" s="67"/>
      <c r="G42" s="67"/>
      <c r="H42" s="7" t="str">
        <f t="shared" si="1"/>
        <v>Deposit Error</v>
      </c>
      <c r="I42" s="64"/>
      <c r="J42" s="8">
        <f t="shared" si="0"/>
        <v>0</v>
      </c>
      <c r="K42" s="64"/>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4"/>
      <c r="BA42" s="64"/>
      <c r="BB42" s="64"/>
      <c r="BC42" s="64"/>
      <c r="BD42" s="64"/>
      <c r="BE42" s="64"/>
      <c r="BF42" s="64"/>
      <c r="BG42" s="64"/>
      <c r="BH42" s="64"/>
      <c r="BI42" s="64"/>
      <c r="BJ42" s="64"/>
      <c r="BK42" s="64"/>
      <c r="BL42" s="64"/>
      <c r="BM42" s="64"/>
      <c r="BN42" s="64"/>
    </row>
    <row r="43" spans="1:66" s="69" customFormat="1" ht="16.5" customHeight="1">
      <c r="A43" s="64"/>
      <c r="B43" s="66"/>
      <c r="C43" s="66"/>
      <c r="D43" s="75"/>
      <c r="E43" s="66"/>
      <c r="F43" s="67"/>
      <c r="G43" s="67"/>
      <c r="H43" s="7" t="str">
        <f t="shared" si="1"/>
        <v>Deposit Error</v>
      </c>
      <c r="I43" s="64"/>
      <c r="J43" s="8">
        <f t="shared" si="0"/>
        <v>0</v>
      </c>
      <c r="K43" s="64"/>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4"/>
      <c r="BA43" s="64"/>
      <c r="BB43" s="64"/>
      <c r="BC43" s="64"/>
      <c r="BD43" s="64"/>
      <c r="BE43" s="64"/>
      <c r="BF43" s="64"/>
      <c r="BG43" s="64"/>
      <c r="BH43" s="64"/>
      <c r="BI43" s="64"/>
      <c r="BJ43" s="64"/>
      <c r="BK43" s="64"/>
      <c r="BL43" s="64"/>
      <c r="BM43" s="64"/>
      <c r="BN43" s="64"/>
    </row>
    <row r="44" spans="1:66" s="69" customFormat="1" ht="16.5" customHeight="1">
      <c r="A44" s="64"/>
      <c r="B44" s="66"/>
      <c r="C44" s="66"/>
      <c r="D44" s="75"/>
      <c r="E44" s="66"/>
      <c r="F44" s="67"/>
      <c r="G44" s="67"/>
      <c r="H44" s="7" t="str">
        <f t="shared" si="1"/>
        <v>Deposit Error</v>
      </c>
      <c r="I44" s="64"/>
      <c r="J44" s="8">
        <f t="shared" si="0"/>
        <v>0</v>
      </c>
      <c r="K44" s="64"/>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4"/>
      <c r="BA44" s="64"/>
      <c r="BB44" s="64"/>
      <c r="BC44" s="64"/>
      <c r="BD44" s="64"/>
      <c r="BE44" s="64"/>
      <c r="BF44" s="64"/>
      <c r="BG44" s="64"/>
      <c r="BH44" s="64"/>
      <c r="BI44" s="64"/>
      <c r="BJ44" s="64"/>
      <c r="BK44" s="64"/>
      <c r="BL44" s="64"/>
      <c r="BM44" s="64"/>
      <c r="BN44" s="64"/>
    </row>
    <row r="45" spans="1:66" s="69" customFormat="1" ht="16.5" customHeight="1">
      <c r="A45" s="64"/>
      <c r="B45" s="66"/>
      <c r="C45" s="66"/>
      <c r="D45" s="75"/>
      <c r="E45" s="66"/>
      <c r="F45" s="67"/>
      <c r="G45" s="67"/>
      <c r="H45" s="7" t="str">
        <f t="shared" si="1"/>
        <v>Deposit Error</v>
      </c>
      <c r="I45" s="64"/>
      <c r="J45" s="8">
        <f t="shared" si="0"/>
        <v>0</v>
      </c>
      <c r="K45" s="64"/>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4"/>
      <c r="BA45" s="64"/>
      <c r="BB45" s="64"/>
      <c r="BC45" s="64"/>
      <c r="BD45" s="64"/>
      <c r="BE45" s="64"/>
      <c r="BF45" s="64"/>
      <c r="BG45" s="64"/>
      <c r="BH45" s="64"/>
      <c r="BI45" s="64"/>
      <c r="BJ45" s="64"/>
      <c r="BK45" s="64"/>
      <c r="BL45" s="64"/>
      <c r="BM45" s="64"/>
      <c r="BN45" s="64"/>
    </row>
    <row r="46" spans="1:66" s="69" customFormat="1" ht="16.5" customHeight="1">
      <c r="A46" s="64"/>
      <c r="B46" s="66"/>
      <c r="C46" s="66"/>
      <c r="D46" s="75"/>
      <c r="E46" s="66"/>
      <c r="F46" s="67"/>
      <c r="G46" s="67"/>
      <c r="H46" s="7" t="str">
        <f t="shared" si="1"/>
        <v>Deposit Error</v>
      </c>
      <c r="I46" s="64"/>
      <c r="J46" s="8">
        <f t="shared" si="0"/>
        <v>0</v>
      </c>
      <c r="K46" s="64"/>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4"/>
      <c r="BA46" s="64"/>
      <c r="BB46" s="64"/>
      <c r="BC46" s="64"/>
      <c r="BD46" s="64"/>
      <c r="BE46" s="64"/>
      <c r="BF46" s="64"/>
      <c r="BG46" s="64"/>
      <c r="BH46" s="64"/>
      <c r="BI46" s="64"/>
      <c r="BJ46" s="64"/>
      <c r="BK46" s="64"/>
      <c r="BL46" s="64"/>
      <c r="BM46" s="64"/>
      <c r="BN46" s="64"/>
    </row>
    <row r="47" spans="1:66" s="69" customFormat="1" ht="16.5" customHeight="1">
      <c r="A47" s="64"/>
      <c r="B47" s="66"/>
      <c r="C47" s="66"/>
      <c r="D47" s="75"/>
      <c r="E47" s="66"/>
      <c r="F47" s="67"/>
      <c r="G47" s="67"/>
      <c r="H47" s="7" t="str">
        <f t="shared" si="1"/>
        <v>Deposit Error</v>
      </c>
      <c r="I47" s="64"/>
      <c r="J47" s="8">
        <f t="shared" si="0"/>
        <v>0</v>
      </c>
      <c r="K47" s="64"/>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4"/>
      <c r="BA47" s="64"/>
      <c r="BB47" s="64"/>
      <c r="BC47" s="64"/>
      <c r="BD47" s="64"/>
      <c r="BE47" s="64"/>
      <c r="BF47" s="64"/>
      <c r="BG47" s="64"/>
      <c r="BH47" s="64"/>
      <c r="BI47" s="64"/>
      <c r="BJ47" s="64"/>
      <c r="BK47" s="64"/>
      <c r="BL47" s="64"/>
      <c r="BM47" s="64"/>
      <c r="BN47" s="64"/>
    </row>
    <row r="48" spans="1:66" s="69" customFormat="1" ht="16.5" customHeight="1">
      <c r="A48" s="64"/>
      <c r="B48" s="66"/>
      <c r="C48" s="66"/>
      <c r="D48" s="75"/>
      <c r="E48" s="66"/>
      <c r="F48" s="67"/>
      <c r="G48" s="67"/>
      <c r="H48" s="7" t="str">
        <f t="shared" si="1"/>
        <v>Deposit Error</v>
      </c>
      <c r="I48" s="64"/>
      <c r="J48" s="8">
        <f t="shared" si="0"/>
        <v>0</v>
      </c>
      <c r="K48" s="64"/>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4"/>
      <c r="BA48" s="64"/>
      <c r="BB48" s="64"/>
      <c r="BC48" s="64"/>
      <c r="BD48" s="64"/>
      <c r="BE48" s="64"/>
      <c r="BF48" s="64"/>
      <c r="BG48" s="64"/>
      <c r="BH48" s="64"/>
      <c r="BI48" s="64"/>
      <c r="BJ48" s="64"/>
      <c r="BK48" s="64"/>
      <c r="BL48" s="64"/>
      <c r="BM48" s="64"/>
      <c r="BN48" s="64"/>
    </row>
    <row r="49" spans="1:66" s="69" customFormat="1" ht="16.5" customHeight="1">
      <c r="A49" s="64"/>
      <c r="B49" s="66"/>
      <c r="C49" s="66"/>
      <c r="D49" s="75"/>
      <c r="E49" s="66"/>
      <c r="F49" s="67"/>
      <c r="G49" s="67"/>
      <c r="H49" s="7" t="str">
        <f t="shared" si="1"/>
        <v>Deposit Error</v>
      </c>
      <c r="I49" s="64"/>
      <c r="J49" s="8">
        <f t="shared" si="0"/>
        <v>0</v>
      </c>
      <c r="K49" s="64"/>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4"/>
      <c r="BA49" s="64"/>
      <c r="BB49" s="64"/>
      <c r="BC49" s="64"/>
      <c r="BD49" s="64"/>
      <c r="BE49" s="64"/>
      <c r="BF49" s="64"/>
      <c r="BG49" s="64"/>
      <c r="BH49" s="64"/>
      <c r="BI49" s="64"/>
      <c r="BJ49" s="64"/>
      <c r="BK49" s="64"/>
      <c r="BL49" s="64"/>
      <c r="BM49" s="64"/>
      <c r="BN49" s="64"/>
    </row>
    <row r="50" spans="1:66" s="69" customFormat="1" ht="16.5" customHeight="1">
      <c r="A50" s="64"/>
      <c r="B50" s="66"/>
      <c r="C50" s="66"/>
      <c r="D50" s="75"/>
      <c r="E50" s="66"/>
      <c r="F50" s="67"/>
      <c r="G50" s="67"/>
      <c r="H50" s="7" t="str">
        <f t="shared" si="1"/>
        <v>Deposit Error</v>
      </c>
      <c r="I50" s="64"/>
      <c r="J50" s="8">
        <f t="shared" si="0"/>
        <v>0</v>
      </c>
      <c r="K50" s="64"/>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4"/>
      <c r="BA50" s="64"/>
      <c r="BB50" s="64"/>
      <c r="BC50" s="64"/>
      <c r="BD50" s="64"/>
      <c r="BE50" s="64"/>
      <c r="BF50" s="64"/>
      <c r="BG50" s="64"/>
      <c r="BH50" s="64"/>
      <c r="BI50" s="64"/>
      <c r="BJ50" s="64"/>
      <c r="BK50" s="64"/>
      <c r="BL50" s="64"/>
      <c r="BM50" s="64"/>
      <c r="BN50" s="64"/>
    </row>
    <row r="51" spans="1:66" s="69" customFormat="1" ht="16.5" customHeight="1">
      <c r="A51" s="64"/>
      <c r="B51" s="66"/>
      <c r="C51" s="66"/>
      <c r="D51" s="75"/>
      <c r="E51" s="66"/>
      <c r="F51" s="67"/>
      <c r="G51" s="67"/>
      <c r="H51" s="7" t="str">
        <f t="shared" si="1"/>
        <v>Deposit Error</v>
      </c>
      <c r="I51" s="64"/>
      <c r="J51" s="8">
        <f t="shared" si="0"/>
        <v>0</v>
      </c>
      <c r="K51" s="64"/>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4"/>
      <c r="BA51" s="64"/>
      <c r="BB51" s="64"/>
      <c r="BC51" s="64"/>
      <c r="BD51" s="64"/>
      <c r="BE51" s="64"/>
      <c r="BF51" s="64"/>
      <c r="BG51" s="64"/>
      <c r="BH51" s="64"/>
      <c r="BI51" s="64"/>
      <c r="BJ51" s="64"/>
      <c r="BK51" s="64"/>
      <c r="BL51" s="64"/>
      <c r="BM51" s="64"/>
      <c r="BN51" s="64"/>
    </row>
    <row r="52" spans="1:66" s="69" customFormat="1" ht="16.5" customHeight="1">
      <c r="A52" s="64"/>
      <c r="B52" s="66"/>
      <c r="C52" s="66"/>
      <c r="D52" s="75"/>
      <c r="E52" s="66"/>
      <c r="F52" s="67"/>
      <c r="G52" s="67"/>
      <c r="H52" s="7" t="str">
        <f t="shared" si="1"/>
        <v>Deposit Error</v>
      </c>
      <c r="I52" s="64"/>
      <c r="J52" s="8">
        <f t="shared" si="0"/>
        <v>0</v>
      </c>
      <c r="K52" s="64"/>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4"/>
      <c r="BA52" s="64"/>
      <c r="BB52" s="64"/>
      <c r="BC52" s="64"/>
      <c r="BD52" s="64"/>
      <c r="BE52" s="64"/>
      <c r="BF52" s="64"/>
      <c r="BG52" s="64"/>
      <c r="BH52" s="64"/>
      <c r="BI52" s="64"/>
      <c r="BJ52" s="64"/>
      <c r="BK52" s="64"/>
      <c r="BL52" s="64"/>
      <c r="BM52" s="64"/>
      <c r="BN52" s="64"/>
    </row>
    <row r="53" spans="1:66" s="69" customFormat="1" ht="16.5" customHeight="1">
      <c r="A53" s="64"/>
      <c r="B53" s="66"/>
      <c r="C53" s="66"/>
      <c r="D53" s="75"/>
      <c r="E53" s="66"/>
      <c r="F53" s="67"/>
      <c r="G53" s="67"/>
      <c r="H53" s="7" t="str">
        <f t="shared" si="1"/>
        <v>Deposit Error</v>
      </c>
      <c r="I53" s="64"/>
      <c r="J53" s="8">
        <f t="shared" si="0"/>
        <v>0</v>
      </c>
      <c r="K53" s="64"/>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4"/>
      <c r="BA53" s="64"/>
      <c r="BB53" s="64"/>
      <c r="BC53" s="64"/>
      <c r="BD53" s="64"/>
      <c r="BE53" s="64"/>
      <c r="BF53" s="64"/>
      <c r="BG53" s="64"/>
      <c r="BH53" s="64"/>
      <c r="BI53" s="64"/>
      <c r="BJ53" s="64"/>
      <c r="BK53" s="64"/>
      <c r="BL53" s="64"/>
      <c r="BM53" s="64"/>
      <c r="BN53" s="64"/>
    </row>
    <row r="54" spans="1:66" s="69" customFormat="1" ht="16.5" customHeight="1">
      <c r="A54" s="64"/>
      <c r="B54" s="66"/>
      <c r="C54" s="66"/>
      <c r="D54" s="75"/>
      <c r="E54" s="66"/>
      <c r="F54" s="67"/>
      <c r="G54" s="67"/>
      <c r="H54" s="7" t="str">
        <f t="shared" si="1"/>
        <v>Deposit Error</v>
      </c>
      <c r="I54" s="64"/>
      <c r="J54" s="8">
        <f t="shared" si="0"/>
        <v>0</v>
      </c>
      <c r="K54" s="64"/>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4"/>
      <c r="BA54" s="64"/>
      <c r="BB54" s="64"/>
      <c r="BC54" s="64"/>
      <c r="BD54" s="64"/>
      <c r="BE54" s="64"/>
      <c r="BF54" s="64"/>
      <c r="BG54" s="64"/>
      <c r="BH54" s="64"/>
      <c r="BI54" s="64"/>
      <c r="BJ54" s="64"/>
      <c r="BK54" s="64"/>
      <c r="BL54" s="64"/>
      <c r="BM54" s="64"/>
      <c r="BN54" s="64"/>
    </row>
    <row r="55" spans="1:66" s="69" customFormat="1" ht="16.5" customHeight="1">
      <c r="A55" s="64"/>
      <c r="B55" s="66"/>
      <c r="C55" s="66"/>
      <c r="D55" s="75"/>
      <c r="E55" s="66"/>
      <c r="F55" s="67"/>
      <c r="G55" s="67"/>
      <c r="H55" s="7" t="str">
        <f t="shared" si="1"/>
        <v>Deposit Error</v>
      </c>
      <c r="I55" s="64"/>
      <c r="J55" s="8">
        <f t="shared" si="0"/>
        <v>0</v>
      </c>
      <c r="K55" s="64"/>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4"/>
      <c r="BA55" s="64"/>
      <c r="BB55" s="64"/>
      <c r="BC55" s="64"/>
      <c r="BD55" s="64"/>
      <c r="BE55" s="64"/>
      <c r="BF55" s="64"/>
      <c r="BG55" s="64"/>
      <c r="BH55" s="64"/>
      <c r="BI55" s="64"/>
      <c r="BJ55" s="64"/>
      <c r="BK55" s="64"/>
      <c r="BL55" s="64"/>
      <c r="BM55" s="64"/>
      <c r="BN55" s="64"/>
    </row>
    <row r="56" spans="1:66" s="69" customFormat="1" ht="16.5" customHeight="1">
      <c r="A56" s="64"/>
      <c r="B56" s="66"/>
      <c r="C56" s="66"/>
      <c r="D56" s="75"/>
      <c r="E56" s="66"/>
      <c r="F56" s="67"/>
      <c r="G56" s="67"/>
      <c r="H56" s="7" t="str">
        <f t="shared" si="1"/>
        <v>Deposit Error</v>
      </c>
      <c r="I56" s="64"/>
      <c r="J56" s="8">
        <f t="shared" si="0"/>
        <v>0</v>
      </c>
      <c r="K56" s="64"/>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4"/>
      <c r="BA56" s="64"/>
      <c r="BB56" s="64"/>
      <c r="BC56" s="64"/>
      <c r="BD56" s="64"/>
      <c r="BE56" s="64"/>
      <c r="BF56" s="64"/>
      <c r="BG56" s="64"/>
      <c r="BH56" s="64"/>
      <c r="BI56" s="64"/>
      <c r="BJ56" s="64"/>
      <c r="BK56" s="64"/>
      <c r="BL56" s="64"/>
      <c r="BM56" s="64"/>
      <c r="BN56" s="64"/>
    </row>
    <row r="57" spans="1:66" s="69" customFormat="1" ht="16.5" customHeight="1">
      <c r="A57" s="64"/>
      <c r="B57" s="66"/>
      <c r="C57" s="66"/>
      <c r="D57" s="75"/>
      <c r="E57" s="66"/>
      <c r="F57" s="67"/>
      <c r="G57" s="67"/>
      <c r="H57" s="7" t="str">
        <f t="shared" si="1"/>
        <v>Deposit Error</v>
      </c>
      <c r="I57" s="64"/>
      <c r="J57" s="8">
        <f t="shared" si="0"/>
        <v>0</v>
      </c>
      <c r="K57" s="64"/>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4"/>
      <c r="BA57" s="64"/>
      <c r="BB57" s="64"/>
      <c r="BC57" s="64"/>
      <c r="BD57" s="64"/>
      <c r="BE57" s="64"/>
      <c r="BF57" s="64"/>
      <c r="BG57" s="64"/>
      <c r="BH57" s="64"/>
      <c r="BI57" s="64"/>
      <c r="BJ57" s="64"/>
      <c r="BK57" s="64"/>
      <c r="BL57" s="64"/>
      <c r="BM57" s="64"/>
      <c r="BN57" s="64"/>
    </row>
    <row r="58" spans="1:66" s="69" customFormat="1" ht="16.5" customHeight="1">
      <c r="A58" s="64"/>
      <c r="B58" s="66"/>
      <c r="C58" s="66"/>
      <c r="D58" s="75"/>
      <c r="E58" s="66"/>
      <c r="F58" s="67"/>
      <c r="G58" s="67"/>
      <c r="H58" s="7" t="str">
        <f t="shared" si="1"/>
        <v>Deposit Error</v>
      </c>
      <c r="I58" s="64"/>
      <c r="J58" s="8">
        <f t="shared" si="0"/>
        <v>0</v>
      </c>
      <c r="K58" s="64"/>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4"/>
      <c r="BA58" s="64"/>
      <c r="BB58" s="64"/>
      <c r="BC58" s="64"/>
      <c r="BD58" s="64"/>
      <c r="BE58" s="64"/>
      <c r="BF58" s="64"/>
      <c r="BG58" s="64"/>
      <c r="BH58" s="64"/>
      <c r="BI58" s="64"/>
      <c r="BJ58" s="64"/>
      <c r="BK58" s="64"/>
      <c r="BL58" s="64"/>
      <c r="BM58" s="64"/>
      <c r="BN58" s="64"/>
    </row>
    <row r="59" spans="1:66" s="69" customFormat="1" ht="16.5" customHeight="1">
      <c r="A59" s="64"/>
      <c r="B59" s="66"/>
      <c r="C59" s="66"/>
      <c r="D59" s="75"/>
      <c r="E59" s="66"/>
      <c r="F59" s="67"/>
      <c r="G59" s="67"/>
      <c r="H59" s="7" t="str">
        <f t="shared" si="1"/>
        <v>Deposit Error</v>
      </c>
      <c r="I59" s="64"/>
      <c r="J59" s="8">
        <f t="shared" si="0"/>
        <v>0</v>
      </c>
      <c r="K59" s="64"/>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4"/>
      <c r="BA59" s="64"/>
      <c r="BB59" s="64"/>
      <c r="BC59" s="64"/>
      <c r="BD59" s="64"/>
      <c r="BE59" s="64"/>
      <c r="BF59" s="64"/>
      <c r="BG59" s="64"/>
      <c r="BH59" s="64"/>
      <c r="BI59" s="64"/>
      <c r="BJ59" s="64"/>
      <c r="BK59" s="64"/>
      <c r="BL59" s="64"/>
      <c r="BM59" s="64"/>
      <c r="BN59" s="64"/>
    </row>
    <row r="60" spans="1:66" s="69" customFormat="1" ht="16.5" customHeight="1">
      <c r="A60" s="64"/>
      <c r="B60" s="66"/>
      <c r="C60" s="66"/>
      <c r="D60" s="75"/>
      <c r="E60" s="66"/>
      <c r="F60" s="67"/>
      <c r="G60" s="67"/>
      <c r="H60" s="7" t="str">
        <f t="shared" si="1"/>
        <v>Deposit Error</v>
      </c>
      <c r="I60" s="64"/>
      <c r="J60" s="8">
        <f t="shared" si="0"/>
        <v>0</v>
      </c>
      <c r="K60" s="64"/>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4"/>
      <c r="BA60" s="64"/>
      <c r="BB60" s="64"/>
      <c r="BC60" s="64"/>
      <c r="BD60" s="64"/>
      <c r="BE60" s="64"/>
      <c r="BF60" s="64"/>
      <c r="BG60" s="64"/>
      <c r="BH60" s="64"/>
      <c r="BI60" s="64"/>
      <c r="BJ60" s="64"/>
      <c r="BK60" s="64"/>
      <c r="BL60" s="64"/>
      <c r="BM60" s="64"/>
      <c r="BN60" s="64"/>
    </row>
    <row r="61" spans="1:66" s="69" customFormat="1" ht="16.5" customHeight="1">
      <c r="A61" s="64"/>
      <c r="B61" s="66"/>
      <c r="C61" s="66"/>
      <c r="D61" s="75"/>
      <c r="E61" s="66"/>
      <c r="F61" s="67"/>
      <c r="G61" s="67"/>
      <c r="H61" s="7" t="str">
        <f t="shared" si="1"/>
        <v>Deposit Error</v>
      </c>
      <c r="I61" s="64"/>
      <c r="J61" s="8">
        <f t="shared" si="0"/>
        <v>0</v>
      </c>
      <c r="K61" s="64"/>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4"/>
      <c r="BA61" s="64"/>
      <c r="BB61" s="64"/>
      <c r="BC61" s="64"/>
      <c r="BD61" s="64"/>
      <c r="BE61" s="64"/>
      <c r="BF61" s="64"/>
      <c r="BG61" s="64"/>
      <c r="BH61" s="64"/>
      <c r="BI61" s="64"/>
      <c r="BJ61" s="64"/>
      <c r="BK61" s="64"/>
      <c r="BL61" s="64"/>
      <c r="BM61" s="64"/>
      <c r="BN61" s="64"/>
    </row>
    <row r="62" spans="1:66" s="69" customFormat="1" ht="16.5" customHeight="1">
      <c r="A62" s="64"/>
      <c r="B62" s="66"/>
      <c r="C62" s="66"/>
      <c r="D62" s="75"/>
      <c r="E62" s="66"/>
      <c r="F62" s="67"/>
      <c r="G62" s="67"/>
      <c r="H62" s="7" t="str">
        <f t="shared" si="1"/>
        <v>Deposit Error</v>
      </c>
      <c r="I62" s="64"/>
      <c r="J62" s="8">
        <f t="shared" si="0"/>
        <v>0</v>
      </c>
      <c r="K62" s="64"/>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4"/>
      <c r="BA62" s="64"/>
      <c r="BB62" s="64"/>
      <c r="BC62" s="64"/>
      <c r="BD62" s="64"/>
      <c r="BE62" s="64"/>
      <c r="BF62" s="64"/>
      <c r="BG62" s="64"/>
      <c r="BH62" s="64"/>
      <c r="BI62" s="64"/>
      <c r="BJ62" s="64"/>
      <c r="BK62" s="64"/>
      <c r="BL62" s="64"/>
      <c r="BM62" s="64"/>
      <c r="BN62" s="64"/>
    </row>
    <row r="63" spans="1:66" s="69" customFormat="1" ht="16.5" customHeight="1">
      <c r="A63" s="64"/>
      <c r="B63" s="66"/>
      <c r="C63" s="66"/>
      <c r="D63" s="75"/>
      <c r="E63" s="66"/>
      <c r="F63" s="67"/>
      <c r="G63" s="67"/>
      <c r="H63" s="7" t="str">
        <f t="shared" si="1"/>
        <v>Deposit Error</v>
      </c>
      <c r="I63" s="64"/>
      <c r="J63" s="8">
        <f t="shared" si="0"/>
        <v>0</v>
      </c>
      <c r="K63" s="64"/>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4"/>
      <c r="BA63" s="64"/>
      <c r="BB63" s="64"/>
      <c r="BC63" s="64"/>
      <c r="BD63" s="64"/>
      <c r="BE63" s="64"/>
      <c r="BF63" s="64"/>
      <c r="BG63" s="64"/>
      <c r="BH63" s="64"/>
      <c r="BI63" s="64"/>
      <c r="BJ63" s="64"/>
      <c r="BK63" s="64"/>
      <c r="BL63" s="64"/>
      <c r="BM63" s="64"/>
      <c r="BN63" s="64"/>
    </row>
    <row r="64" spans="1:66" s="69" customFormat="1" ht="16.5" customHeight="1">
      <c r="A64" s="64"/>
      <c r="B64" s="66"/>
      <c r="C64" s="66"/>
      <c r="D64" s="75"/>
      <c r="E64" s="66"/>
      <c r="F64" s="67"/>
      <c r="G64" s="67"/>
      <c r="H64" s="7" t="str">
        <f t="shared" si="1"/>
        <v>Deposit Error</v>
      </c>
      <c r="I64" s="64"/>
      <c r="J64" s="8">
        <f t="shared" si="0"/>
        <v>0</v>
      </c>
      <c r="K64" s="64"/>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4"/>
      <c r="BA64" s="64"/>
      <c r="BB64" s="64"/>
      <c r="BC64" s="64"/>
      <c r="BD64" s="64"/>
      <c r="BE64" s="64"/>
      <c r="BF64" s="64"/>
      <c r="BG64" s="64"/>
      <c r="BH64" s="64"/>
      <c r="BI64" s="64"/>
      <c r="BJ64" s="64"/>
      <c r="BK64" s="64"/>
      <c r="BL64" s="64"/>
      <c r="BM64" s="64"/>
      <c r="BN64" s="64"/>
    </row>
    <row r="65" spans="1:66" s="69" customFormat="1" ht="16.5" customHeight="1">
      <c r="A65" s="64"/>
      <c r="B65" s="66"/>
      <c r="C65" s="66"/>
      <c r="D65" s="75"/>
      <c r="E65" s="66"/>
      <c r="F65" s="67"/>
      <c r="G65" s="67"/>
      <c r="H65" s="7" t="str">
        <f t="shared" si="1"/>
        <v>Deposit Error</v>
      </c>
      <c r="I65" s="64"/>
      <c r="J65" s="8">
        <f t="shared" si="0"/>
        <v>0</v>
      </c>
      <c r="K65" s="64"/>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4"/>
      <c r="BA65" s="64"/>
      <c r="BB65" s="64"/>
      <c r="BC65" s="64"/>
      <c r="BD65" s="64"/>
      <c r="BE65" s="64"/>
      <c r="BF65" s="64"/>
      <c r="BG65" s="64"/>
      <c r="BH65" s="64"/>
      <c r="BI65" s="64"/>
      <c r="BJ65" s="64"/>
      <c r="BK65" s="64"/>
      <c r="BL65" s="64"/>
      <c r="BM65" s="64"/>
      <c r="BN65" s="64"/>
    </row>
    <row r="66" spans="1:66" s="69" customFormat="1" ht="16.5" customHeight="1">
      <c r="A66" s="64"/>
      <c r="B66" s="66"/>
      <c r="C66" s="66"/>
      <c r="D66" s="75"/>
      <c r="E66" s="66"/>
      <c r="F66" s="67"/>
      <c r="G66" s="67"/>
      <c r="H66" s="7" t="str">
        <f t="shared" si="1"/>
        <v>Deposit Error</v>
      </c>
      <c r="I66" s="64"/>
      <c r="J66" s="8">
        <f t="shared" si="0"/>
        <v>0</v>
      </c>
      <c r="K66" s="64"/>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4"/>
      <c r="BA66" s="64"/>
      <c r="BB66" s="64"/>
      <c r="BC66" s="64"/>
      <c r="BD66" s="64"/>
      <c r="BE66" s="64"/>
      <c r="BF66" s="64"/>
      <c r="BG66" s="64"/>
      <c r="BH66" s="64"/>
      <c r="BI66" s="64"/>
      <c r="BJ66" s="64"/>
      <c r="BK66" s="64"/>
      <c r="BL66" s="64"/>
      <c r="BM66" s="64"/>
      <c r="BN66" s="64"/>
    </row>
    <row r="67" spans="1:66" s="69" customFormat="1" ht="16.5" customHeight="1">
      <c r="A67" s="64"/>
      <c r="B67" s="66"/>
      <c r="C67" s="66"/>
      <c r="D67" s="75"/>
      <c r="E67" s="66"/>
      <c r="F67" s="67"/>
      <c r="G67" s="67"/>
      <c r="H67" s="7" t="str">
        <f t="shared" si="1"/>
        <v>Deposit Error</v>
      </c>
      <c r="I67" s="64"/>
      <c r="J67" s="8">
        <f t="shared" si="0"/>
        <v>0</v>
      </c>
      <c r="K67" s="64"/>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4"/>
      <c r="BA67" s="64"/>
      <c r="BB67" s="64"/>
      <c r="BC67" s="64"/>
      <c r="BD67" s="64"/>
      <c r="BE67" s="64"/>
      <c r="BF67" s="64"/>
      <c r="BG67" s="64"/>
      <c r="BH67" s="64"/>
      <c r="BI67" s="64"/>
      <c r="BJ67" s="64"/>
      <c r="BK67" s="64"/>
      <c r="BL67" s="64"/>
      <c r="BM67" s="64"/>
      <c r="BN67" s="64"/>
    </row>
    <row r="68" spans="1:66" s="69" customFormat="1" ht="16.5" customHeight="1">
      <c r="A68" s="64"/>
      <c r="B68" s="66"/>
      <c r="C68" s="66"/>
      <c r="D68" s="75"/>
      <c r="E68" s="66"/>
      <c r="F68" s="67"/>
      <c r="G68" s="67"/>
      <c r="H68" s="7" t="str">
        <f t="shared" si="1"/>
        <v>Deposit Error</v>
      </c>
      <c r="I68" s="64"/>
      <c r="J68" s="8">
        <f t="shared" si="0"/>
        <v>0</v>
      </c>
      <c r="K68" s="64"/>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4"/>
      <c r="BA68" s="64"/>
      <c r="BB68" s="64"/>
      <c r="BC68" s="64"/>
      <c r="BD68" s="64"/>
      <c r="BE68" s="64"/>
      <c r="BF68" s="64"/>
      <c r="BG68" s="64"/>
      <c r="BH68" s="64"/>
      <c r="BI68" s="64"/>
      <c r="BJ68" s="64"/>
      <c r="BK68" s="64"/>
      <c r="BL68" s="64"/>
      <c r="BM68" s="64"/>
      <c r="BN68" s="64"/>
    </row>
    <row r="69" spans="1:66" s="69" customFormat="1" ht="16.5" customHeight="1">
      <c r="A69" s="64"/>
      <c r="B69" s="66"/>
      <c r="C69" s="66"/>
      <c r="D69" s="75"/>
      <c r="E69" s="66"/>
      <c r="F69" s="67"/>
      <c r="G69" s="67"/>
      <c r="H69" s="7" t="str">
        <f t="shared" si="1"/>
        <v>Deposit Error</v>
      </c>
      <c r="I69" s="64"/>
      <c r="J69" s="8">
        <f t="shared" si="0"/>
        <v>0</v>
      </c>
      <c r="K69" s="64"/>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4"/>
      <c r="BA69" s="64"/>
      <c r="BB69" s="64"/>
      <c r="BC69" s="64"/>
      <c r="BD69" s="64"/>
      <c r="BE69" s="64"/>
      <c r="BF69" s="64"/>
      <c r="BG69" s="64"/>
      <c r="BH69" s="64"/>
      <c r="BI69" s="64"/>
      <c r="BJ69" s="64"/>
      <c r="BK69" s="64"/>
      <c r="BL69" s="64"/>
      <c r="BM69" s="64"/>
      <c r="BN69" s="64"/>
    </row>
    <row r="70" spans="1:66" s="69" customFormat="1" ht="16.5" customHeight="1">
      <c r="A70" s="64"/>
      <c r="B70" s="66"/>
      <c r="C70" s="66"/>
      <c r="D70" s="75"/>
      <c r="E70" s="66"/>
      <c r="F70" s="67"/>
      <c r="G70" s="67"/>
      <c r="H70" s="7" t="str">
        <f t="shared" si="1"/>
        <v>Deposit Error</v>
      </c>
      <c r="I70" s="64"/>
      <c r="J70" s="8">
        <f t="shared" si="0"/>
        <v>0</v>
      </c>
      <c r="K70" s="64"/>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4"/>
      <c r="BA70" s="64"/>
      <c r="BB70" s="64"/>
      <c r="BC70" s="64"/>
      <c r="BD70" s="64"/>
      <c r="BE70" s="64"/>
      <c r="BF70" s="64"/>
      <c r="BG70" s="64"/>
      <c r="BH70" s="64"/>
      <c r="BI70" s="64"/>
      <c r="BJ70" s="64"/>
      <c r="BK70" s="64"/>
      <c r="BL70" s="64"/>
      <c r="BM70" s="64"/>
      <c r="BN70" s="64"/>
    </row>
    <row r="71" spans="1:66" s="69" customFormat="1" ht="16.5" customHeight="1">
      <c r="A71" s="64"/>
      <c r="B71" s="66"/>
      <c r="C71" s="66"/>
      <c r="D71" s="75"/>
      <c r="E71" s="66"/>
      <c r="F71" s="67"/>
      <c r="G71" s="67"/>
      <c r="H71" s="7" t="str">
        <f t="shared" si="1"/>
        <v>Deposit Error</v>
      </c>
      <c r="I71" s="64"/>
      <c r="J71" s="8">
        <f t="shared" si="0"/>
        <v>0</v>
      </c>
      <c r="K71" s="64"/>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4"/>
      <c r="BA71" s="64"/>
      <c r="BB71" s="64"/>
      <c r="BC71" s="64"/>
      <c r="BD71" s="64"/>
      <c r="BE71" s="64"/>
      <c r="BF71" s="64"/>
      <c r="BG71" s="64"/>
      <c r="BH71" s="64"/>
      <c r="BI71" s="64"/>
      <c r="BJ71" s="64"/>
      <c r="BK71" s="64"/>
      <c r="BL71" s="64"/>
      <c r="BM71" s="64"/>
      <c r="BN71" s="64"/>
    </row>
    <row r="72" spans="1:66" s="69" customFormat="1" ht="16.5" customHeight="1">
      <c r="A72" s="64"/>
      <c r="B72" s="66"/>
      <c r="C72" s="66"/>
      <c r="D72" s="75"/>
      <c r="E72" s="66"/>
      <c r="F72" s="67"/>
      <c r="G72" s="67"/>
      <c r="H72" s="7" t="str">
        <f t="shared" si="1"/>
        <v>Deposit Error</v>
      </c>
      <c r="I72" s="64"/>
      <c r="J72" s="8">
        <f t="shared" si="0"/>
        <v>0</v>
      </c>
      <c r="K72" s="64"/>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4"/>
      <c r="BA72" s="64"/>
      <c r="BB72" s="64"/>
      <c r="BC72" s="64"/>
      <c r="BD72" s="64"/>
      <c r="BE72" s="64"/>
      <c r="BF72" s="64"/>
      <c r="BG72" s="64"/>
      <c r="BH72" s="64"/>
      <c r="BI72" s="64"/>
      <c r="BJ72" s="64"/>
      <c r="BK72" s="64"/>
      <c r="BL72" s="64"/>
      <c r="BM72" s="64"/>
      <c r="BN72" s="64"/>
    </row>
    <row r="73" spans="1:66" s="69" customFormat="1" ht="16.5" customHeight="1">
      <c r="A73" s="64"/>
      <c r="B73" s="66"/>
      <c r="C73" s="66"/>
      <c r="D73" s="75"/>
      <c r="E73" s="66"/>
      <c r="F73" s="67"/>
      <c r="G73" s="67"/>
      <c r="H73" s="7" t="str">
        <f t="shared" si="1"/>
        <v>Deposit Error</v>
      </c>
      <c r="I73" s="64"/>
      <c r="J73" s="8">
        <f t="shared" ref="J73:J136" si="2">D73-SUM(L73:AY73)</f>
        <v>0</v>
      </c>
      <c r="K73" s="64"/>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4"/>
      <c r="BA73" s="64"/>
      <c r="BB73" s="64"/>
      <c r="BC73" s="64"/>
      <c r="BD73" s="64"/>
      <c r="BE73" s="64"/>
      <c r="BF73" s="64"/>
      <c r="BG73" s="64"/>
      <c r="BH73" s="64"/>
      <c r="BI73" s="64"/>
      <c r="BJ73" s="64"/>
      <c r="BK73" s="64"/>
      <c r="BL73" s="64"/>
      <c r="BM73" s="64"/>
      <c r="BN73" s="64"/>
    </row>
    <row r="74" spans="1:66" s="69" customFormat="1" ht="16.5" customHeight="1">
      <c r="A74" s="64"/>
      <c r="B74" s="66"/>
      <c r="C74" s="66"/>
      <c r="D74" s="75"/>
      <c r="E74" s="66"/>
      <c r="F74" s="67"/>
      <c r="G74" s="67"/>
      <c r="H74" s="7" t="str">
        <f t="shared" ref="H74:H137" si="3">IF(B74="","Deposit Error",IF(C74="","Description Error",IF(E74="","Check # Error",IF(F74="","Deposit Date Error",IF(D74="","Amount Error",IF(G74="","Pending","Complete"))))))</f>
        <v>Deposit Error</v>
      </c>
      <c r="I74" s="64"/>
      <c r="J74" s="8">
        <f t="shared" si="2"/>
        <v>0</v>
      </c>
      <c r="K74" s="64"/>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4"/>
      <c r="BA74" s="64"/>
      <c r="BB74" s="64"/>
      <c r="BC74" s="64"/>
      <c r="BD74" s="64"/>
      <c r="BE74" s="64"/>
      <c r="BF74" s="64"/>
      <c r="BG74" s="64"/>
      <c r="BH74" s="64"/>
      <c r="BI74" s="64"/>
      <c r="BJ74" s="64"/>
      <c r="BK74" s="64"/>
      <c r="BL74" s="64"/>
      <c r="BM74" s="64"/>
      <c r="BN74" s="64"/>
    </row>
    <row r="75" spans="1:66" s="69" customFormat="1" ht="16.5" customHeight="1">
      <c r="A75" s="64"/>
      <c r="B75" s="66"/>
      <c r="C75" s="66"/>
      <c r="D75" s="75"/>
      <c r="E75" s="66"/>
      <c r="F75" s="67"/>
      <c r="G75" s="67"/>
      <c r="H75" s="7" t="str">
        <f t="shared" si="3"/>
        <v>Deposit Error</v>
      </c>
      <c r="I75" s="64"/>
      <c r="J75" s="8">
        <f t="shared" si="2"/>
        <v>0</v>
      </c>
      <c r="K75" s="64"/>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4"/>
      <c r="BA75" s="64"/>
      <c r="BB75" s="64"/>
      <c r="BC75" s="64"/>
      <c r="BD75" s="64"/>
      <c r="BE75" s="64"/>
      <c r="BF75" s="64"/>
      <c r="BG75" s="64"/>
      <c r="BH75" s="64"/>
      <c r="BI75" s="64"/>
      <c r="BJ75" s="64"/>
      <c r="BK75" s="64"/>
      <c r="BL75" s="64"/>
      <c r="BM75" s="64"/>
      <c r="BN75" s="64"/>
    </row>
    <row r="76" spans="1:66" s="69" customFormat="1" ht="16.5" customHeight="1">
      <c r="A76" s="64"/>
      <c r="B76" s="66"/>
      <c r="C76" s="66"/>
      <c r="D76" s="75"/>
      <c r="E76" s="66"/>
      <c r="F76" s="67"/>
      <c r="G76" s="67"/>
      <c r="H76" s="7" t="str">
        <f t="shared" si="3"/>
        <v>Deposit Error</v>
      </c>
      <c r="I76" s="64"/>
      <c r="J76" s="8">
        <f t="shared" si="2"/>
        <v>0</v>
      </c>
      <c r="K76" s="64"/>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4"/>
      <c r="BA76" s="64"/>
      <c r="BB76" s="64"/>
      <c r="BC76" s="64"/>
      <c r="BD76" s="64"/>
      <c r="BE76" s="64"/>
      <c r="BF76" s="64"/>
      <c r="BG76" s="64"/>
      <c r="BH76" s="64"/>
      <c r="BI76" s="64"/>
      <c r="BJ76" s="64"/>
      <c r="BK76" s="64"/>
      <c r="BL76" s="64"/>
      <c r="BM76" s="64"/>
      <c r="BN76" s="64"/>
    </row>
    <row r="77" spans="1:66" s="69" customFormat="1" ht="16.5" customHeight="1">
      <c r="A77" s="64"/>
      <c r="B77" s="66"/>
      <c r="C77" s="66"/>
      <c r="D77" s="75"/>
      <c r="E77" s="66"/>
      <c r="F77" s="67"/>
      <c r="G77" s="67"/>
      <c r="H77" s="7" t="str">
        <f t="shared" si="3"/>
        <v>Deposit Error</v>
      </c>
      <c r="I77" s="64"/>
      <c r="J77" s="8">
        <f t="shared" si="2"/>
        <v>0</v>
      </c>
      <c r="K77" s="64"/>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4"/>
      <c r="BA77" s="64"/>
      <c r="BB77" s="64"/>
      <c r="BC77" s="64"/>
      <c r="BD77" s="64"/>
      <c r="BE77" s="64"/>
      <c r="BF77" s="64"/>
      <c r="BG77" s="64"/>
      <c r="BH77" s="64"/>
      <c r="BI77" s="64"/>
      <c r="BJ77" s="64"/>
      <c r="BK77" s="64"/>
      <c r="BL77" s="64"/>
      <c r="BM77" s="64"/>
      <c r="BN77" s="64"/>
    </row>
    <row r="78" spans="1:66" s="69" customFormat="1" ht="16.5" customHeight="1">
      <c r="A78" s="64"/>
      <c r="B78" s="66"/>
      <c r="C78" s="66"/>
      <c r="D78" s="75"/>
      <c r="E78" s="66"/>
      <c r="F78" s="67"/>
      <c r="G78" s="67"/>
      <c r="H78" s="7" t="str">
        <f t="shared" si="3"/>
        <v>Deposit Error</v>
      </c>
      <c r="I78" s="64"/>
      <c r="J78" s="8">
        <f t="shared" si="2"/>
        <v>0</v>
      </c>
      <c r="K78" s="64"/>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4"/>
      <c r="BA78" s="64"/>
      <c r="BB78" s="64"/>
      <c r="BC78" s="64"/>
      <c r="BD78" s="64"/>
      <c r="BE78" s="64"/>
      <c r="BF78" s="64"/>
      <c r="BG78" s="64"/>
      <c r="BH78" s="64"/>
      <c r="BI78" s="64"/>
      <c r="BJ78" s="64"/>
      <c r="BK78" s="64"/>
      <c r="BL78" s="64"/>
      <c r="BM78" s="64"/>
      <c r="BN78" s="64"/>
    </row>
    <row r="79" spans="1:66" s="69" customFormat="1" ht="16.5" customHeight="1">
      <c r="A79" s="64"/>
      <c r="B79" s="66"/>
      <c r="C79" s="66"/>
      <c r="D79" s="75"/>
      <c r="E79" s="66"/>
      <c r="F79" s="67"/>
      <c r="G79" s="67"/>
      <c r="H79" s="7" t="str">
        <f t="shared" si="3"/>
        <v>Deposit Error</v>
      </c>
      <c r="I79" s="64"/>
      <c r="J79" s="8">
        <f t="shared" si="2"/>
        <v>0</v>
      </c>
      <c r="K79" s="64"/>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4"/>
      <c r="BA79" s="64"/>
      <c r="BB79" s="64"/>
      <c r="BC79" s="64"/>
      <c r="BD79" s="64"/>
      <c r="BE79" s="64"/>
      <c r="BF79" s="64"/>
      <c r="BG79" s="64"/>
      <c r="BH79" s="64"/>
      <c r="BI79" s="64"/>
      <c r="BJ79" s="64"/>
      <c r="BK79" s="64"/>
      <c r="BL79" s="64"/>
      <c r="BM79" s="64"/>
      <c r="BN79" s="64"/>
    </row>
    <row r="80" spans="1:66" s="69" customFormat="1" ht="16.5" customHeight="1">
      <c r="A80" s="64"/>
      <c r="B80" s="66"/>
      <c r="C80" s="66"/>
      <c r="D80" s="75"/>
      <c r="E80" s="66"/>
      <c r="F80" s="67"/>
      <c r="G80" s="67"/>
      <c r="H80" s="7" t="str">
        <f t="shared" si="3"/>
        <v>Deposit Error</v>
      </c>
      <c r="I80" s="64"/>
      <c r="J80" s="8">
        <f t="shared" si="2"/>
        <v>0</v>
      </c>
      <c r="K80" s="64"/>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4"/>
      <c r="BA80" s="64"/>
      <c r="BB80" s="64"/>
      <c r="BC80" s="64"/>
      <c r="BD80" s="64"/>
      <c r="BE80" s="64"/>
      <c r="BF80" s="64"/>
      <c r="BG80" s="64"/>
      <c r="BH80" s="64"/>
      <c r="BI80" s="64"/>
      <c r="BJ80" s="64"/>
      <c r="BK80" s="64"/>
      <c r="BL80" s="64"/>
      <c r="BM80" s="64"/>
      <c r="BN80" s="64"/>
    </row>
    <row r="81" spans="1:66" s="69" customFormat="1" ht="16.5" customHeight="1">
      <c r="A81" s="64"/>
      <c r="B81" s="66"/>
      <c r="C81" s="66"/>
      <c r="D81" s="75"/>
      <c r="E81" s="66"/>
      <c r="F81" s="67"/>
      <c r="G81" s="67"/>
      <c r="H81" s="7" t="str">
        <f t="shared" si="3"/>
        <v>Deposit Error</v>
      </c>
      <c r="I81" s="64"/>
      <c r="J81" s="8">
        <f t="shared" si="2"/>
        <v>0</v>
      </c>
      <c r="K81" s="64"/>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4"/>
      <c r="BA81" s="64"/>
      <c r="BB81" s="64"/>
      <c r="BC81" s="64"/>
      <c r="BD81" s="64"/>
      <c r="BE81" s="64"/>
      <c r="BF81" s="64"/>
      <c r="BG81" s="64"/>
      <c r="BH81" s="64"/>
      <c r="BI81" s="64"/>
      <c r="BJ81" s="64"/>
      <c r="BK81" s="64"/>
      <c r="BL81" s="64"/>
      <c r="BM81" s="64"/>
      <c r="BN81" s="64"/>
    </row>
    <row r="82" spans="1:66" s="69" customFormat="1" ht="16.5" customHeight="1">
      <c r="A82" s="64"/>
      <c r="B82" s="66"/>
      <c r="C82" s="66"/>
      <c r="D82" s="75"/>
      <c r="E82" s="66"/>
      <c r="F82" s="67"/>
      <c r="G82" s="67"/>
      <c r="H82" s="7" t="str">
        <f t="shared" si="3"/>
        <v>Deposit Error</v>
      </c>
      <c r="I82" s="64"/>
      <c r="J82" s="8">
        <f t="shared" si="2"/>
        <v>0</v>
      </c>
      <c r="K82" s="64"/>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4"/>
      <c r="BA82" s="64"/>
      <c r="BB82" s="64"/>
      <c r="BC82" s="64"/>
      <c r="BD82" s="64"/>
      <c r="BE82" s="64"/>
      <c r="BF82" s="64"/>
      <c r="BG82" s="64"/>
      <c r="BH82" s="64"/>
      <c r="BI82" s="64"/>
      <c r="BJ82" s="64"/>
      <c r="BK82" s="64"/>
      <c r="BL82" s="64"/>
      <c r="BM82" s="64"/>
      <c r="BN82" s="64"/>
    </row>
    <row r="83" spans="1:66" s="69" customFormat="1" ht="16.5" customHeight="1">
      <c r="A83" s="64"/>
      <c r="B83" s="66"/>
      <c r="C83" s="66"/>
      <c r="D83" s="75"/>
      <c r="E83" s="66"/>
      <c r="F83" s="67"/>
      <c r="G83" s="67"/>
      <c r="H83" s="7" t="str">
        <f t="shared" si="3"/>
        <v>Deposit Error</v>
      </c>
      <c r="I83" s="64"/>
      <c r="J83" s="8">
        <f t="shared" si="2"/>
        <v>0</v>
      </c>
      <c r="K83" s="64"/>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4"/>
      <c r="BA83" s="64"/>
      <c r="BB83" s="64"/>
      <c r="BC83" s="64"/>
      <c r="BD83" s="64"/>
      <c r="BE83" s="64"/>
      <c r="BF83" s="64"/>
      <c r="BG83" s="64"/>
      <c r="BH83" s="64"/>
      <c r="BI83" s="64"/>
      <c r="BJ83" s="64"/>
      <c r="BK83" s="64"/>
      <c r="BL83" s="64"/>
      <c r="BM83" s="64"/>
      <c r="BN83" s="64"/>
    </row>
    <row r="84" spans="1:66" s="69" customFormat="1" ht="16.5" customHeight="1">
      <c r="A84" s="64"/>
      <c r="B84" s="66"/>
      <c r="C84" s="66"/>
      <c r="D84" s="75"/>
      <c r="E84" s="66"/>
      <c r="F84" s="67"/>
      <c r="G84" s="67"/>
      <c r="H84" s="7" t="str">
        <f t="shared" si="3"/>
        <v>Deposit Error</v>
      </c>
      <c r="I84" s="64"/>
      <c r="J84" s="8">
        <f t="shared" si="2"/>
        <v>0</v>
      </c>
      <c r="K84" s="64"/>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4"/>
      <c r="BA84" s="64"/>
      <c r="BB84" s="64"/>
      <c r="BC84" s="64"/>
      <c r="BD84" s="64"/>
      <c r="BE84" s="64"/>
      <c r="BF84" s="64"/>
      <c r="BG84" s="64"/>
      <c r="BH84" s="64"/>
      <c r="BI84" s="64"/>
      <c r="BJ84" s="64"/>
      <c r="BK84" s="64"/>
      <c r="BL84" s="64"/>
      <c r="BM84" s="64"/>
      <c r="BN84" s="64"/>
    </row>
    <row r="85" spans="1:66" s="69" customFormat="1" ht="16.5" customHeight="1">
      <c r="A85" s="64"/>
      <c r="B85" s="66"/>
      <c r="C85" s="66"/>
      <c r="D85" s="75"/>
      <c r="E85" s="66"/>
      <c r="F85" s="67"/>
      <c r="G85" s="67"/>
      <c r="H85" s="7" t="str">
        <f t="shared" si="3"/>
        <v>Deposit Error</v>
      </c>
      <c r="I85" s="64"/>
      <c r="J85" s="8">
        <f t="shared" si="2"/>
        <v>0</v>
      </c>
      <c r="K85" s="64"/>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4"/>
      <c r="BA85" s="64"/>
      <c r="BB85" s="64"/>
      <c r="BC85" s="64"/>
      <c r="BD85" s="64"/>
      <c r="BE85" s="64"/>
      <c r="BF85" s="64"/>
      <c r="BG85" s="64"/>
      <c r="BH85" s="64"/>
      <c r="BI85" s="64"/>
      <c r="BJ85" s="64"/>
      <c r="BK85" s="64"/>
      <c r="BL85" s="64"/>
      <c r="BM85" s="64"/>
      <c r="BN85" s="64"/>
    </row>
    <row r="86" spans="1:66" s="69" customFormat="1" ht="16.5" customHeight="1">
      <c r="A86" s="64"/>
      <c r="B86" s="66"/>
      <c r="C86" s="66"/>
      <c r="D86" s="75"/>
      <c r="E86" s="66"/>
      <c r="F86" s="67"/>
      <c r="G86" s="67"/>
      <c r="H86" s="7" t="str">
        <f t="shared" si="3"/>
        <v>Deposit Error</v>
      </c>
      <c r="I86" s="64"/>
      <c r="J86" s="8">
        <f t="shared" si="2"/>
        <v>0</v>
      </c>
      <c r="K86" s="64"/>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4"/>
      <c r="BA86" s="64"/>
      <c r="BB86" s="64"/>
      <c r="BC86" s="64"/>
      <c r="BD86" s="64"/>
      <c r="BE86" s="64"/>
      <c r="BF86" s="64"/>
      <c r="BG86" s="64"/>
      <c r="BH86" s="64"/>
      <c r="BI86" s="64"/>
      <c r="BJ86" s="64"/>
      <c r="BK86" s="64"/>
      <c r="BL86" s="64"/>
      <c r="BM86" s="64"/>
      <c r="BN86" s="64"/>
    </row>
    <row r="87" spans="1:66" s="69" customFormat="1" ht="16.5" customHeight="1">
      <c r="A87" s="64"/>
      <c r="B87" s="66"/>
      <c r="C87" s="66"/>
      <c r="D87" s="75"/>
      <c r="E87" s="66"/>
      <c r="F87" s="67"/>
      <c r="G87" s="67"/>
      <c r="H87" s="7" t="str">
        <f t="shared" si="3"/>
        <v>Deposit Error</v>
      </c>
      <c r="I87" s="64"/>
      <c r="J87" s="8">
        <f t="shared" si="2"/>
        <v>0</v>
      </c>
      <c r="K87" s="64"/>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4"/>
      <c r="BA87" s="64"/>
      <c r="BB87" s="64"/>
      <c r="BC87" s="64"/>
      <c r="BD87" s="64"/>
      <c r="BE87" s="64"/>
      <c r="BF87" s="64"/>
      <c r="BG87" s="64"/>
      <c r="BH87" s="64"/>
      <c r="BI87" s="64"/>
      <c r="BJ87" s="64"/>
      <c r="BK87" s="64"/>
      <c r="BL87" s="64"/>
      <c r="BM87" s="64"/>
      <c r="BN87" s="64"/>
    </row>
    <row r="88" spans="1:66" s="69" customFormat="1" ht="16.5" customHeight="1">
      <c r="A88" s="64"/>
      <c r="B88" s="66"/>
      <c r="C88" s="66"/>
      <c r="D88" s="75"/>
      <c r="E88" s="66"/>
      <c r="F88" s="67"/>
      <c r="G88" s="67"/>
      <c r="H88" s="7" t="str">
        <f t="shared" si="3"/>
        <v>Deposit Error</v>
      </c>
      <c r="I88" s="64"/>
      <c r="J88" s="8">
        <f t="shared" si="2"/>
        <v>0</v>
      </c>
      <c r="K88" s="64"/>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4"/>
      <c r="BA88" s="64"/>
      <c r="BB88" s="64"/>
      <c r="BC88" s="64"/>
      <c r="BD88" s="64"/>
      <c r="BE88" s="64"/>
      <c r="BF88" s="64"/>
      <c r="BG88" s="64"/>
      <c r="BH88" s="64"/>
      <c r="BI88" s="64"/>
      <c r="BJ88" s="64"/>
      <c r="BK88" s="64"/>
      <c r="BL88" s="64"/>
      <c r="BM88" s="64"/>
      <c r="BN88" s="64"/>
    </row>
    <row r="89" spans="1:66" s="69" customFormat="1" ht="16.5" customHeight="1">
      <c r="A89" s="64"/>
      <c r="B89" s="66"/>
      <c r="C89" s="66"/>
      <c r="D89" s="75"/>
      <c r="E89" s="66"/>
      <c r="F89" s="67"/>
      <c r="G89" s="67"/>
      <c r="H89" s="7" t="str">
        <f t="shared" si="3"/>
        <v>Deposit Error</v>
      </c>
      <c r="I89" s="64"/>
      <c r="J89" s="8">
        <f t="shared" si="2"/>
        <v>0</v>
      </c>
      <c r="K89" s="64"/>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4"/>
      <c r="BA89" s="64"/>
      <c r="BB89" s="64"/>
      <c r="BC89" s="64"/>
      <c r="BD89" s="64"/>
      <c r="BE89" s="64"/>
      <c r="BF89" s="64"/>
      <c r="BG89" s="64"/>
      <c r="BH89" s="64"/>
      <c r="BI89" s="64"/>
      <c r="BJ89" s="64"/>
      <c r="BK89" s="64"/>
      <c r="BL89" s="64"/>
      <c r="BM89" s="64"/>
      <c r="BN89" s="64"/>
    </row>
    <row r="90" spans="1:66" s="69" customFormat="1" ht="16.5" customHeight="1">
      <c r="A90" s="64"/>
      <c r="B90" s="66"/>
      <c r="C90" s="66"/>
      <c r="D90" s="75"/>
      <c r="E90" s="66"/>
      <c r="F90" s="67"/>
      <c r="G90" s="67"/>
      <c r="H90" s="7" t="str">
        <f t="shared" si="3"/>
        <v>Deposit Error</v>
      </c>
      <c r="I90" s="64"/>
      <c r="J90" s="8">
        <f t="shared" si="2"/>
        <v>0</v>
      </c>
      <c r="K90" s="64"/>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4"/>
      <c r="BA90" s="64"/>
      <c r="BB90" s="64"/>
      <c r="BC90" s="64"/>
      <c r="BD90" s="64"/>
      <c r="BE90" s="64"/>
      <c r="BF90" s="64"/>
      <c r="BG90" s="64"/>
      <c r="BH90" s="64"/>
      <c r="BI90" s="64"/>
      <c r="BJ90" s="64"/>
      <c r="BK90" s="64"/>
      <c r="BL90" s="64"/>
      <c r="BM90" s="64"/>
      <c r="BN90" s="64"/>
    </row>
    <row r="91" spans="1:66" s="69" customFormat="1" ht="16.5" customHeight="1">
      <c r="A91" s="64"/>
      <c r="B91" s="66"/>
      <c r="C91" s="66"/>
      <c r="D91" s="75"/>
      <c r="E91" s="66"/>
      <c r="F91" s="67"/>
      <c r="G91" s="67"/>
      <c r="H91" s="7" t="str">
        <f t="shared" si="3"/>
        <v>Deposit Error</v>
      </c>
      <c r="I91" s="64"/>
      <c r="J91" s="8">
        <f t="shared" si="2"/>
        <v>0</v>
      </c>
      <c r="K91" s="64"/>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4"/>
      <c r="BA91" s="64"/>
      <c r="BB91" s="64"/>
      <c r="BC91" s="64"/>
      <c r="BD91" s="64"/>
      <c r="BE91" s="64"/>
      <c r="BF91" s="64"/>
      <c r="BG91" s="64"/>
      <c r="BH91" s="64"/>
      <c r="BI91" s="64"/>
      <c r="BJ91" s="64"/>
      <c r="BK91" s="64"/>
      <c r="BL91" s="64"/>
      <c r="BM91" s="64"/>
      <c r="BN91" s="64"/>
    </row>
    <row r="92" spans="1:66" s="69" customFormat="1" ht="16.5" customHeight="1">
      <c r="A92" s="64"/>
      <c r="B92" s="66"/>
      <c r="C92" s="66"/>
      <c r="D92" s="75"/>
      <c r="E92" s="66"/>
      <c r="F92" s="67"/>
      <c r="G92" s="67"/>
      <c r="H92" s="7" t="str">
        <f t="shared" si="3"/>
        <v>Deposit Error</v>
      </c>
      <c r="I92" s="64"/>
      <c r="J92" s="8">
        <f t="shared" si="2"/>
        <v>0</v>
      </c>
      <c r="K92" s="64"/>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4"/>
      <c r="BA92" s="64"/>
      <c r="BB92" s="64"/>
      <c r="BC92" s="64"/>
      <c r="BD92" s="64"/>
      <c r="BE92" s="64"/>
      <c r="BF92" s="64"/>
      <c r="BG92" s="64"/>
      <c r="BH92" s="64"/>
      <c r="BI92" s="64"/>
      <c r="BJ92" s="64"/>
      <c r="BK92" s="64"/>
      <c r="BL92" s="64"/>
      <c r="BM92" s="64"/>
      <c r="BN92" s="64"/>
    </row>
    <row r="93" spans="1:66" s="69" customFormat="1" ht="16.5" customHeight="1">
      <c r="A93" s="64"/>
      <c r="B93" s="66"/>
      <c r="C93" s="66"/>
      <c r="D93" s="75"/>
      <c r="E93" s="66"/>
      <c r="F93" s="67"/>
      <c r="G93" s="67"/>
      <c r="H93" s="7" t="str">
        <f t="shared" si="3"/>
        <v>Deposit Error</v>
      </c>
      <c r="I93" s="64"/>
      <c r="J93" s="8">
        <f t="shared" si="2"/>
        <v>0</v>
      </c>
      <c r="K93" s="64"/>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4"/>
      <c r="BA93" s="64"/>
      <c r="BB93" s="64"/>
      <c r="BC93" s="64"/>
      <c r="BD93" s="64"/>
      <c r="BE93" s="64"/>
      <c r="BF93" s="64"/>
      <c r="BG93" s="64"/>
      <c r="BH93" s="64"/>
      <c r="BI93" s="64"/>
      <c r="BJ93" s="64"/>
      <c r="BK93" s="64"/>
      <c r="BL93" s="64"/>
      <c r="BM93" s="64"/>
      <c r="BN93" s="64"/>
    </row>
    <row r="94" spans="1:66" s="69" customFormat="1" ht="16.5" customHeight="1">
      <c r="A94" s="64"/>
      <c r="B94" s="66"/>
      <c r="C94" s="66"/>
      <c r="D94" s="75"/>
      <c r="E94" s="66"/>
      <c r="F94" s="67"/>
      <c r="G94" s="67"/>
      <c r="H94" s="7" t="str">
        <f t="shared" si="3"/>
        <v>Deposit Error</v>
      </c>
      <c r="I94" s="64"/>
      <c r="J94" s="8">
        <f t="shared" si="2"/>
        <v>0</v>
      </c>
      <c r="K94" s="64"/>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4"/>
      <c r="BA94" s="64"/>
      <c r="BB94" s="64"/>
      <c r="BC94" s="64"/>
      <c r="BD94" s="64"/>
      <c r="BE94" s="64"/>
      <c r="BF94" s="64"/>
      <c r="BG94" s="64"/>
      <c r="BH94" s="64"/>
      <c r="BI94" s="64"/>
      <c r="BJ94" s="64"/>
      <c r="BK94" s="64"/>
      <c r="BL94" s="64"/>
      <c r="BM94" s="64"/>
      <c r="BN94" s="64"/>
    </row>
    <row r="95" spans="1:66" s="69" customFormat="1" ht="16.5" customHeight="1">
      <c r="A95" s="64"/>
      <c r="B95" s="66"/>
      <c r="C95" s="66"/>
      <c r="D95" s="75"/>
      <c r="E95" s="66"/>
      <c r="F95" s="67"/>
      <c r="G95" s="67"/>
      <c r="H95" s="7" t="str">
        <f t="shared" si="3"/>
        <v>Deposit Error</v>
      </c>
      <c r="I95" s="64"/>
      <c r="J95" s="8">
        <f t="shared" si="2"/>
        <v>0</v>
      </c>
      <c r="K95" s="64"/>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4"/>
      <c r="BA95" s="64"/>
      <c r="BB95" s="64"/>
      <c r="BC95" s="64"/>
      <c r="BD95" s="64"/>
      <c r="BE95" s="64"/>
      <c r="BF95" s="64"/>
      <c r="BG95" s="64"/>
      <c r="BH95" s="64"/>
      <c r="BI95" s="64"/>
      <c r="BJ95" s="64"/>
      <c r="BK95" s="64"/>
      <c r="BL95" s="64"/>
      <c r="BM95" s="64"/>
      <c r="BN95" s="64"/>
    </row>
    <row r="96" spans="1:66" s="69" customFormat="1" ht="16.5" customHeight="1">
      <c r="A96" s="64"/>
      <c r="B96" s="66"/>
      <c r="C96" s="66"/>
      <c r="D96" s="75"/>
      <c r="E96" s="66"/>
      <c r="F96" s="67"/>
      <c r="G96" s="67"/>
      <c r="H96" s="7" t="str">
        <f t="shared" si="3"/>
        <v>Deposit Error</v>
      </c>
      <c r="I96" s="64"/>
      <c r="J96" s="8">
        <f t="shared" si="2"/>
        <v>0</v>
      </c>
      <c r="K96" s="64"/>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4"/>
      <c r="BA96" s="64"/>
      <c r="BB96" s="64"/>
      <c r="BC96" s="64"/>
      <c r="BD96" s="64"/>
      <c r="BE96" s="64"/>
      <c r="BF96" s="64"/>
      <c r="BG96" s="64"/>
      <c r="BH96" s="64"/>
      <c r="BI96" s="64"/>
      <c r="BJ96" s="64"/>
      <c r="BK96" s="64"/>
      <c r="BL96" s="64"/>
      <c r="BM96" s="64"/>
      <c r="BN96" s="64"/>
    </row>
    <row r="97" spans="1:66" s="69" customFormat="1" ht="16.5" customHeight="1">
      <c r="A97" s="64"/>
      <c r="B97" s="66"/>
      <c r="C97" s="66"/>
      <c r="D97" s="75"/>
      <c r="E97" s="66"/>
      <c r="F97" s="67"/>
      <c r="G97" s="67"/>
      <c r="H97" s="7" t="str">
        <f t="shared" si="3"/>
        <v>Deposit Error</v>
      </c>
      <c r="I97" s="64"/>
      <c r="J97" s="8">
        <f t="shared" si="2"/>
        <v>0</v>
      </c>
      <c r="K97" s="64"/>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4"/>
      <c r="BA97" s="64"/>
      <c r="BB97" s="64"/>
      <c r="BC97" s="64"/>
      <c r="BD97" s="64"/>
      <c r="BE97" s="64"/>
      <c r="BF97" s="64"/>
      <c r="BG97" s="64"/>
      <c r="BH97" s="64"/>
      <c r="BI97" s="64"/>
      <c r="BJ97" s="64"/>
      <c r="BK97" s="64"/>
      <c r="BL97" s="64"/>
      <c r="BM97" s="64"/>
      <c r="BN97" s="64"/>
    </row>
    <row r="98" spans="1:66" s="69" customFormat="1" ht="16.5" customHeight="1">
      <c r="A98" s="64"/>
      <c r="B98" s="66"/>
      <c r="C98" s="66"/>
      <c r="D98" s="75"/>
      <c r="E98" s="66"/>
      <c r="F98" s="67"/>
      <c r="G98" s="67"/>
      <c r="H98" s="7" t="str">
        <f t="shared" si="3"/>
        <v>Deposit Error</v>
      </c>
      <c r="I98" s="64"/>
      <c r="J98" s="8">
        <f t="shared" si="2"/>
        <v>0</v>
      </c>
      <c r="K98" s="64"/>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4"/>
      <c r="BA98" s="64"/>
      <c r="BB98" s="64"/>
      <c r="BC98" s="64"/>
      <c r="BD98" s="64"/>
      <c r="BE98" s="64"/>
      <c r="BF98" s="64"/>
      <c r="BG98" s="64"/>
      <c r="BH98" s="64"/>
      <c r="BI98" s="64"/>
      <c r="BJ98" s="64"/>
      <c r="BK98" s="64"/>
      <c r="BL98" s="64"/>
      <c r="BM98" s="64"/>
      <c r="BN98" s="64"/>
    </row>
    <row r="99" spans="1:66" s="69" customFormat="1" ht="16.5" customHeight="1">
      <c r="A99" s="64"/>
      <c r="B99" s="66"/>
      <c r="C99" s="66"/>
      <c r="D99" s="75"/>
      <c r="E99" s="66"/>
      <c r="F99" s="67"/>
      <c r="G99" s="67"/>
      <c r="H99" s="7" t="str">
        <f t="shared" si="3"/>
        <v>Deposit Error</v>
      </c>
      <c r="I99" s="64"/>
      <c r="J99" s="8">
        <f t="shared" si="2"/>
        <v>0</v>
      </c>
      <c r="K99" s="64"/>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4"/>
      <c r="BA99" s="64"/>
      <c r="BB99" s="64"/>
      <c r="BC99" s="64"/>
      <c r="BD99" s="64"/>
      <c r="BE99" s="64"/>
      <c r="BF99" s="64"/>
      <c r="BG99" s="64"/>
      <c r="BH99" s="64"/>
      <c r="BI99" s="64"/>
      <c r="BJ99" s="64"/>
      <c r="BK99" s="64"/>
      <c r="BL99" s="64"/>
      <c r="BM99" s="64"/>
      <c r="BN99" s="64"/>
    </row>
    <row r="100" spans="1:66" s="69" customFormat="1" ht="16.5" customHeight="1">
      <c r="A100" s="64"/>
      <c r="B100" s="66"/>
      <c r="C100" s="66"/>
      <c r="D100" s="75"/>
      <c r="E100" s="66"/>
      <c r="F100" s="67"/>
      <c r="G100" s="67"/>
      <c r="H100" s="7" t="str">
        <f t="shared" si="3"/>
        <v>Deposit Error</v>
      </c>
      <c r="I100" s="64"/>
      <c r="J100" s="8">
        <f t="shared" si="2"/>
        <v>0</v>
      </c>
      <c r="K100" s="64"/>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4"/>
      <c r="BA100" s="64"/>
      <c r="BB100" s="64"/>
      <c r="BC100" s="64"/>
      <c r="BD100" s="64"/>
      <c r="BE100" s="64"/>
      <c r="BF100" s="64"/>
      <c r="BG100" s="64"/>
      <c r="BH100" s="64"/>
      <c r="BI100" s="64"/>
      <c r="BJ100" s="64"/>
      <c r="BK100" s="64"/>
      <c r="BL100" s="64"/>
      <c r="BM100" s="64"/>
      <c r="BN100" s="64"/>
    </row>
    <row r="101" spans="1:66" s="69" customFormat="1" ht="16.5" customHeight="1">
      <c r="A101" s="64"/>
      <c r="B101" s="66"/>
      <c r="C101" s="66"/>
      <c r="D101" s="75"/>
      <c r="E101" s="66"/>
      <c r="F101" s="67"/>
      <c r="G101" s="67"/>
      <c r="H101" s="7" t="str">
        <f t="shared" si="3"/>
        <v>Deposit Error</v>
      </c>
      <c r="I101" s="64"/>
      <c r="J101" s="8">
        <f t="shared" si="2"/>
        <v>0</v>
      </c>
      <c r="K101" s="64"/>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4"/>
      <c r="BA101" s="64"/>
      <c r="BB101" s="64"/>
      <c r="BC101" s="64"/>
      <c r="BD101" s="64"/>
      <c r="BE101" s="64"/>
      <c r="BF101" s="64"/>
      <c r="BG101" s="64"/>
      <c r="BH101" s="64"/>
      <c r="BI101" s="64"/>
      <c r="BJ101" s="64"/>
      <c r="BK101" s="64"/>
      <c r="BL101" s="64"/>
      <c r="BM101" s="64"/>
      <c r="BN101" s="64"/>
    </row>
    <row r="102" spans="1:66" s="69" customFormat="1" ht="16.5" customHeight="1">
      <c r="A102" s="64"/>
      <c r="B102" s="66"/>
      <c r="C102" s="66"/>
      <c r="D102" s="75"/>
      <c r="E102" s="66"/>
      <c r="F102" s="67"/>
      <c r="G102" s="67"/>
      <c r="H102" s="7" t="str">
        <f t="shared" si="3"/>
        <v>Deposit Error</v>
      </c>
      <c r="I102" s="64"/>
      <c r="J102" s="8">
        <f t="shared" si="2"/>
        <v>0</v>
      </c>
      <c r="K102" s="64"/>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4"/>
      <c r="BA102" s="64"/>
      <c r="BB102" s="64"/>
      <c r="BC102" s="64"/>
      <c r="BD102" s="64"/>
      <c r="BE102" s="64"/>
      <c r="BF102" s="64"/>
      <c r="BG102" s="64"/>
      <c r="BH102" s="64"/>
      <c r="BI102" s="64"/>
      <c r="BJ102" s="64"/>
      <c r="BK102" s="64"/>
      <c r="BL102" s="64"/>
      <c r="BM102" s="64"/>
      <c r="BN102" s="64"/>
    </row>
    <row r="103" spans="1:66" s="69" customFormat="1" ht="16.5" customHeight="1">
      <c r="A103" s="64"/>
      <c r="B103" s="66"/>
      <c r="C103" s="66"/>
      <c r="D103" s="75"/>
      <c r="E103" s="66"/>
      <c r="F103" s="67"/>
      <c r="G103" s="67"/>
      <c r="H103" s="7" t="str">
        <f t="shared" si="3"/>
        <v>Deposit Error</v>
      </c>
      <c r="I103" s="64"/>
      <c r="J103" s="8">
        <f t="shared" si="2"/>
        <v>0</v>
      </c>
      <c r="K103" s="64"/>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4"/>
      <c r="BA103" s="64"/>
      <c r="BB103" s="64"/>
      <c r="BC103" s="64"/>
      <c r="BD103" s="64"/>
      <c r="BE103" s="64"/>
      <c r="BF103" s="64"/>
      <c r="BG103" s="64"/>
      <c r="BH103" s="64"/>
      <c r="BI103" s="64"/>
      <c r="BJ103" s="64"/>
      <c r="BK103" s="64"/>
      <c r="BL103" s="64"/>
      <c r="BM103" s="64"/>
      <c r="BN103" s="64"/>
    </row>
    <row r="104" spans="1:66" s="69" customFormat="1" ht="16.5" customHeight="1">
      <c r="A104" s="64"/>
      <c r="B104" s="66"/>
      <c r="C104" s="66"/>
      <c r="D104" s="75"/>
      <c r="E104" s="66"/>
      <c r="F104" s="67"/>
      <c r="G104" s="67"/>
      <c r="H104" s="7" t="str">
        <f t="shared" si="3"/>
        <v>Deposit Error</v>
      </c>
      <c r="I104" s="64"/>
      <c r="J104" s="8">
        <f t="shared" si="2"/>
        <v>0</v>
      </c>
      <c r="K104" s="64"/>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4"/>
      <c r="BA104" s="64"/>
      <c r="BB104" s="64"/>
      <c r="BC104" s="64"/>
      <c r="BD104" s="64"/>
      <c r="BE104" s="64"/>
      <c r="BF104" s="64"/>
      <c r="BG104" s="64"/>
      <c r="BH104" s="64"/>
      <c r="BI104" s="64"/>
      <c r="BJ104" s="64"/>
      <c r="BK104" s="64"/>
      <c r="BL104" s="64"/>
      <c r="BM104" s="64"/>
      <c r="BN104" s="64"/>
    </row>
    <row r="105" spans="1:66" s="69" customFormat="1" ht="16.5" customHeight="1">
      <c r="A105" s="64"/>
      <c r="B105" s="66"/>
      <c r="C105" s="66"/>
      <c r="D105" s="75"/>
      <c r="E105" s="66"/>
      <c r="F105" s="67"/>
      <c r="G105" s="67"/>
      <c r="H105" s="7" t="str">
        <f t="shared" si="3"/>
        <v>Deposit Error</v>
      </c>
      <c r="I105" s="64"/>
      <c r="J105" s="8">
        <f t="shared" si="2"/>
        <v>0</v>
      </c>
      <c r="K105" s="64"/>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4"/>
      <c r="BA105" s="64"/>
      <c r="BB105" s="64"/>
      <c r="BC105" s="64"/>
      <c r="BD105" s="64"/>
      <c r="BE105" s="64"/>
      <c r="BF105" s="64"/>
      <c r="BG105" s="64"/>
      <c r="BH105" s="64"/>
      <c r="BI105" s="64"/>
      <c r="BJ105" s="64"/>
      <c r="BK105" s="64"/>
      <c r="BL105" s="64"/>
      <c r="BM105" s="64"/>
      <c r="BN105" s="64"/>
    </row>
    <row r="106" spans="1:66" s="69" customFormat="1" ht="16.5" customHeight="1">
      <c r="A106" s="64"/>
      <c r="B106" s="66"/>
      <c r="C106" s="66"/>
      <c r="D106" s="75"/>
      <c r="E106" s="66"/>
      <c r="F106" s="67"/>
      <c r="G106" s="67"/>
      <c r="H106" s="7" t="str">
        <f t="shared" si="3"/>
        <v>Deposit Error</v>
      </c>
      <c r="I106" s="64"/>
      <c r="J106" s="8">
        <f t="shared" si="2"/>
        <v>0</v>
      </c>
      <c r="K106" s="64"/>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4"/>
      <c r="BA106" s="64"/>
      <c r="BB106" s="64"/>
      <c r="BC106" s="64"/>
      <c r="BD106" s="64"/>
      <c r="BE106" s="64"/>
      <c r="BF106" s="64"/>
      <c r="BG106" s="64"/>
      <c r="BH106" s="64"/>
      <c r="BI106" s="64"/>
      <c r="BJ106" s="64"/>
      <c r="BK106" s="64"/>
      <c r="BL106" s="64"/>
      <c r="BM106" s="64"/>
      <c r="BN106" s="64"/>
    </row>
    <row r="107" spans="1:66" s="69" customFormat="1" ht="16.5" customHeight="1">
      <c r="A107" s="64"/>
      <c r="B107" s="66"/>
      <c r="C107" s="66"/>
      <c r="D107" s="75"/>
      <c r="E107" s="66"/>
      <c r="F107" s="67"/>
      <c r="G107" s="67"/>
      <c r="H107" s="7" t="str">
        <f t="shared" si="3"/>
        <v>Deposit Error</v>
      </c>
      <c r="I107" s="64"/>
      <c r="J107" s="8">
        <f t="shared" si="2"/>
        <v>0</v>
      </c>
      <c r="K107" s="64"/>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4"/>
      <c r="BA107" s="64"/>
      <c r="BB107" s="64"/>
      <c r="BC107" s="64"/>
      <c r="BD107" s="64"/>
      <c r="BE107" s="64"/>
      <c r="BF107" s="64"/>
      <c r="BG107" s="64"/>
      <c r="BH107" s="64"/>
      <c r="BI107" s="64"/>
      <c r="BJ107" s="64"/>
      <c r="BK107" s="64"/>
      <c r="BL107" s="64"/>
      <c r="BM107" s="64"/>
      <c r="BN107" s="64"/>
    </row>
    <row r="108" spans="1:66" s="69" customFormat="1" ht="16.5" customHeight="1">
      <c r="A108" s="64"/>
      <c r="B108" s="66"/>
      <c r="C108" s="66"/>
      <c r="D108" s="75"/>
      <c r="E108" s="66"/>
      <c r="F108" s="67"/>
      <c r="G108" s="67"/>
      <c r="H108" s="7" t="str">
        <f t="shared" si="3"/>
        <v>Deposit Error</v>
      </c>
      <c r="I108" s="64"/>
      <c r="J108" s="8">
        <f t="shared" si="2"/>
        <v>0</v>
      </c>
      <c r="K108" s="64"/>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4"/>
      <c r="BA108" s="64"/>
      <c r="BB108" s="64"/>
      <c r="BC108" s="64"/>
      <c r="BD108" s="64"/>
      <c r="BE108" s="64"/>
      <c r="BF108" s="64"/>
      <c r="BG108" s="64"/>
      <c r="BH108" s="64"/>
      <c r="BI108" s="64"/>
      <c r="BJ108" s="64"/>
      <c r="BK108" s="64"/>
      <c r="BL108" s="64"/>
      <c r="BM108" s="64"/>
      <c r="BN108" s="64"/>
    </row>
    <row r="109" spans="1:66" s="69" customFormat="1" ht="16.5" customHeight="1">
      <c r="A109" s="64"/>
      <c r="B109" s="66"/>
      <c r="C109" s="66"/>
      <c r="D109" s="75"/>
      <c r="E109" s="66"/>
      <c r="F109" s="67"/>
      <c r="G109" s="67"/>
      <c r="H109" s="7" t="str">
        <f t="shared" si="3"/>
        <v>Deposit Error</v>
      </c>
      <c r="I109" s="64"/>
      <c r="J109" s="8">
        <f t="shared" si="2"/>
        <v>0</v>
      </c>
      <c r="K109" s="64"/>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4"/>
      <c r="BA109" s="64"/>
      <c r="BB109" s="64"/>
      <c r="BC109" s="64"/>
      <c r="BD109" s="64"/>
      <c r="BE109" s="64"/>
      <c r="BF109" s="64"/>
      <c r="BG109" s="64"/>
      <c r="BH109" s="64"/>
      <c r="BI109" s="64"/>
      <c r="BJ109" s="64"/>
      <c r="BK109" s="64"/>
      <c r="BL109" s="64"/>
      <c r="BM109" s="64"/>
      <c r="BN109" s="64"/>
    </row>
    <row r="110" spans="1:66" s="69" customFormat="1" ht="16.5" customHeight="1">
      <c r="A110" s="64"/>
      <c r="B110" s="66"/>
      <c r="C110" s="66"/>
      <c r="D110" s="75"/>
      <c r="E110" s="66"/>
      <c r="F110" s="67"/>
      <c r="G110" s="67"/>
      <c r="H110" s="7" t="str">
        <f t="shared" si="3"/>
        <v>Deposit Error</v>
      </c>
      <c r="I110" s="64"/>
      <c r="J110" s="8">
        <f t="shared" si="2"/>
        <v>0</v>
      </c>
      <c r="K110" s="64"/>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4"/>
      <c r="BA110" s="64"/>
      <c r="BB110" s="64"/>
      <c r="BC110" s="64"/>
      <c r="BD110" s="64"/>
      <c r="BE110" s="64"/>
      <c r="BF110" s="64"/>
      <c r="BG110" s="64"/>
      <c r="BH110" s="64"/>
      <c r="BI110" s="64"/>
      <c r="BJ110" s="64"/>
      <c r="BK110" s="64"/>
      <c r="BL110" s="64"/>
      <c r="BM110" s="64"/>
      <c r="BN110" s="64"/>
    </row>
    <row r="111" spans="1:66" s="69" customFormat="1" ht="16.5" customHeight="1">
      <c r="A111" s="64"/>
      <c r="B111" s="66"/>
      <c r="C111" s="66"/>
      <c r="D111" s="75"/>
      <c r="E111" s="66"/>
      <c r="F111" s="67"/>
      <c r="G111" s="67"/>
      <c r="H111" s="7" t="str">
        <f t="shared" si="3"/>
        <v>Deposit Error</v>
      </c>
      <c r="I111" s="64"/>
      <c r="J111" s="8">
        <f t="shared" si="2"/>
        <v>0</v>
      </c>
      <c r="K111" s="64"/>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4"/>
      <c r="BA111" s="64"/>
      <c r="BB111" s="64"/>
      <c r="BC111" s="64"/>
      <c r="BD111" s="64"/>
      <c r="BE111" s="64"/>
      <c r="BF111" s="64"/>
      <c r="BG111" s="64"/>
      <c r="BH111" s="64"/>
      <c r="BI111" s="64"/>
      <c r="BJ111" s="64"/>
      <c r="BK111" s="64"/>
      <c r="BL111" s="64"/>
      <c r="BM111" s="64"/>
      <c r="BN111" s="64"/>
    </row>
    <row r="112" spans="1:66" s="69" customFormat="1" ht="16.5" customHeight="1">
      <c r="A112" s="64"/>
      <c r="B112" s="66"/>
      <c r="C112" s="66"/>
      <c r="D112" s="75"/>
      <c r="E112" s="66"/>
      <c r="F112" s="67"/>
      <c r="G112" s="67"/>
      <c r="H112" s="7" t="str">
        <f t="shared" si="3"/>
        <v>Deposit Error</v>
      </c>
      <c r="I112" s="64"/>
      <c r="J112" s="8">
        <f t="shared" si="2"/>
        <v>0</v>
      </c>
      <c r="K112" s="64"/>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4"/>
      <c r="BA112" s="64"/>
      <c r="BB112" s="64"/>
      <c r="BC112" s="64"/>
      <c r="BD112" s="64"/>
      <c r="BE112" s="64"/>
      <c r="BF112" s="64"/>
      <c r="BG112" s="64"/>
      <c r="BH112" s="64"/>
      <c r="BI112" s="64"/>
      <c r="BJ112" s="64"/>
      <c r="BK112" s="64"/>
      <c r="BL112" s="64"/>
      <c r="BM112" s="64"/>
      <c r="BN112" s="64"/>
    </row>
    <row r="113" spans="1:66" s="69" customFormat="1" ht="16.5" customHeight="1">
      <c r="A113" s="64"/>
      <c r="B113" s="66"/>
      <c r="C113" s="66"/>
      <c r="D113" s="75"/>
      <c r="E113" s="66"/>
      <c r="F113" s="67"/>
      <c r="G113" s="67"/>
      <c r="H113" s="7" t="str">
        <f t="shared" si="3"/>
        <v>Deposit Error</v>
      </c>
      <c r="I113" s="64"/>
      <c r="J113" s="8">
        <f t="shared" si="2"/>
        <v>0</v>
      </c>
      <c r="K113" s="64"/>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4"/>
      <c r="BA113" s="64"/>
      <c r="BB113" s="64"/>
      <c r="BC113" s="64"/>
      <c r="BD113" s="64"/>
      <c r="BE113" s="64"/>
      <c r="BF113" s="64"/>
      <c r="BG113" s="64"/>
      <c r="BH113" s="64"/>
      <c r="BI113" s="64"/>
      <c r="BJ113" s="64"/>
      <c r="BK113" s="64"/>
      <c r="BL113" s="64"/>
      <c r="BM113" s="64"/>
      <c r="BN113" s="64"/>
    </row>
    <row r="114" spans="1:66" s="69" customFormat="1" ht="16.5" customHeight="1">
      <c r="A114" s="64"/>
      <c r="B114" s="66"/>
      <c r="C114" s="66"/>
      <c r="D114" s="75"/>
      <c r="E114" s="66"/>
      <c r="F114" s="67"/>
      <c r="G114" s="67"/>
      <c r="H114" s="7" t="str">
        <f t="shared" si="3"/>
        <v>Deposit Error</v>
      </c>
      <c r="I114" s="64"/>
      <c r="J114" s="8">
        <f t="shared" si="2"/>
        <v>0</v>
      </c>
      <c r="K114" s="64"/>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4"/>
      <c r="BA114" s="64"/>
      <c r="BB114" s="64"/>
      <c r="BC114" s="64"/>
      <c r="BD114" s="64"/>
      <c r="BE114" s="64"/>
      <c r="BF114" s="64"/>
      <c r="BG114" s="64"/>
      <c r="BH114" s="64"/>
      <c r="BI114" s="64"/>
      <c r="BJ114" s="64"/>
      <c r="BK114" s="64"/>
      <c r="BL114" s="64"/>
      <c r="BM114" s="64"/>
      <c r="BN114" s="64"/>
    </row>
    <row r="115" spans="1:66" s="69" customFormat="1" ht="16.5" customHeight="1">
      <c r="A115" s="64"/>
      <c r="B115" s="66"/>
      <c r="C115" s="66"/>
      <c r="D115" s="75"/>
      <c r="E115" s="66"/>
      <c r="F115" s="67"/>
      <c r="G115" s="67"/>
      <c r="H115" s="7" t="str">
        <f t="shared" si="3"/>
        <v>Deposit Error</v>
      </c>
      <c r="I115" s="64"/>
      <c r="J115" s="8">
        <f t="shared" si="2"/>
        <v>0</v>
      </c>
      <c r="K115" s="64"/>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4"/>
      <c r="BA115" s="64"/>
      <c r="BB115" s="64"/>
      <c r="BC115" s="64"/>
      <c r="BD115" s="64"/>
      <c r="BE115" s="64"/>
      <c r="BF115" s="64"/>
      <c r="BG115" s="64"/>
      <c r="BH115" s="64"/>
      <c r="BI115" s="64"/>
      <c r="BJ115" s="64"/>
      <c r="BK115" s="64"/>
      <c r="BL115" s="64"/>
      <c r="BM115" s="64"/>
      <c r="BN115" s="64"/>
    </row>
    <row r="116" spans="1:66" s="69" customFormat="1" ht="16.5" customHeight="1">
      <c r="A116" s="64"/>
      <c r="B116" s="66"/>
      <c r="C116" s="66"/>
      <c r="D116" s="75"/>
      <c r="E116" s="66"/>
      <c r="F116" s="67"/>
      <c r="G116" s="67"/>
      <c r="H116" s="7" t="str">
        <f t="shared" si="3"/>
        <v>Deposit Error</v>
      </c>
      <c r="I116" s="64"/>
      <c r="J116" s="8">
        <f t="shared" si="2"/>
        <v>0</v>
      </c>
      <c r="K116" s="64"/>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4"/>
      <c r="BA116" s="64"/>
      <c r="BB116" s="64"/>
      <c r="BC116" s="64"/>
      <c r="BD116" s="64"/>
      <c r="BE116" s="64"/>
      <c r="BF116" s="64"/>
      <c r="BG116" s="64"/>
      <c r="BH116" s="64"/>
      <c r="BI116" s="64"/>
      <c r="BJ116" s="64"/>
      <c r="BK116" s="64"/>
      <c r="BL116" s="64"/>
      <c r="BM116" s="64"/>
      <c r="BN116" s="64"/>
    </row>
    <row r="117" spans="1:66" s="69" customFormat="1" ht="16.5" customHeight="1">
      <c r="A117" s="64"/>
      <c r="B117" s="66"/>
      <c r="C117" s="66"/>
      <c r="D117" s="75"/>
      <c r="E117" s="66"/>
      <c r="F117" s="67"/>
      <c r="G117" s="67"/>
      <c r="H117" s="7" t="str">
        <f t="shared" si="3"/>
        <v>Deposit Error</v>
      </c>
      <c r="I117" s="64"/>
      <c r="J117" s="8">
        <f t="shared" si="2"/>
        <v>0</v>
      </c>
      <c r="K117" s="64"/>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4"/>
      <c r="BA117" s="64"/>
      <c r="BB117" s="64"/>
      <c r="BC117" s="64"/>
      <c r="BD117" s="64"/>
      <c r="BE117" s="64"/>
      <c r="BF117" s="64"/>
      <c r="BG117" s="64"/>
      <c r="BH117" s="64"/>
      <c r="BI117" s="64"/>
      <c r="BJ117" s="64"/>
      <c r="BK117" s="64"/>
      <c r="BL117" s="64"/>
      <c r="BM117" s="64"/>
      <c r="BN117" s="64"/>
    </row>
    <row r="118" spans="1:66" s="69" customFormat="1" ht="16.5" customHeight="1">
      <c r="A118" s="64"/>
      <c r="B118" s="66"/>
      <c r="C118" s="66"/>
      <c r="D118" s="75"/>
      <c r="E118" s="66"/>
      <c r="F118" s="67"/>
      <c r="G118" s="67"/>
      <c r="H118" s="7" t="str">
        <f t="shared" si="3"/>
        <v>Deposit Error</v>
      </c>
      <c r="I118" s="64"/>
      <c r="J118" s="8">
        <f t="shared" si="2"/>
        <v>0</v>
      </c>
      <c r="K118" s="64"/>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4"/>
      <c r="BA118" s="64"/>
      <c r="BB118" s="64"/>
      <c r="BC118" s="64"/>
      <c r="BD118" s="64"/>
      <c r="BE118" s="64"/>
      <c r="BF118" s="64"/>
      <c r="BG118" s="64"/>
      <c r="BH118" s="64"/>
      <c r="BI118" s="64"/>
      <c r="BJ118" s="64"/>
      <c r="BK118" s="64"/>
      <c r="BL118" s="64"/>
      <c r="BM118" s="64"/>
      <c r="BN118" s="64"/>
    </row>
    <row r="119" spans="1:66" s="69" customFormat="1" ht="16.5" customHeight="1">
      <c r="A119" s="64"/>
      <c r="B119" s="66"/>
      <c r="C119" s="66"/>
      <c r="D119" s="75"/>
      <c r="E119" s="66"/>
      <c r="F119" s="67"/>
      <c r="G119" s="67"/>
      <c r="H119" s="7" t="str">
        <f t="shared" si="3"/>
        <v>Deposit Error</v>
      </c>
      <c r="I119" s="64"/>
      <c r="J119" s="8">
        <f t="shared" si="2"/>
        <v>0</v>
      </c>
      <c r="K119" s="64"/>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4"/>
      <c r="BA119" s="64"/>
      <c r="BB119" s="64"/>
      <c r="BC119" s="64"/>
      <c r="BD119" s="64"/>
      <c r="BE119" s="64"/>
      <c r="BF119" s="64"/>
      <c r="BG119" s="64"/>
      <c r="BH119" s="64"/>
      <c r="BI119" s="64"/>
      <c r="BJ119" s="64"/>
      <c r="BK119" s="64"/>
      <c r="BL119" s="64"/>
      <c r="BM119" s="64"/>
      <c r="BN119" s="64"/>
    </row>
    <row r="120" spans="1:66" s="69" customFormat="1" ht="16.5" customHeight="1">
      <c r="A120" s="64"/>
      <c r="B120" s="66"/>
      <c r="C120" s="66"/>
      <c r="D120" s="75"/>
      <c r="E120" s="66"/>
      <c r="F120" s="67"/>
      <c r="G120" s="67"/>
      <c r="H120" s="7" t="str">
        <f t="shared" si="3"/>
        <v>Deposit Error</v>
      </c>
      <c r="I120" s="64"/>
      <c r="J120" s="8">
        <f t="shared" si="2"/>
        <v>0</v>
      </c>
      <c r="K120" s="64"/>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4"/>
      <c r="BA120" s="64"/>
      <c r="BB120" s="64"/>
      <c r="BC120" s="64"/>
      <c r="BD120" s="64"/>
      <c r="BE120" s="64"/>
      <c r="BF120" s="64"/>
      <c r="BG120" s="64"/>
      <c r="BH120" s="64"/>
      <c r="BI120" s="64"/>
      <c r="BJ120" s="64"/>
      <c r="BK120" s="64"/>
      <c r="BL120" s="64"/>
      <c r="BM120" s="64"/>
      <c r="BN120" s="64"/>
    </row>
    <row r="121" spans="1:66" s="69" customFormat="1" ht="16.5" customHeight="1">
      <c r="A121" s="64"/>
      <c r="B121" s="66"/>
      <c r="C121" s="66"/>
      <c r="D121" s="75"/>
      <c r="E121" s="66"/>
      <c r="F121" s="67"/>
      <c r="G121" s="67"/>
      <c r="H121" s="7" t="str">
        <f t="shared" si="3"/>
        <v>Deposit Error</v>
      </c>
      <c r="I121" s="64"/>
      <c r="J121" s="8">
        <f t="shared" si="2"/>
        <v>0</v>
      </c>
      <c r="K121" s="64"/>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4"/>
      <c r="BA121" s="64"/>
      <c r="BB121" s="64"/>
      <c r="BC121" s="64"/>
      <c r="BD121" s="64"/>
      <c r="BE121" s="64"/>
      <c r="BF121" s="64"/>
      <c r="BG121" s="64"/>
      <c r="BH121" s="64"/>
      <c r="BI121" s="64"/>
      <c r="BJ121" s="64"/>
      <c r="BK121" s="64"/>
      <c r="BL121" s="64"/>
      <c r="BM121" s="64"/>
      <c r="BN121" s="64"/>
    </row>
    <row r="122" spans="1:66" s="69" customFormat="1" ht="16.5" customHeight="1">
      <c r="A122" s="64"/>
      <c r="B122" s="66"/>
      <c r="C122" s="66"/>
      <c r="D122" s="75"/>
      <c r="E122" s="66"/>
      <c r="F122" s="67"/>
      <c r="G122" s="67"/>
      <c r="H122" s="7" t="str">
        <f t="shared" si="3"/>
        <v>Deposit Error</v>
      </c>
      <c r="I122" s="64"/>
      <c r="J122" s="8">
        <f t="shared" si="2"/>
        <v>0</v>
      </c>
      <c r="K122" s="64"/>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4"/>
      <c r="BA122" s="64"/>
      <c r="BB122" s="64"/>
      <c r="BC122" s="64"/>
      <c r="BD122" s="64"/>
      <c r="BE122" s="64"/>
      <c r="BF122" s="64"/>
      <c r="BG122" s="64"/>
      <c r="BH122" s="64"/>
      <c r="BI122" s="64"/>
      <c r="BJ122" s="64"/>
      <c r="BK122" s="64"/>
      <c r="BL122" s="64"/>
      <c r="BM122" s="64"/>
      <c r="BN122" s="64"/>
    </row>
    <row r="123" spans="1:66" s="69" customFormat="1" ht="16.5" customHeight="1">
      <c r="A123" s="64"/>
      <c r="B123" s="66"/>
      <c r="C123" s="66"/>
      <c r="D123" s="75"/>
      <c r="E123" s="66"/>
      <c r="F123" s="67"/>
      <c r="G123" s="67"/>
      <c r="H123" s="7" t="str">
        <f t="shared" si="3"/>
        <v>Deposit Error</v>
      </c>
      <c r="I123" s="64"/>
      <c r="J123" s="8">
        <f t="shared" si="2"/>
        <v>0</v>
      </c>
      <c r="K123" s="64"/>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4"/>
      <c r="BA123" s="64"/>
      <c r="BB123" s="64"/>
      <c r="BC123" s="64"/>
      <c r="BD123" s="64"/>
      <c r="BE123" s="64"/>
      <c r="BF123" s="64"/>
      <c r="BG123" s="64"/>
      <c r="BH123" s="64"/>
      <c r="BI123" s="64"/>
      <c r="BJ123" s="64"/>
      <c r="BK123" s="64"/>
      <c r="BL123" s="64"/>
      <c r="BM123" s="64"/>
      <c r="BN123" s="64"/>
    </row>
    <row r="124" spans="1:66" s="69" customFormat="1" ht="16.5" customHeight="1">
      <c r="A124" s="64"/>
      <c r="B124" s="66"/>
      <c r="C124" s="66"/>
      <c r="D124" s="75"/>
      <c r="E124" s="66"/>
      <c r="F124" s="67"/>
      <c r="G124" s="67"/>
      <c r="H124" s="7" t="str">
        <f t="shared" si="3"/>
        <v>Deposit Error</v>
      </c>
      <c r="I124" s="64"/>
      <c r="J124" s="8">
        <f t="shared" si="2"/>
        <v>0</v>
      </c>
      <c r="K124" s="64"/>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4"/>
      <c r="BA124" s="64"/>
      <c r="BB124" s="64"/>
      <c r="BC124" s="64"/>
      <c r="BD124" s="64"/>
      <c r="BE124" s="64"/>
      <c r="BF124" s="64"/>
      <c r="BG124" s="64"/>
      <c r="BH124" s="64"/>
      <c r="BI124" s="64"/>
      <c r="BJ124" s="64"/>
      <c r="BK124" s="64"/>
      <c r="BL124" s="64"/>
      <c r="BM124" s="64"/>
      <c r="BN124" s="64"/>
    </row>
    <row r="125" spans="1:66" s="69" customFormat="1" ht="16.5" customHeight="1">
      <c r="A125" s="64"/>
      <c r="B125" s="66"/>
      <c r="C125" s="66"/>
      <c r="D125" s="75"/>
      <c r="E125" s="66"/>
      <c r="F125" s="67"/>
      <c r="G125" s="67"/>
      <c r="H125" s="7" t="str">
        <f t="shared" si="3"/>
        <v>Deposit Error</v>
      </c>
      <c r="I125" s="64"/>
      <c r="J125" s="8">
        <f t="shared" si="2"/>
        <v>0</v>
      </c>
      <c r="K125" s="64"/>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4"/>
      <c r="BA125" s="64"/>
      <c r="BB125" s="64"/>
      <c r="BC125" s="64"/>
      <c r="BD125" s="64"/>
      <c r="BE125" s="64"/>
      <c r="BF125" s="64"/>
      <c r="BG125" s="64"/>
      <c r="BH125" s="64"/>
      <c r="BI125" s="64"/>
      <c r="BJ125" s="64"/>
      <c r="BK125" s="64"/>
      <c r="BL125" s="64"/>
      <c r="BM125" s="64"/>
      <c r="BN125" s="64"/>
    </row>
    <row r="126" spans="1:66" s="69" customFormat="1" ht="16.5" customHeight="1">
      <c r="A126" s="64"/>
      <c r="B126" s="66"/>
      <c r="C126" s="66"/>
      <c r="D126" s="75"/>
      <c r="E126" s="66"/>
      <c r="F126" s="67"/>
      <c r="G126" s="67"/>
      <c r="H126" s="7" t="str">
        <f t="shared" si="3"/>
        <v>Deposit Error</v>
      </c>
      <c r="I126" s="64"/>
      <c r="J126" s="8">
        <f t="shared" si="2"/>
        <v>0</v>
      </c>
      <c r="K126" s="64"/>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4"/>
      <c r="BA126" s="64"/>
      <c r="BB126" s="64"/>
      <c r="BC126" s="64"/>
      <c r="BD126" s="64"/>
      <c r="BE126" s="64"/>
      <c r="BF126" s="64"/>
      <c r="BG126" s="64"/>
      <c r="BH126" s="64"/>
      <c r="BI126" s="64"/>
      <c r="BJ126" s="64"/>
      <c r="BK126" s="64"/>
      <c r="BL126" s="64"/>
      <c r="BM126" s="64"/>
      <c r="BN126" s="64"/>
    </row>
    <row r="127" spans="1:66" s="69" customFormat="1" ht="16.5" customHeight="1">
      <c r="A127" s="64"/>
      <c r="B127" s="66"/>
      <c r="C127" s="66"/>
      <c r="D127" s="75"/>
      <c r="E127" s="66"/>
      <c r="F127" s="67"/>
      <c r="G127" s="67"/>
      <c r="H127" s="7" t="str">
        <f t="shared" si="3"/>
        <v>Deposit Error</v>
      </c>
      <c r="I127" s="64"/>
      <c r="J127" s="8">
        <f t="shared" si="2"/>
        <v>0</v>
      </c>
      <c r="K127" s="64"/>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4"/>
      <c r="BA127" s="64"/>
      <c r="BB127" s="64"/>
      <c r="BC127" s="64"/>
      <c r="BD127" s="64"/>
      <c r="BE127" s="64"/>
      <c r="BF127" s="64"/>
      <c r="BG127" s="64"/>
      <c r="BH127" s="64"/>
      <c r="BI127" s="64"/>
      <c r="BJ127" s="64"/>
      <c r="BK127" s="64"/>
      <c r="BL127" s="64"/>
      <c r="BM127" s="64"/>
      <c r="BN127" s="64"/>
    </row>
    <row r="128" spans="1:66" s="69" customFormat="1" ht="16.5" customHeight="1">
      <c r="A128" s="64"/>
      <c r="B128" s="66"/>
      <c r="C128" s="66"/>
      <c r="D128" s="75"/>
      <c r="E128" s="66"/>
      <c r="F128" s="67"/>
      <c r="G128" s="67"/>
      <c r="H128" s="7" t="str">
        <f t="shared" si="3"/>
        <v>Deposit Error</v>
      </c>
      <c r="I128" s="64"/>
      <c r="J128" s="8">
        <f t="shared" si="2"/>
        <v>0</v>
      </c>
      <c r="K128" s="64"/>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4"/>
      <c r="BA128" s="64"/>
      <c r="BB128" s="64"/>
      <c r="BC128" s="64"/>
      <c r="BD128" s="64"/>
      <c r="BE128" s="64"/>
      <c r="BF128" s="64"/>
      <c r="BG128" s="64"/>
      <c r="BH128" s="64"/>
      <c r="BI128" s="64"/>
      <c r="BJ128" s="64"/>
      <c r="BK128" s="64"/>
      <c r="BL128" s="64"/>
      <c r="BM128" s="64"/>
      <c r="BN128" s="64"/>
    </row>
    <row r="129" spans="1:66" s="69" customFormat="1" ht="16.5" customHeight="1">
      <c r="A129" s="64"/>
      <c r="B129" s="66"/>
      <c r="C129" s="66"/>
      <c r="D129" s="75"/>
      <c r="E129" s="66"/>
      <c r="F129" s="67"/>
      <c r="G129" s="67"/>
      <c r="H129" s="7" t="str">
        <f t="shared" si="3"/>
        <v>Deposit Error</v>
      </c>
      <c r="I129" s="64"/>
      <c r="J129" s="8">
        <f t="shared" si="2"/>
        <v>0</v>
      </c>
      <c r="K129" s="64"/>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4"/>
      <c r="BA129" s="64"/>
      <c r="BB129" s="64"/>
      <c r="BC129" s="64"/>
      <c r="BD129" s="64"/>
      <c r="BE129" s="64"/>
      <c r="BF129" s="64"/>
      <c r="BG129" s="64"/>
      <c r="BH129" s="64"/>
      <c r="BI129" s="64"/>
      <c r="BJ129" s="64"/>
      <c r="BK129" s="64"/>
      <c r="BL129" s="64"/>
      <c r="BM129" s="64"/>
      <c r="BN129" s="64"/>
    </row>
    <row r="130" spans="1:66" s="69" customFormat="1" ht="16.5" customHeight="1">
      <c r="A130" s="64"/>
      <c r="B130" s="66"/>
      <c r="C130" s="66"/>
      <c r="D130" s="75"/>
      <c r="E130" s="66"/>
      <c r="F130" s="67"/>
      <c r="G130" s="67"/>
      <c r="H130" s="7" t="str">
        <f t="shared" si="3"/>
        <v>Deposit Error</v>
      </c>
      <c r="I130" s="64"/>
      <c r="J130" s="8">
        <f t="shared" si="2"/>
        <v>0</v>
      </c>
      <c r="K130" s="64"/>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4"/>
      <c r="BA130" s="64"/>
      <c r="BB130" s="64"/>
      <c r="BC130" s="64"/>
      <c r="BD130" s="64"/>
      <c r="BE130" s="64"/>
      <c r="BF130" s="64"/>
      <c r="BG130" s="64"/>
      <c r="BH130" s="64"/>
      <c r="BI130" s="64"/>
      <c r="BJ130" s="64"/>
      <c r="BK130" s="64"/>
      <c r="BL130" s="64"/>
      <c r="BM130" s="64"/>
      <c r="BN130" s="64"/>
    </row>
    <row r="131" spans="1:66" s="69" customFormat="1" ht="16.5" customHeight="1">
      <c r="A131" s="64"/>
      <c r="B131" s="66"/>
      <c r="C131" s="66"/>
      <c r="D131" s="75"/>
      <c r="E131" s="66"/>
      <c r="F131" s="67"/>
      <c r="G131" s="67"/>
      <c r="H131" s="7" t="str">
        <f t="shared" si="3"/>
        <v>Deposit Error</v>
      </c>
      <c r="I131" s="64"/>
      <c r="J131" s="8">
        <f t="shared" si="2"/>
        <v>0</v>
      </c>
      <c r="K131" s="64"/>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4"/>
      <c r="BA131" s="64"/>
      <c r="BB131" s="64"/>
      <c r="BC131" s="64"/>
      <c r="BD131" s="64"/>
      <c r="BE131" s="64"/>
      <c r="BF131" s="64"/>
      <c r="BG131" s="64"/>
      <c r="BH131" s="64"/>
      <c r="BI131" s="64"/>
      <c r="BJ131" s="64"/>
      <c r="BK131" s="64"/>
      <c r="BL131" s="64"/>
      <c r="BM131" s="64"/>
      <c r="BN131" s="64"/>
    </row>
    <row r="132" spans="1:66" s="69" customFormat="1" ht="16.5" customHeight="1">
      <c r="A132" s="64"/>
      <c r="B132" s="66"/>
      <c r="C132" s="66"/>
      <c r="D132" s="75"/>
      <c r="E132" s="66"/>
      <c r="F132" s="67"/>
      <c r="G132" s="67"/>
      <c r="H132" s="7" t="str">
        <f t="shared" si="3"/>
        <v>Deposit Error</v>
      </c>
      <c r="I132" s="64"/>
      <c r="J132" s="8">
        <f t="shared" si="2"/>
        <v>0</v>
      </c>
      <c r="K132" s="64"/>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4"/>
      <c r="BA132" s="64"/>
      <c r="BB132" s="64"/>
      <c r="BC132" s="64"/>
      <c r="BD132" s="64"/>
      <c r="BE132" s="64"/>
      <c r="BF132" s="64"/>
      <c r="BG132" s="64"/>
      <c r="BH132" s="64"/>
      <c r="BI132" s="64"/>
      <c r="BJ132" s="64"/>
      <c r="BK132" s="64"/>
      <c r="BL132" s="64"/>
      <c r="BM132" s="64"/>
      <c r="BN132" s="64"/>
    </row>
    <row r="133" spans="1:66" s="69" customFormat="1" ht="16.5" customHeight="1">
      <c r="A133" s="64"/>
      <c r="B133" s="66"/>
      <c r="C133" s="66"/>
      <c r="D133" s="75"/>
      <c r="E133" s="66"/>
      <c r="F133" s="67"/>
      <c r="G133" s="67"/>
      <c r="H133" s="7" t="str">
        <f t="shared" si="3"/>
        <v>Deposit Error</v>
      </c>
      <c r="I133" s="64"/>
      <c r="J133" s="8">
        <f t="shared" si="2"/>
        <v>0</v>
      </c>
      <c r="K133" s="64"/>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4"/>
      <c r="BA133" s="64"/>
      <c r="BB133" s="64"/>
      <c r="BC133" s="64"/>
      <c r="BD133" s="64"/>
      <c r="BE133" s="64"/>
      <c r="BF133" s="64"/>
      <c r="BG133" s="64"/>
      <c r="BH133" s="64"/>
      <c r="BI133" s="64"/>
      <c r="BJ133" s="64"/>
      <c r="BK133" s="64"/>
      <c r="BL133" s="64"/>
      <c r="BM133" s="64"/>
      <c r="BN133" s="64"/>
    </row>
    <row r="134" spans="1:66" s="69" customFormat="1" ht="16.5" customHeight="1">
      <c r="A134" s="64"/>
      <c r="B134" s="66"/>
      <c r="C134" s="66"/>
      <c r="D134" s="75"/>
      <c r="E134" s="66"/>
      <c r="F134" s="67"/>
      <c r="G134" s="67"/>
      <c r="H134" s="7" t="str">
        <f t="shared" si="3"/>
        <v>Deposit Error</v>
      </c>
      <c r="I134" s="64"/>
      <c r="J134" s="8">
        <f t="shared" si="2"/>
        <v>0</v>
      </c>
      <c r="K134" s="64"/>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4"/>
      <c r="BA134" s="64"/>
      <c r="BB134" s="64"/>
      <c r="BC134" s="64"/>
      <c r="BD134" s="64"/>
      <c r="BE134" s="64"/>
      <c r="BF134" s="64"/>
      <c r="BG134" s="64"/>
      <c r="BH134" s="64"/>
      <c r="BI134" s="64"/>
      <c r="BJ134" s="64"/>
      <c r="BK134" s="64"/>
      <c r="BL134" s="64"/>
      <c r="BM134" s="64"/>
      <c r="BN134" s="64"/>
    </row>
    <row r="135" spans="1:66" s="69" customFormat="1" ht="16.5" customHeight="1">
      <c r="A135" s="64"/>
      <c r="B135" s="66"/>
      <c r="C135" s="66"/>
      <c r="D135" s="75"/>
      <c r="E135" s="66"/>
      <c r="F135" s="67"/>
      <c r="G135" s="67"/>
      <c r="H135" s="7" t="str">
        <f t="shared" si="3"/>
        <v>Deposit Error</v>
      </c>
      <c r="I135" s="64"/>
      <c r="J135" s="8">
        <f t="shared" si="2"/>
        <v>0</v>
      </c>
      <c r="K135" s="64"/>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4"/>
      <c r="BA135" s="64"/>
      <c r="BB135" s="64"/>
      <c r="BC135" s="64"/>
      <c r="BD135" s="64"/>
      <c r="BE135" s="64"/>
      <c r="BF135" s="64"/>
      <c r="BG135" s="64"/>
      <c r="BH135" s="64"/>
      <c r="BI135" s="64"/>
      <c r="BJ135" s="64"/>
      <c r="BK135" s="64"/>
      <c r="BL135" s="64"/>
      <c r="BM135" s="64"/>
      <c r="BN135" s="64"/>
    </row>
    <row r="136" spans="1:66" s="69" customFormat="1" ht="16.5" customHeight="1">
      <c r="A136" s="64"/>
      <c r="B136" s="66"/>
      <c r="C136" s="66"/>
      <c r="D136" s="75"/>
      <c r="E136" s="66"/>
      <c r="F136" s="67"/>
      <c r="G136" s="67"/>
      <c r="H136" s="7" t="str">
        <f t="shared" si="3"/>
        <v>Deposit Error</v>
      </c>
      <c r="I136" s="64"/>
      <c r="J136" s="8">
        <f t="shared" si="2"/>
        <v>0</v>
      </c>
      <c r="K136" s="64"/>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4"/>
      <c r="BA136" s="64"/>
      <c r="BB136" s="64"/>
      <c r="BC136" s="64"/>
      <c r="BD136" s="64"/>
      <c r="BE136" s="64"/>
      <c r="BF136" s="64"/>
      <c r="BG136" s="64"/>
      <c r="BH136" s="64"/>
      <c r="BI136" s="64"/>
      <c r="BJ136" s="64"/>
      <c r="BK136" s="64"/>
      <c r="BL136" s="64"/>
      <c r="BM136" s="64"/>
      <c r="BN136" s="64"/>
    </row>
    <row r="137" spans="1:66" s="69" customFormat="1" ht="16.5" customHeight="1">
      <c r="A137" s="64"/>
      <c r="B137" s="66"/>
      <c r="C137" s="66"/>
      <c r="D137" s="75"/>
      <c r="E137" s="66"/>
      <c r="F137" s="67"/>
      <c r="G137" s="67"/>
      <c r="H137" s="7" t="str">
        <f t="shared" si="3"/>
        <v>Deposit Error</v>
      </c>
      <c r="I137" s="64"/>
      <c r="J137" s="8">
        <f t="shared" ref="J137:J200" si="4">D137-SUM(L137:AY137)</f>
        <v>0</v>
      </c>
      <c r="K137" s="64"/>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4"/>
      <c r="BA137" s="64"/>
      <c r="BB137" s="64"/>
      <c r="BC137" s="64"/>
      <c r="BD137" s="64"/>
      <c r="BE137" s="64"/>
      <c r="BF137" s="64"/>
      <c r="BG137" s="64"/>
      <c r="BH137" s="64"/>
      <c r="BI137" s="64"/>
      <c r="BJ137" s="64"/>
      <c r="BK137" s="64"/>
      <c r="BL137" s="64"/>
      <c r="BM137" s="64"/>
      <c r="BN137" s="64"/>
    </row>
    <row r="138" spans="1:66" s="69" customFormat="1" ht="16.5" customHeight="1">
      <c r="A138" s="64"/>
      <c r="B138" s="66"/>
      <c r="C138" s="66"/>
      <c r="D138" s="75"/>
      <c r="E138" s="66"/>
      <c r="F138" s="67"/>
      <c r="G138" s="67"/>
      <c r="H138" s="7" t="str">
        <f t="shared" ref="H138:H201" si="5">IF(B138="","Deposit Error",IF(C138="","Description Error",IF(E138="","Check # Error",IF(F138="","Deposit Date Error",IF(D138="","Amount Error",IF(G138="","Pending","Complete"))))))</f>
        <v>Deposit Error</v>
      </c>
      <c r="I138" s="64"/>
      <c r="J138" s="8">
        <f t="shared" si="4"/>
        <v>0</v>
      </c>
      <c r="K138" s="64"/>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4"/>
      <c r="BA138" s="64"/>
      <c r="BB138" s="64"/>
      <c r="BC138" s="64"/>
      <c r="BD138" s="64"/>
      <c r="BE138" s="64"/>
      <c r="BF138" s="64"/>
      <c r="BG138" s="64"/>
      <c r="BH138" s="64"/>
      <c r="BI138" s="64"/>
      <c r="BJ138" s="64"/>
      <c r="BK138" s="64"/>
      <c r="BL138" s="64"/>
      <c r="BM138" s="64"/>
      <c r="BN138" s="64"/>
    </row>
    <row r="139" spans="1:66" s="69" customFormat="1" ht="16.5" customHeight="1">
      <c r="A139" s="64"/>
      <c r="B139" s="66"/>
      <c r="C139" s="66"/>
      <c r="D139" s="75"/>
      <c r="E139" s="66"/>
      <c r="F139" s="67"/>
      <c r="G139" s="67"/>
      <c r="H139" s="7" t="str">
        <f t="shared" si="5"/>
        <v>Deposit Error</v>
      </c>
      <c r="I139" s="64"/>
      <c r="J139" s="8">
        <f t="shared" si="4"/>
        <v>0</v>
      </c>
      <c r="K139" s="64"/>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4"/>
      <c r="BA139" s="64"/>
      <c r="BB139" s="64"/>
      <c r="BC139" s="64"/>
      <c r="BD139" s="64"/>
      <c r="BE139" s="64"/>
      <c r="BF139" s="64"/>
      <c r="BG139" s="64"/>
      <c r="BH139" s="64"/>
      <c r="BI139" s="64"/>
      <c r="BJ139" s="64"/>
      <c r="BK139" s="64"/>
      <c r="BL139" s="64"/>
      <c r="BM139" s="64"/>
      <c r="BN139" s="64"/>
    </row>
    <row r="140" spans="1:66" s="69" customFormat="1" ht="16.5" customHeight="1">
      <c r="A140" s="64"/>
      <c r="B140" s="66"/>
      <c r="C140" s="66"/>
      <c r="D140" s="75"/>
      <c r="E140" s="66"/>
      <c r="F140" s="67"/>
      <c r="G140" s="67"/>
      <c r="H140" s="7" t="str">
        <f t="shared" si="5"/>
        <v>Deposit Error</v>
      </c>
      <c r="I140" s="64"/>
      <c r="J140" s="8">
        <f t="shared" si="4"/>
        <v>0</v>
      </c>
      <c r="K140" s="64"/>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4"/>
      <c r="BA140" s="64"/>
      <c r="BB140" s="64"/>
      <c r="BC140" s="64"/>
      <c r="BD140" s="64"/>
      <c r="BE140" s="64"/>
      <c r="BF140" s="64"/>
      <c r="BG140" s="64"/>
      <c r="BH140" s="64"/>
      <c r="BI140" s="64"/>
      <c r="BJ140" s="64"/>
      <c r="BK140" s="64"/>
      <c r="BL140" s="64"/>
      <c r="BM140" s="64"/>
      <c r="BN140" s="64"/>
    </row>
    <row r="141" spans="1:66" s="69" customFormat="1" ht="16.5" customHeight="1">
      <c r="A141" s="64"/>
      <c r="B141" s="66"/>
      <c r="C141" s="66"/>
      <c r="D141" s="75"/>
      <c r="E141" s="66"/>
      <c r="F141" s="67"/>
      <c r="G141" s="67"/>
      <c r="H141" s="7" t="str">
        <f t="shared" si="5"/>
        <v>Deposit Error</v>
      </c>
      <c r="I141" s="64"/>
      <c r="J141" s="8">
        <f t="shared" si="4"/>
        <v>0</v>
      </c>
      <c r="K141" s="64"/>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4"/>
      <c r="BA141" s="64"/>
      <c r="BB141" s="64"/>
      <c r="BC141" s="64"/>
      <c r="BD141" s="64"/>
      <c r="BE141" s="64"/>
      <c r="BF141" s="64"/>
      <c r="BG141" s="64"/>
      <c r="BH141" s="64"/>
      <c r="BI141" s="64"/>
      <c r="BJ141" s="64"/>
      <c r="BK141" s="64"/>
      <c r="BL141" s="64"/>
      <c r="BM141" s="64"/>
      <c r="BN141" s="64"/>
    </row>
    <row r="142" spans="1:66" s="69" customFormat="1" ht="16.5" customHeight="1">
      <c r="A142" s="64"/>
      <c r="B142" s="66"/>
      <c r="C142" s="66"/>
      <c r="D142" s="75"/>
      <c r="E142" s="66"/>
      <c r="F142" s="67"/>
      <c r="G142" s="67"/>
      <c r="H142" s="7" t="str">
        <f t="shared" si="5"/>
        <v>Deposit Error</v>
      </c>
      <c r="I142" s="64"/>
      <c r="J142" s="8">
        <f t="shared" si="4"/>
        <v>0</v>
      </c>
      <c r="K142" s="64"/>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4"/>
      <c r="BA142" s="64"/>
      <c r="BB142" s="64"/>
      <c r="BC142" s="64"/>
      <c r="BD142" s="64"/>
      <c r="BE142" s="64"/>
      <c r="BF142" s="64"/>
      <c r="BG142" s="64"/>
      <c r="BH142" s="64"/>
      <c r="BI142" s="64"/>
      <c r="BJ142" s="64"/>
      <c r="BK142" s="64"/>
      <c r="BL142" s="64"/>
      <c r="BM142" s="64"/>
      <c r="BN142" s="64"/>
    </row>
    <row r="143" spans="1:66" s="69" customFormat="1" ht="16.5" customHeight="1">
      <c r="A143" s="64"/>
      <c r="B143" s="66"/>
      <c r="C143" s="66"/>
      <c r="D143" s="75"/>
      <c r="E143" s="66"/>
      <c r="F143" s="67"/>
      <c r="G143" s="67"/>
      <c r="H143" s="7" t="str">
        <f t="shared" si="5"/>
        <v>Deposit Error</v>
      </c>
      <c r="I143" s="64"/>
      <c r="J143" s="8">
        <f t="shared" si="4"/>
        <v>0</v>
      </c>
      <c r="K143" s="64"/>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4"/>
      <c r="BA143" s="64"/>
      <c r="BB143" s="64"/>
      <c r="BC143" s="64"/>
      <c r="BD143" s="64"/>
      <c r="BE143" s="64"/>
      <c r="BF143" s="64"/>
      <c r="BG143" s="64"/>
      <c r="BH143" s="64"/>
      <c r="BI143" s="64"/>
      <c r="BJ143" s="64"/>
      <c r="BK143" s="64"/>
      <c r="BL143" s="64"/>
      <c r="BM143" s="64"/>
      <c r="BN143" s="64"/>
    </row>
    <row r="144" spans="1:66" s="69" customFormat="1" ht="16.5" customHeight="1">
      <c r="A144" s="64"/>
      <c r="B144" s="66"/>
      <c r="C144" s="66"/>
      <c r="D144" s="75"/>
      <c r="E144" s="66"/>
      <c r="F144" s="67"/>
      <c r="G144" s="67"/>
      <c r="H144" s="7" t="str">
        <f t="shared" si="5"/>
        <v>Deposit Error</v>
      </c>
      <c r="I144" s="64"/>
      <c r="J144" s="8">
        <f t="shared" si="4"/>
        <v>0</v>
      </c>
      <c r="K144" s="64"/>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4"/>
      <c r="BA144" s="64"/>
      <c r="BB144" s="64"/>
      <c r="BC144" s="64"/>
      <c r="BD144" s="64"/>
      <c r="BE144" s="64"/>
      <c r="BF144" s="64"/>
      <c r="BG144" s="64"/>
      <c r="BH144" s="64"/>
      <c r="BI144" s="64"/>
      <c r="BJ144" s="64"/>
      <c r="BK144" s="64"/>
      <c r="BL144" s="64"/>
      <c r="BM144" s="64"/>
      <c r="BN144" s="64"/>
    </row>
    <row r="145" spans="1:66" s="69" customFormat="1" ht="16.5" customHeight="1">
      <c r="A145" s="64"/>
      <c r="B145" s="66"/>
      <c r="C145" s="66"/>
      <c r="D145" s="75"/>
      <c r="E145" s="66"/>
      <c r="F145" s="67"/>
      <c r="G145" s="67"/>
      <c r="H145" s="7" t="str">
        <f t="shared" si="5"/>
        <v>Deposit Error</v>
      </c>
      <c r="I145" s="64"/>
      <c r="J145" s="8">
        <f t="shared" si="4"/>
        <v>0</v>
      </c>
      <c r="K145" s="64"/>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4"/>
      <c r="BA145" s="64"/>
      <c r="BB145" s="64"/>
      <c r="BC145" s="64"/>
      <c r="BD145" s="64"/>
      <c r="BE145" s="64"/>
      <c r="BF145" s="64"/>
      <c r="BG145" s="64"/>
      <c r="BH145" s="64"/>
      <c r="BI145" s="64"/>
      <c r="BJ145" s="64"/>
      <c r="BK145" s="64"/>
      <c r="BL145" s="64"/>
      <c r="BM145" s="64"/>
      <c r="BN145" s="64"/>
    </row>
    <row r="146" spans="1:66" s="69" customFormat="1" ht="16.5" customHeight="1">
      <c r="A146" s="64"/>
      <c r="B146" s="66"/>
      <c r="C146" s="66"/>
      <c r="D146" s="75"/>
      <c r="E146" s="66"/>
      <c r="F146" s="67"/>
      <c r="G146" s="67"/>
      <c r="H146" s="7" t="str">
        <f t="shared" si="5"/>
        <v>Deposit Error</v>
      </c>
      <c r="I146" s="64"/>
      <c r="J146" s="8">
        <f t="shared" si="4"/>
        <v>0</v>
      </c>
      <c r="K146" s="64"/>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4"/>
      <c r="BA146" s="64"/>
      <c r="BB146" s="64"/>
      <c r="BC146" s="64"/>
      <c r="BD146" s="64"/>
      <c r="BE146" s="64"/>
      <c r="BF146" s="64"/>
      <c r="BG146" s="64"/>
      <c r="BH146" s="64"/>
      <c r="BI146" s="64"/>
      <c r="BJ146" s="64"/>
      <c r="BK146" s="64"/>
      <c r="BL146" s="64"/>
      <c r="BM146" s="64"/>
      <c r="BN146" s="64"/>
    </row>
    <row r="147" spans="1:66" s="69" customFormat="1" ht="16.5" customHeight="1">
      <c r="A147" s="64"/>
      <c r="B147" s="66"/>
      <c r="C147" s="66"/>
      <c r="D147" s="75"/>
      <c r="E147" s="66"/>
      <c r="F147" s="67"/>
      <c r="G147" s="67"/>
      <c r="H147" s="7" t="str">
        <f t="shared" si="5"/>
        <v>Deposit Error</v>
      </c>
      <c r="I147" s="64"/>
      <c r="J147" s="8">
        <f t="shared" si="4"/>
        <v>0</v>
      </c>
      <c r="K147" s="64"/>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4"/>
      <c r="BA147" s="64"/>
      <c r="BB147" s="64"/>
      <c r="BC147" s="64"/>
      <c r="BD147" s="64"/>
      <c r="BE147" s="64"/>
      <c r="BF147" s="64"/>
      <c r="BG147" s="64"/>
      <c r="BH147" s="64"/>
      <c r="BI147" s="64"/>
      <c r="BJ147" s="64"/>
      <c r="BK147" s="64"/>
      <c r="BL147" s="64"/>
      <c r="BM147" s="64"/>
      <c r="BN147" s="64"/>
    </row>
    <row r="148" spans="1:66" s="69" customFormat="1" ht="16.5" customHeight="1">
      <c r="A148" s="64"/>
      <c r="B148" s="66"/>
      <c r="C148" s="66"/>
      <c r="D148" s="75"/>
      <c r="E148" s="66"/>
      <c r="F148" s="67"/>
      <c r="G148" s="67"/>
      <c r="H148" s="7" t="str">
        <f t="shared" si="5"/>
        <v>Deposit Error</v>
      </c>
      <c r="I148" s="64"/>
      <c r="J148" s="8">
        <f t="shared" si="4"/>
        <v>0</v>
      </c>
      <c r="K148" s="64"/>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4"/>
      <c r="BA148" s="64"/>
      <c r="BB148" s="64"/>
      <c r="BC148" s="64"/>
      <c r="BD148" s="64"/>
      <c r="BE148" s="64"/>
      <c r="BF148" s="64"/>
      <c r="BG148" s="64"/>
      <c r="BH148" s="64"/>
      <c r="BI148" s="64"/>
      <c r="BJ148" s="64"/>
      <c r="BK148" s="64"/>
      <c r="BL148" s="64"/>
      <c r="BM148" s="64"/>
      <c r="BN148" s="64"/>
    </row>
    <row r="149" spans="1:66" s="69" customFormat="1" ht="16.5" customHeight="1">
      <c r="A149" s="64"/>
      <c r="B149" s="66"/>
      <c r="C149" s="66"/>
      <c r="D149" s="75"/>
      <c r="E149" s="66"/>
      <c r="F149" s="67"/>
      <c r="G149" s="67"/>
      <c r="H149" s="7" t="str">
        <f t="shared" si="5"/>
        <v>Deposit Error</v>
      </c>
      <c r="I149" s="64"/>
      <c r="J149" s="8">
        <f t="shared" si="4"/>
        <v>0</v>
      </c>
      <c r="K149" s="64"/>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4"/>
      <c r="BA149" s="64"/>
      <c r="BB149" s="64"/>
      <c r="BC149" s="64"/>
      <c r="BD149" s="64"/>
      <c r="BE149" s="64"/>
      <c r="BF149" s="64"/>
      <c r="BG149" s="64"/>
      <c r="BH149" s="64"/>
      <c r="BI149" s="64"/>
      <c r="BJ149" s="64"/>
      <c r="BK149" s="64"/>
      <c r="BL149" s="64"/>
      <c r="BM149" s="64"/>
      <c r="BN149" s="64"/>
    </row>
    <row r="150" spans="1:66" s="69" customFormat="1" ht="16.5" customHeight="1">
      <c r="A150" s="64"/>
      <c r="B150" s="66"/>
      <c r="C150" s="66"/>
      <c r="D150" s="75"/>
      <c r="E150" s="66"/>
      <c r="F150" s="67"/>
      <c r="G150" s="67"/>
      <c r="H150" s="7" t="str">
        <f t="shared" si="5"/>
        <v>Deposit Error</v>
      </c>
      <c r="I150" s="64"/>
      <c r="J150" s="8">
        <f t="shared" si="4"/>
        <v>0</v>
      </c>
      <c r="K150" s="64"/>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4"/>
      <c r="BA150" s="64"/>
      <c r="BB150" s="64"/>
      <c r="BC150" s="64"/>
      <c r="BD150" s="64"/>
      <c r="BE150" s="64"/>
      <c r="BF150" s="64"/>
      <c r="BG150" s="64"/>
      <c r="BH150" s="64"/>
      <c r="BI150" s="64"/>
      <c r="BJ150" s="64"/>
      <c r="BK150" s="64"/>
      <c r="BL150" s="64"/>
      <c r="BM150" s="64"/>
      <c r="BN150" s="64"/>
    </row>
    <row r="151" spans="1:66" s="69" customFormat="1" ht="16.5" customHeight="1">
      <c r="A151" s="64"/>
      <c r="B151" s="66"/>
      <c r="C151" s="66"/>
      <c r="D151" s="75"/>
      <c r="E151" s="66"/>
      <c r="F151" s="67"/>
      <c r="G151" s="67"/>
      <c r="H151" s="7" t="str">
        <f t="shared" si="5"/>
        <v>Deposit Error</v>
      </c>
      <c r="I151" s="64"/>
      <c r="J151" s="8">
        <f t="shared" si="4"/>
        <v>0</v>
      </c>
      <c r="K151" s="64"/>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4"/>
      <c r="BA151" s="64"/>
      <c r="BB151" s="64"/>
      <c r="BC151" s="64"/>
      <c r="BD151" s="64"/>
      <c r="BE151" s="64"/>
      <c r="BF151" s="64"/>
      <c r="BG151" s="64"/>
      <c r="BH151" s="64"/>
      <c r="BI151" s="64"/>
      <c r="BJ151" s="64"/>
      <c r="BK151" s="64"/>
      <c r="BL151" s="64"/>
      <c r="BM151" s="64"/>
      <c r="BN151" s="64"/>
    </row>
    <row r="152" spans="1:66" s="69" customFormat="1" ht="16.5" customHeight="1">
      <c r="A152" s="64"/>
      <c r="B152" s="66"/>
      <c r="C152" s="66"/>
      <c r="D152" s="75"/>
      <c r="E152" s="66"/>
      <c r="F152" s="67"/>
      <c r="G152" s="67"/>
      <c r="H152" s="7" t="str">
        <f t="shared" si="5"/>
        <v>Deposit Error</v>
      </c>
      <c r="I152" s="64"/>
      <c r="J152" s="8">
        <f t="shared" si="4"/>
        <v>0</v>
      </c>
      <c r="K152" s="64"/>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4"/>
      <c r="BA152" s="64"/>
      <c r="BB152" s="64"/>
      <c r="BC152" s="64"/>
      <c r="BD152" s="64"/>
      <c r="BE152" s="64"/>
      <c r="BF152" s="64"/>
      <c r="BG152" s="64"/>
      <c r="BH152" s="64"/>
      <c r="BI152" s="64"/>
      <c r="BJ152" s="64"/>
      <c r="BK152" s="64"/>
      <c r="BL152" s="64"/>
      <c r="BM152" s="64"/>
      <c r="BN152" s="64"/>
    </row>
    <row r="153" spans="1:66" s="69" customFormat="1" ht="16.5" customHeight="1">
      <c r="A153" s="64"/>
      <c r="B153" s="66"/>
      <c r="C153" s="66"/>
      <c r="D153" s="75"/>
      <c r="E153" s="66"/>
      <c r="F153" s="67"/>
      <c r="G153" s="67"/>
      <c r="H153" s="7" t="str">
        <f t="shared" si="5"/>
        <v>Deposit Error</v>
      </c>
      <c r="I153" s="64"/>
      <c r="J153" s="8">
        <f t="shared" si="4"/>
        <v>0</v>
      </c>
      <c r="K153" s="64"/>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4"/>
      <c r="BA153" s="64"/>
      <c r="BB153" s="64"/>
      <c r="BC153" s="64"/>
      <c r="BD153" s="64"/>
      <c r="BE153" s="64"/>
      <c r="BF153" s="64"/>
      <c r="BG153" s="64"/>
      <c r="BH153" s="64"/>
      <c r="BI153" s="64"/>
      <c r="BJ153" s="64"/>
      <c r="BK153" s="64"/>
      <c r="BL153" s="64"/>
      <c r="BM153" s="64"/>
      <c r="BN153" s="64"/>
    </row>
    <row r="154" spans="1:66" s="69" customFormat="1" ht="16.5" customHeight="1">
      <c r="A154" s="64"/>
      <c r="B154" s="66"/>
      <c r="C154" s="66"/>
      <c r="D154" s="75"/>
      <c r="E154" s="66"/>
      <c r="F154" s="67"/>
      <c r="G154" s="67"/>
      <c r="H154" s="7" t="str">
        <f t="shared" si="5"/>
        <v>Deposit Error</v>
      </c>
      <c r="I154" s="64"/>
      <c r="J154" s="8">
        <f t="shared" si="4"/>
        <v>0</v>
      </c>
      <c r="K154" s="64"/>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4"/>
      <c r="BA154" s="64"/>
      <c r="BB154" s="64"/>
      <c r="BC154" s="64"/>
      <c r="BD154" s="64"/>
      <c r="BE154" s="64"/>
      <c r="BF154" s="64"/>
      <c r="BG154" s="64"/>
      <c r="BH154" s="64"/>
      <c r="BI154" s="64"/>
      <c r="BJ154" s="64"/>
      <c r="BK154" s="64"/>
      <c r="BL154" s="64"/>
      <c r="BM154" s="64"/>
      <c r="BN154" s="64"/>
    </row>
    <row r="155" spans="1:66" s="69" customFormat="1" ht="16.5" customHeight="1">
      <c r="A155" s="64"/>
      <c r="B155" s="66"/>
      <c r="C155" s="66"/>
      <c r="D155" s="75"/>
      <c r="E155" s="66"/>
      <c r="F155" s="67"/>
      <c r="G155" s="67"/>
      <c r="H155" s="7" t="str">
        <f t="shared" si="5"/>
        <v>Deposit Error</v>
      </c>
      <c r="I155" s="64"/>
      <c r="J155" s="8">
        <f t="shared" si="4"/>
        <v>0</v>
      </c>
      <c r="K155" s="64"/>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4"/>
      <c r="BA155" s="64"/>
      <c r="BB155" s="64"/>
      <c r="BC155" s="64"/>
      <c r="BD155" s="64"/>
      <c r="BE155" s="64"/>
      <c r="BF155" s="64"/>
      <c r="BG155" s="64"/>
      <c r="BH155" s="64"/>
      <c r="BI155" s="64"/>
      <c r="BJ155" s="64"/>
      <c r="BK155" s="64"/>
      <c r="BL155" s="64"/>
      <c r="BM155" s="64"/>
      <c r="BN155" s="64"/>
    </row>
    <row r="156" spans="1:66" s="69" customFormat="1" ht="16.5" customHeight="1">
      <c r="A156" s="64"/>
      <c r="B156" s="66"/>
      <c r="C156" s="66"/>
      <c r="D156" s="75"/>
      <c r="E156" s="66"/>
      <c r="F156" s="67"/>
      <c r="G156" s="67"/>
      <c r="H156" s="7" t="str">
        <f t="shared" si="5"/>
        <v>Deposit Error</v>
      </c>
      <c r="I156" s="64"/>
      <c r="J156" s="8">
        <f t="shared" si="4"/>
        <v>0</v>
      </c>
      <c r="K156" s="64"/>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4"/>
      <c r="BA156" s="64"/>
      <c r="BB156" s="64"/>
      <c r="BC156" s="64"/>
      <c r="BD156" s="64"/>
      <c r="BE156" s="64"/>
      <c r="BF156" s="64"/>
      <c r="BG156" s="64"/>
      <c r="BH156" s="64"/>
      <c r="BI156" s="64"/>
      <c r="BJ156" s="64"/>
      <c r="BK156" s="64"/>
      <c r="BL156" s="64"/>
      <c r="BM156" s="64"/>
      <c r="BN156" s="64"/>
    </row>
    <row r="157" spans="1:66" s="69" customFormat="1" ht="16.5" customHeight="1">
      <c r="A157" s="64"/>
      <c r="B157" s="66"/>
      <c r="C157" s="66"/>
      <c r="D157" s="75"/>
      <c r="E157" s="66"/>
      <c r="F157" s="67"/>
      <c r="G157" s="67"/>
      <c r="H157" s="7" t="str">
        <f t="shared" si="5"/>
        <v>Deposit Error</v>
      </c>
      <c r="I157" s="64"/>
      <c r="J157" s="8">
        <f t="shared" si="4"/>
        <v>0</v>
      </c>
      <c r="K157" s="64"/>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4"/>
      <c r="BA157" s="64"/>
      <c r="BB157" s="64"/>
      <c r="BC157" s="64"/>
      <c r="BD157" s="64"/>
      <c r="BE157" s="64"/>
      <c r="BF157" s="64"/>
      <c r="BG157" s="64"/>
      <c r="BH157" s="64"/>
      <c r="BI157" s="64"/>
      <c r="BJ157" s="64"/>
      <c r="BK157" s="64"/>
      <c r="BL157" s="64"/>
      <c r="BM157" s="64"/>
      <c r="BN157" s="64"/>
    </row>
    <row r="158" spans="1:66" s="69" customFormat="1" ht="16.5" customHeight="1">
      <c r="A158" s="64"/>
      <c r="B158" s="66"/>
      <c r="C158" s="66"/>
      <c r="D158" s="75"/>
      <c r="E158" s="66"/>
      <c r="F158" s="67"/>
      <c r="G158" s="67"/>
      <c r="H158" s="7" t="str">
        <f t="shared" si="5"/>
        <v>Deposit Error</v>
      </c>
      <c r="I158" s="64"/>
      <c r="J158" s="8">
        <f t="shared" si="4"/>
        <v>0</v>
      </c>
      <c r="K158" s="64"/>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4"/>
      <c r="BA158" s="64"/>
      <c r="BB158" s="64"/>
      <c r="BC158" s="64"/>
      <c r="BD158" s="64"/>
      <c r="BE158" s="64"/>
      <c r="BF158" s="64"/>
      <c r="BG158" s="64"/>
      <c r="BH158" s="64"/>
      <c r="BI158" s="64"/>
      <c r="BJ158" s="64"/>
      <c r="BK158" s="64"/>
      <c r="BL158" s="64"/>
      <c r="BM158" s="64"/>
      <c r="BN158" s="64"/>
    </row>
    <row r="159" spans="1:66" s="69" customFormat="1" ht="16.5" customHeight="1">
      <c r="A159" s="64"/>
      <c r="B159" s="66"/>
      <c r="C159" s="66"/>
      <c r="D159" s="75"/>
      <c r="E159" s="66"/>
      <c r="F159" s="67"/>
      <c r="G159" s="67"/>
      <c r="H159" s="7" t="str">
        <f t="shared" si="5"/>
        <v>Deposit Error</v>
      </c>
      <c r="I159" s="64"/>
      <c r="J159" s="8">
        <f t="shared" si="4"/>
        <v>0</v>
      </c>
      <c r="K159" s="64"/>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4"/>
      <c r="BA159" s="64"/>
      <c r="BB159" s="64"/>
      <c r="BC159" s="64"/>
      <c r="BD159" s="64"/>
      <c r="BE159" s="64"/>
      <c r="BF159" s="64"/>
      <c r="BG159" s="64"/>
      <c r="BH159" s="64"/>
      <c r="BI159" s="64"/>
      <c r="BJ159" s="64"/>
      <c r="BK159" s="64"/>
      <c r="BL159" s="64"/>
      <c r="BM159" s="64"/>
      <c r="BN159" s="64"/>
    </row>
    <row r="160" spans="1:66" s="69" customFormat="1" ht="16.5" customHeight="1">
      <c r="A160" s="64"/>
      <c r="B160" s="66"/>
      <c r="C160" s="66"/>
      <c r="D160" s="75"/>
      <c r="E160" s="66"/>
      <c r="F160" s="67"/>
      <c r="G160" s="67"/>
      <c r="H160" s="7" t="str">
        <f t="shared" si="5"/>
        <v>Deposit Error</v>
      </c>
      <c r="I160" s="64"/>
      <c r="J160" s="8">
        <f t="shared" si="4"/>
        <v>0</v>
      </c>
      <c r="K160" s="64"/>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4"/>
      <c r="BA160" s="64"/>
      <c r="BB160" s="64"/>
      <c r="BC160" s="64"/>
      <c r="BD160" s="64"/>
      <c r="BE160" s="64"/>
      <c r="BF160" s="64"/>
      <c r="BG160" s="64"/>
      <c r="BH160" s="64"/>
      <c r="BI160" s="64"/>
      <c r="BJ160" s="64"/>
      <c r="BK160" s="64"/>
      <c r="BL160" s="64"/>
      <c r="BM160" s="64"/>
      <c r="BN160" s="64"/>
    </row>
    <row r="161" spans="1:66" s="69" customFormat="1" ht="16.5" customHeight="1">
      <c r="A161" s="64"/>
      <c r="B161" s="66"/>
      <c r="C161" s="66"/>
      <c r="D161" s="75"/>
      <c r="E161" s="66"/>
      <c r="F161" s="67"/>
      <c r="G161" s="67"/>
      <c r="H161" s="7" t="str">
        <f t="shared" si="5"/>
        <v>Deposit Error</v>
      </c>
      <c r="I161" s="64"/>
      <c r="J161" s="8">
        <f t="shared" si="4"/>
        <v>0</v>
      </c>
      <c r="K161" s="64"/>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4"/>
      <c r="BA161" s="64"/>
      <c r="BB161" s="64"/>
      <c r="BC161" s="64"/>
      <c r="BD161" s="64"/>
      <c r="BE161" s="64"/>
      <c r="BF161" s="64"/>
      <c r="BG161" s="64"/>
      <c r="BH161" s="64"/>
      <c r="BI161" s="64"/>
      <c r="BJ161" s="64"/>
      <c r="BK161" s="64"/>
      <c r="BL161" s="64"/>
      <c r="BM161" s="64"/>
      <c r="BN161" s="64"/>
    </row>
    <row r="162" spans="1:66" s="69" customFormat="1" ht="16.5" customHeight="1">
      <c r="A162" s="64"/>
      <c r="B162" s="66"/>
      <c r="C162" s="66"/>
      <c r="D162" s="75"/>
      <c r="E162" s="66"/>
      <c r="F162" s="67"/>
      <c r="G162" s="67"/>
      <c r="H162" s="7" t="str">
        <f t="shared" si="5"/>
        <v>Deposit Error</v>
      </c>
      <c r="I162" s="64"/>
      <c r="J162" s="8">
        <f t="shared" si="4"/>
        <v>0</v>
      </c>
      <c r="K162" s="64"/>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4"/>
      <c r="BA162" s="64"/>
      <c r="BB162" s="64"/>
      <c r="BC162" s="64"/>
      <c r="BD162" s="64"/>
      <c r="BE162" s="64"/>
      <c r="BF162" s="64"/>
      <c r="BG162" s="64"/>
      <c r="BH162" s="64"/>
      <c r="BI162" s="64"/>
      <c r="BJ162" s="64"/>
      <c r="BK162" s="64"/>
      <c r="BL162" s="64"/>
      <c r="BM162" s="64"/>
      <c r="BN162" s="64"/>
    </row>
    <row r="163" spans="1:66" s="69" customFormat="1" ht="16.5" customHeight="1">
      <c r="A163" s="64"/>
      <c r="B163" s="66"/>
      <c r="C163" s="66"/>
      <c r="D163" s="75"/>
      <c r="E163" s="66"/>
      <c r="F163" s="67"/>
      <c r="G163" s="67"/>
      <c r="H163" s="7" t="str">
        <f t="shared" si="5"/>
        <v>Deposit Error</v>
      </c>
      <c r="I163" s="64"/>
      <c r="J163" s="8">
        <f t="shared" si="4"/>
        <v>0</v>
      </c>
      <c r="K163" s="64"/>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4"/>
      <c r="BA163" s="64"/>
      <c r="BB163" s="64"/>
      <c r="BC163" s="64"/>
      <c r="BD163" s="64"/>
      <c r="BE163" s="64"/>
      <c r="BF163" s="64"/>
      <c r="BG163" s="64"/>
      <c r="BH163" s="64"/>
      <c r="BI163" s="64"/>
      <c r="BJ163" s="64"/>
      <c r="BK163" s="64"/>
      <c r="BL163" s="64"/>
      <c r="BM163" s="64"/>
      <c r="BN163" s="64"/>
    </row>
    <row r="164" spans="1:66" s="69" customFormat="1" ht="16.5" customHeight="1">
      <c r="A164" s="64"/>
      <c r="B164" s="66"/>
      <c r="C164" s="66"/>
      <c r="D164" s="75"/>
      <c r="E164" s="66"/>
      <c r="F164" s="67"/>
      <c r="G164" s="67"/>
      <c r="H164" s="7" t="str">
        <f t="shared" si="5"/>
        <v>Deposit Error</v>
      </c>
      <c r="I164" s="64"/>
      <c r="J164" s="8">
        <f t="shared" si="4"/>
        <v>0</v>
      </c>
      <c r="K164" s="64"/>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4"/>
      <c r="BA164" s="64"/>
      <c r="BB164" s="64"/>
      <c r="BC164" s="64"/>
      <c r="BD164" s="64"/>
      <c r="BE164" s="64"/>
      <c r="BF164" s="64"/>
      <c r="BG164" s="64"/>
      <c r="BH164" s="64"/>
      <c r="BI164" s="64"/>
      <c r="BJ164" s="64"/>
      <c r="BK164" s="64"/>
      <c r="BL164" s="64"/>
      <c r="BM164" s="64"/>
      <c r="BN164" s="64"/>
    </row>
    <row r="165" spans="1:66" s="69" customFormat="1" ht="16.5" customHeight="1">
      <c r="A165" s="64"/>
      <c r="B165" s="66"/>
      <c r="C165" s="66"/>
      <c r="D165" s="75"/>
      <c r="E165" s="66"/>
      <c r="F165" s="67"/>
      <c r="G165" s="67"/>
      <c r="H165" s="7" t="str">
        <f t="shared" si="5"/>
        <v>Deposit Error</v>
      </c>
      <c r="I165" s="64"/>
      <c r="J165" s="8">
        <f t="shared" si="4"/>
        <v>0</v>
      </c>
      <c r="K165" s="64"/>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4"/>
      <c r="BA165" s="64"/>
      <c r="BB165" s="64"/>
      <c r="BC165" s="64"/>
      <c r="BD165" s="64"/>
      <c r="BE165" s="64"/>
      <c r="BF165" s="64"/>
      <c r="BG165" s="64"/>
      <c r="BH165" s="64"/>
      <c r="BI165" s="64"/>
      <c r="BJ165" s="64"/>
      <c r="BK165" s="64"/>
      <c r="BL165" s="64"/>
      <c r="BM165" s="64"/>
      <c r="BN165" s="64"/>
    </row>
    <row r="166" spans="1:66" s="69" customFormat="1" ht="16.5" customHeight="1">
      <c r="A166" s="64"/>
      <c r="B166" s="66"/>
      <c r="C166" s="66"/>
      <c r="D166" s="75"/>
      <c r="E166" s="66"/>
      <c r="F166" s="67"/>
      <c r="G166" s="67"/>
      <c r="H166" s="7" t="str">
        <f t="shared" si="5"/>
        <v>Deposit Error</v>
      </c>
      <c r="I166" s="64"/>
      <c r="J166" s="8">
        <f t="shared" si="4"/>
        <v>0</v>
      </c>
      <c r="K166" s="64"/>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4"/>
      <c r="BA166" s="64"/>
      <c r="BB166" s="64"/>
      <c r="BC166" s="64"/>
      <c r="BD166" s="64"/>
      <c r="BE166" s="64"/>
      <c r="BF166" s="64"/>
      <c r="BG166" s="64"/>
      <c r="BH166" s="64"/>
      <c r="BI166" s="64"/>
      <c r="BJ166" s="64"/>
      <c r="BK166" s="64"/>
      <c r="BL166" s="64"/>
      <c r="BM166" s="64"/>
      <c r="BN166" s="64"/>
    </row>
    <row r="167" spans="1:66" s="69" customFormat="1" ht="16.5" customHeight="1">
      <c r="A167" s="64"/>
      <c r="B167" s="66"/>
      <c r="C167" s="66"/>
      <c r="D167" s="75"/>
      <c r="E167" s="66"/>
      <c r="F167" s="67"/>
      <c r="G167" s="67"/>
      <c r="H167" s="7" t="str">
        <f t="shared" si="5"/>
        <v>Deposit Error</v>
      </c>
      <c r="I167" s="64"/>
      <c r="J167" s="8">
        <f t="shared" si="4"/>
        <v>0</v>
      </c>
      <c r="K167" s="64"/>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4"/>
      <c r="BA167" s="64"/>
      <c r="BB167" s="64"/>
      <c r="BC167" s="64"/>
      <c r="BD167" s="64"/>
      <c r="BE167" s="64"/>
      <c r="BF167" s="64"/>
      <c r="BG167" s="64"/>
      <c r="BH167" s="64"/>
      <c r="BI167" s="64"/>
      <c r="BJ167" s="64"/>
      <c r="BK167" s="64"/>
      <c r="BL167" s="64"/>
      <c r="BM167" s="64"/>
      <c r="BN167" s="64"/>
    </row>
    <row r="168" spans="1:66" s="69" customFormat="1" ht="16.5" customHeight="1">
      <c r="A168" s="64"/>
      <c r="B168" s="66"/>
      <c r="C168" s="66"/>
      <c r="D168" s="75"/>
      <c r="E168" s="66"/>
      <c r="F168" s="67"/>
      <c r="G168" s="67"/>
      <c r="H168" s="7" t="str">
        <f t="shared" si="5"/>
        <v>Deposit Error</v>
      </c>
      <c r="I168" s="64"/>
      <c r="J168" s="8">
        <f t="shared" si="4"/>
        <v>0</v>
      </c>
      <c r="K168" s="64"/>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4"/>
      <c r="BA168" s="64"/>
      <c r="BB168" s="64"/>
      <c r="BC168" s="64"/>
      <c r="BD168" s="64"/>
      <c r="BE168" s="64"/>
      <c r="BF168" s="64"/>
      <c r="BG168" s="64"/>
      <c r="BH168" s="64"/>
      <c r="BI168" s="64"/>
      <c r="BJ168" s="64"/>
      <c r="BK168" s="64"/>
      <c r="BL168" s="64"/>
      <c r="BM168" s="64"/>
      <c r="BN168" s="64"/>
    </row>
    <row r="169" spans="1:66" s="69" customFormat="1" ht="16.5" customHeight="1">
      <c r="A169" s="64"/>
      <c r="B169" s="66"/>
      <c r="C169" s="66"/>
      <c r="D169" s="75"/>
      <c r="E169" s="66"/>
      <c r="F169" s="67"/>
      <c r="G169" s="67"/>
      <c r="H169" s="7" t="str">
        <f t="shared" si="5"/>
        <v>Deposit Error</v>
      </c>
      <c r="I169" s="64"/>
      <c r="J169" s="8">
        <f t="shared" si="4"/>
        <v>0</v>
      </c>
      <c r="K169" s="64"/>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4"/>
      <c r="BA169" s="64"/>
      <c r="BB169" s="64"/>
      <c r="BC169" s="64"/>
      <c r="BD169" s="64"/>
      <c r="BE169" s="64"/>
      <c r="BF169" s="64"/>
      <c r="BG169" s="64"/>
      <c r="BH169" s="64"/>
      <c r="BI169" s="64"/>
      <c r="BJ169" s="64"/>
      <c r="BK169" s="64"/>
      <c r="BL169" s="64"/>
      <c r="BM169" s="64"/>
      <c r="BN169" s="64"/>
    </row>
    <row r="170" spans="1:66" s="69" customFormat="1" ht="16.5" customHeight="1">
      <c r="A170" s="64"/>
      <c r="B170" s="66"/>
      <c r="C170" s="66"/>
      <c r="D170" s="75"/>
      <c r="E170" s="66"/>
      <c r="F170" s="67"/>
      <c r="G170" s="67"/>
      <c r="H170" s="7" t="str">
        <f t="shared" si="5"/>
        <v>Deposit Error</v>
      </c>
      <c r="I170" s="64"/>
      <c r="J170" s="8">
        <f t="shared" si="4"/>
        <v>0</v>
      </c>
      <c r="K170" s="64"/>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4"/>
      <c r="BA170" s="64"/>
      <c r="BB170" s="64"/>
      <c r="BC170" s="64"/>
      <c r="BD170" s="64"/>
      <c r="BE170" s="64"/>
      <c r="BF170" s="64"/>
      <c r="BG170" s="64"/>
      <c r="BH170" s="64"/>
      <c r="BI170" s="64"/>
      <c r="BJ170" s="64"/>
      <c r="BK170" s="64"/>
      <c r="BL170" s="64"/>
      <c r="BM170" s="64"/>
      <c r="BN170" s="64"/>
    </row>
    <row r="171" spans="1:66" s="69" customFormat="1" ht="16.5" customHeight="1">
      <c r="A171" s="64"/>
      <c r="B171" s="66"/>
      <c r="C171" s="66"/>
      <c r="D171" s="75"/>
      <c r="E171" s="66"/>
      <c r="F171" s="67"/>
      <c r="G171" s="67"/>
      <c r="H171" s="7" t="str">
        <f t="shared" si="5"/>
        <v>Deposit Error</v>
      </c>
      <c r="I171" s="64"/>
      <c r="J171" s="8">
        <f t="shared" si="4"/>
        <v>0</v>
      </c>
      <c r="K171" s="64"/>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4"/>
      <c r="BA171" s="64"/>
      <c r="BB171" s="64"/>
      <c r="BC171" s="64"/>
      <c r="BD171" s="64"/>
      <c r="BE171" s="64"/>
      <c r="BF171" s="64"/>
      <c r="BG171" s="64"/>
      <c r="BH171" s="64"/>
      <c r="BI171" s="64"/>
      <c r="BJ171" s="64"/>
      <c r="BK171" s="64"/>
      <c r="BL171" s="64"/>
      <c r="BM171" s="64"/>
      <c r="BN171" s="64"/>
    </row>
    <row r="172" spans="1:66" s="69" customFormat="1" ht="16.5" customHeight="1">
      <c r="A172" s="64"/>
      <c r="B172" s="66"/>
      <c r="C172" s="66"/>
      <c r="D172" s="75"/>
      <c r="E172" s="66"/>
      <c r="F172" s="67"/>
      <c r="G172" s="67"/>
      <c r="H172" s="7" t="str">
        <f t="shared" si="5"/>
        <v>Deposit Error</v>
      </c>
      <c r="I172" s="64"/>
      <c r="J172" s="8">
        <f t="shared" si="4"/>
        <v>0</v>
      </c>
      <c r="K172" s="64"/>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4"/>
      <c r="BA172" s="64"/>
      <c r="BB172" s="64"/>
      <c r="BC172" s="64"/>
      <c r="BD172" s="64"/>
      <c r="BE172" s="64"/>
      <c r="BF172" s="64"/>
      <c r="BG172" s="64"/>
      <c r="BH172" s="64"/>
      <c r="BI172" s="64"/>
      <c r="BJ172" s="64"/>
      <c r="BK172" s="64"/>
      <c r="BL172" s="64"/>
      <c r="BM172" s="64"/>
      <c r="BN172" s="64"/>
    </row>
    <row r="173" spans="1:66" s="69" customFormat="1" ht="16.5" customHeight="1">
      <c r="A173" s="64"/>
      <c r="B173" s="66"/>
      <c r="C173" s="66"/>
      <c r="D173" s="75"/>
      <c r="E173" s="66"/>
      <c r="F173" s="67"/>
      <c r="G173" s="67"/>
      <c r="H173" s="7" t="str">
        <f t="shared" si="5"/>
        <v>Deposit Error</v>
      </c>
      <c r="I173" s="64"/>
      <c r="J173" s="8">
        <f t="shared" si="4"/>
        <v>0</v>
      </c>
      <c r="K173" s="64"/>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4"/>
      <c r="BA173" s="64"/>
      <c r="BB173" s="64"/>
      <c r="BC173" s="64"/>
      <c r="BD173" s="64"/>
      <c r="BE173" s="64"/>
      <c r="BF173" s="64"/>
      <c r="BG173" s="64"/>
      <c r="BH173" s="64"/>
      <c r="BI173" s="64"/>
      <c r="BJ173" s="64"/>
      <c r="BK173" s="64"/>
      <c r="BL173" s="64"/>
      <c r="BM173" s="64"/>
      <c r="BN173" s="64"/>
    </row>
    <row r="174" spans="1:66" s="69" customFormat="1" ht="16.5" customHeight="1">
      <c r="A174" s="64"/>
      <c r="B174" s="66"/>
      <c r="C174" s="66"/>
      <c r="D174" s="75"/>
      <c r="E174" s="66"/>
      <c r="F174" s="67"/>
      <c r="G174" s="67"/>
      <c r="H174" s="7" t="str">
        <f t="shared" si="5"/>
        <v>Deposit Error</v>
      </c>
      <c r="I174" s="64"/>
      <c r="J174" s="8">
        <f t="shared" si="4"/>
        <v>0</v>
      </c>
      <c r="K174" s="64"/>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4"/>
      <c r="BA174" s="64"/>
      <c r="BB174" s="64"/>
      <c r="BC174" s="64"/>
      <c r="BD174" s="64"/>
      <c r="BE174" s="64"/>
      <c r="BF174" s="64"/>
      <c r="BG174" s="64"/>
      <c r="BH174" s="64"/>
      <c r="BI174" s="64"/>
      <c r="BJ174" s="64"/>
      <c r="BK174" s="64"/>
      <c r="BL174" s="64"/>
      <c r="BM174" s="64"/>
      <c r="BN174" s="64"/>
    </row>
    <row r="175" spans="1:66" s="69" customFormat="1" ht="16.5" customHeight="1">
      <c r="A175" s="64"/>
      <c r="B175" s="66"/>
      <c r="C175" s="66"/>
      <c r="D175" s="75"/>
      <c r="E175" s="66"/>
      <c r="F175" s="67"/>
      <c r="G175" s="67"/>
      <c r="H175" s="7" t="str">
        <f t="shared" si="5"/>
        <v>Deposit Error</v>
      </c>
      <c r="I175" s="64"/>
      <c r="J175" s="8">
        <f t="shared" si="4"/>
        <v>0</v>
      </c>
      <c r="K175" s="64"/>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4"/>
      <c r="BA175" s="64"/>
      <c r="BB175" s="64"/>
      <c r="BC175" s="64"/>
      <c r="BD175" s="64"/>
      <c r="BE175" s="64"/>
      <c r="BF175" s="64"/>
      <c r="BG175" s="64"/>
      <c r="BH175" s="64"/>
      <c r="BI175" s="64"/>
      <c r="BJ175" s="64"/>
      <c r="BK175" s="64"/>
      <c r="BL175" s="64"/>
      <c r="BM175" s="64"/>
      <c r="BN175" s="64"/>
    </row>
    <row r="176" spans="1:66" s="69" customFormat="1" ht="16.5" customHeight="1">
      <c r="A176" s="64"/>
      <c r="B176" s="66"/>
      <c r="C176" s="66"/>
      <c r="D176" s="75"/>
      <c r="E176" s="66"/>
      <c r="F176" s="67"/>
      <c r="G176" s="67"/>
      <c r="H176" s="7" t="str">
        <f t="shared" si="5"/>
        <v>Deposit Error</v>
      </c>
      <c r="I176" s="64"/>
      <c r="J176" s="8">
        <f t="shared" si="4"/>
        <v>0</v>
      </c>
      <c r="K176" s="64"/>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4"/>
      <c r="BA176" s="64"/>
      <c r="BB176" s="64"/>
      <c r="BC176" s="64"/>
      <c r="BD176" s="64"/>
      <c r="BE176" s="64"/>
      <c r="BF176" s="64"/>
      <c r="BG176" s="64"/>
      <c r="BH176" s="64"/>
      <c r="BI176" s="64"/>
      <c r="BJ176" s="64"/>
      <c r="BK176" s="64"/>
      <c r="BL176" s="64"/>
      <c r="BM176" s="64"/>
      <c r="BN176" s="64"/>
    </row>
    <row r="177" spans="1:66" s="69" customFormat="1" ht="16.5" customHeight="1">
      <c r="A177" s="64"/>
      <c r="B177" s="66"/>
      <c r="C177" s="66"/>
      <c r="D177" s="75"/>
      <c r="E177" s="66"/>
      <c r="F177" s="67"/>
      <c r="G177" s="67"/>
      <c r="H177" s="7" t="str">
        <f t="shared" si="5"/>
        <v>Deposit Error</v>
      </c>
      <c r="I177" s="64"/>
      <c r="J177" s="8">
        <f t="shared" si="4"/>
        <v>0</v>
      </c>
      <c r="K177" s="64"/>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4"/>
      <c r="BA177" s="64"/>
      <c r="BB177" s="64"/>
      <c r="BC177" s="64"/>
      <c r="BD177" s="64"/>
      <c r="BE177" s="64"/>
      <c r="BF177" s="64"/>
      <c r="BG177" s="64"/>
      <c r="BH177" s="64"/>
      <c r="BI177" s="64"/>
      <c r="BJ177" s="64"/>
      <c r="BK177" s="64"/>
      <c r="BL177" s="64"/>
      <c r="BM177" s="64"/>
      <c r="BN177" s="64"/>
    </row>
    <row r="178" spans="1:66" s="69" customFormat="1" ht="16.5" customHeight="1">
      <c r="A178" s="64"/>
      <c r="B178" s="66"/>
      <c r="C178" s="66"/>
      <c r="D178" s="75"/>
      <c r="E178" s="66"/>
      <c r="F178" s="67"/>
      <c r="G178" s="67"/>
      <c r="H178" s="7" t="str">
        <f t="shared" si="5"/>
        <v>Deposit Error</v>
      </c>
      <c r="I178" s="64"/>
      <c r="J178" s="8">
        <f t="shared" si="4"/>
        <v>0</v>
      </c>
      <c r="K178" s="64"/>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4"/>
      <c r="BA178" s="64"/>
      <c r="BB178" s="64"/>
      <c r="BC178" s="64"/>
      <c r="BD178" s="64"/>
      <c r="BE178" s="64"/>
      <c r="BF178" s="64"/>
      <c r="BG178" s="64"/>
      <c r="BH178" s="64"/>
      <c r="BI178" s="64"/>
      <c r="BJ178" s="64"/>
      <c r="BK178" s="64"/>
      <c r="BL178" s="64"/>
      <c r="BM178" s="64"/>
      <c r="BN178" s="64"/>
    </row>
    <row r="179" spans="1:66" s="69" customFormat="1" ht="16.5" customHeight="1">
      <c r="A179" s="64"/>
      <c r="B179" s="66"/>
      <c r="C179" s="66"/>
      <c r="D179" s="75"/>
      <c r="E179" s="66"/>
      <c r="F179" s="67"/>
      <c r="G179" s="67"/>
      <c r="H179" s="7" t="str">
        <f t="shared" si="5"/>
        <v>Deposit Error</v>
      </c>
      <c r="I179" s="64"/>
      <c r="J179" s="8">
        <f t="shared" si="4"/>
        <v>0</v>
      </c>
      <c r="K179" s="64"/>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4"/>
      <c r="BA179" s="64"/>
      <c r="BB179" s="64"/>
      <c r="BC179" s="64"/>
      <c r="BD179" s="64"/>
      <c r="BE179" s="64"/>
      <c r="BF179" s="64"/>
      <c r="BG179" s="64"/>
      <c r="BH179" s="64"/>
      <c r="BI179" s="64"/>
      <c r="BJ179" s="64"/>
      <c r="BK179" s="64"/>
      <c r="BL179" s="64"/>
      <c r="BM179" s="64"/>
      <c r="BN179" s="64"/>
    </row>
    <row r="180" spans="1:66" s="69" customFormat="1" ht="16.5" customHeight="1">
      <c r="A180" s="64"/>
      <c r="B180" s="66"/>
      <c r="C180" s="66"/>
      <c r="D180" s="75"/>
      <c r="E180" s="66"/>
      <c r="F180" s="67"/>
      <c r="G180" s="67"/>
      <c r="H180" s="7" t="str">
        <f t="shared" si="5"/>
        <v>Deposit Error</v>
      </c>
      <c r="I180" s="64"/>
      <c r="J180" s="8">
        <f t="shared" si="4"/>
        <v>0</v>
      </c>
      <c r="K180" s="64"/>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4"/>
      <c r="BA180" s="64"/>
      <c r="BB180" s="64"/>
      <c r="BC180" s="64"/>
      <c r="BD180" s="64"/>
      <c r="BE180" s="64"/>
      <c r="BF180" s="64"/>
      <c r="BG180" s="64"/>
      <c r="BH180" s="64"/>
      <c r="BI180" s="64"/>
      <c r="BJ180" s="64"/>
      <c r="BK180" s="64"/>
      <c r="BL180" s="64"/>
      <c r="BM180" s="64"/>
      <c r="BN180" s="64"/>
    </row>
    <row r="181" spans="1:66" s="69" customFormat="1" ht="16.5" customHeight="1">
      <c r="A181" s="64"/>
      <c r="B181" s="66"/>
      <c r="C181" s="66"/>
      <c r="D181" s="75"/>
      <c r="E181" s="66"/>
      <c r="F181" s="67"/>
      <c r="G181" s="67"/>
      <c r="H181" s="7" t="str">
        <f t="shared" si="5"/>
        <v>Deposit Error</v>
      </c>
      <c r="I181" s="64"/>
      <c r="J181" s="8">
        <f t="shared" si="4"/>
        <v>0</v>
      </c>
      <c r="K181" s="64"/>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4"/>
      <c r="BA181" s="64"/>
      <c r="BB181" s="64"/>
      <c r="BC181" s="64"/>
      <c r="BD181" s="64"/>
      <c r="BE181" s="64"/>
      <c r="BF181" s="64"/>
      <c r="BG181" s="64"/>
      <c r="BH181" s="64"/>
      <c r="BI181" s="64"/>
      <c r="BJ181" s="64"/>
      <c r="BK181" s="64"/>
      <c r="BL181" s="64"/>
      <c r="BM181" s="64"/>
      <c r="BN181" s="64"/>
    </row>
    <row r="182" spans="1:66" s="69" customFormat="1" ht="16.5" customHeight="1">
      <c r="A182" s="64"/>
      <c r="B182" s="66"/>
      <c r="C182" s="66"/>
      <c r="D182" s="75"/>
      <c r="E182" s="66"/>
      <c r="F182" s="67"/>
      <c r="G182" s="67"/>
      <c r="H182" s="7" t="str">
        <f t="shared" si="5"/>
        <v>Deposit Error</v>
      </c>
      <c r="I182" s="64"/>
      <c r="J182" s="8">
        <f t="shared" si="4"/>
        <v>0</v>
      </c>
      <c r="K182" s="64"/>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4"/>
      <c r="BA182" s="64"/>
      <c r="BB182" s="64"/>
      <c r="BC182" s="64"/>
      <c r="BD182" s="64"/>
      <c r="BE182" s="64"/>
      <c r="BF182" s="64"/>
      <c r="BG182" s="64"/>
      <c r="BH182" s="64"/>
      <c r="BI182" s="64"/>
      <c r="BJ182" s="64"/>
      <c r="BK182" s="64"/>
      <c r="BL182" s="64"/>
      <c r="BM182" s="64"/>
      <c r="BN182" s="64"/>
    </row>
    <row r="183" spans="1:66" s="69" customFormat="1" ht="16.5" customHeight="1">
      <c r="A183" s="64"/>
      <c r="B183" s="66"/>
      <c r="C183" s="66"/>
      <c r="D183" s="75"/>
      <c r="E183" s="66"/>
      <c r="F183" s="67"/>
      <c r="G183" s="67"/>
      <c r="H183" s="7" t="str">
        <f t="shared" si="5"/>
        <v>Deposit Error</v>
      </c>
      <c r="I183" s="64"/>
      <c r="J183" s="8">
        <f t="shared" si="4"/>
        <v>0</v>
      </c>
      <c r="K183" s="64"/>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4"/>
      <c r="BA183" s="64"/>
      <c r="BB183" s="64"/>
      <c r="BC183" s="64"/>
      <c r="BD183" s="64"/>
      <c r="BE183" s="64"/>
      <c r="BF183" s="64"/>
      <c r="BG183" s="64"/>
      <c r="BH183" s="64"/>
      <c r="BI183" s="64"/>
      <c r="BJ183" s="64"/>
      <c r="BK183" s="64"/>
      <c r="BL183" s="64"/>
      <c r="BM183" s="64"/>
      <c r="BN183" s="64"/>
    </row>
    <row r="184" spans="1:66" s="69" customFormat="1" ht="16.5" customHeight="1">
      <c r="A184" s="64"/>
      <c r="B184" s="66"/>
      <c r="C184" s="66"/>
      <c r="D184" s="75"/>
      <c r="E184" s="66"/>
      <c r="F184" s="67"/>
      <c r="G184" s="67"/>
      <c r="H184" s="7" t="str">
        <f t="shared" si="5"/>
        <v>Deposit Error</v>
      </c>
      <c r="I184" s="64"/>
      <c r="J184" s="8">
        <f t="shared" si="4"/>
        <v>0</v>
      </c>
      <c r="K184" s="64"/>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4"/>
      <c r="BA184" s="64"/>
      <c r="BB184" s="64"/>
      <c r="BC184" s="64"/>
      <c r="BD184" s="64"/>
      <c r="BE184" s="64"/>
      <c r="BF184" s="64"/>
      <c r="BG184" s="64"/>
      <c r="BH184" s="64"/>
      <c r="BI184" s="64"/>
      <c r="BJ184" s="64"/>
      <c r="BK184" s="64"/>
      <c r="BL184" s="64"/>
      <c r="BM184" s="64"/>
      <c r="BN184" s="64"/>
    </row>
    <row r="185" spans="1:66" s="69" customFormat="1" ht="16.5" customHeight="1">
      <c r="A185" s="64"/>
      <c r="B185" s="66"/>
      <c r="C185" s="66"/>
      <c r="D185" s="75"/>
      <c r="E185" s="66"/>
      <c r="F185" s="67"/>
      <c r="G185" s="67"/>
      <c r="H185" s="7" t="str">
        <f t="shared" si="5"/>
        <v>Deposit Error</v>
      </c>
      <c r="I185" s="64"/>
      <c r="J185" s="8">
        <f t="shared" si="4"/>
        <v>0</v>
      </c>
      <c r="K185" s="64"/>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4"/>
      <c r="BA185" s="64"/>
      <c r="BB185" s="64"/>
      <c r="BC185" s="64"/>
      <c r="BD185" s="64"/>
      <c r="BE185" s="64"/>
      <c r="BF185" s="64"/>
      <c r="BG185" s="64"/>
      <c r="BH185" s="64"/>
      <c r="BI185" s="64"/>
      <c r="BJ185" s="64"/>
      <c r="BK185" s="64"/>
      <c r="BL185" s="64"/>
      <c r="BM185" s="64"/>
      <c r="BN185" s="64"/>
    </row>
    <row r="186" spans="1:66" s="69" customFormat="1" ht="16.5" customHeight="1">
      <c r="A186" s="64"/>
      <c r="B186" s="66"/>
      <c r="C186" s="66"/>
      <c r="D186" s="75"/>
      <c r="E186" s="66"/>
      <c r="F186" s="67"/>
      <c r="G186" s="67"/>
      <c r="H186" s="7" t="str">
        <f t="shared" si="5"/>
        <v>Deposit Error</v>
      </c>
      <c r="I186" s="64"/>
      <c r="J186" s="8">
        <f t="shared" si="4"/>
        <v>0</v>
      </c>
      <c r="K186" s="64"/>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4"/>
      <c r="BA186" s="64"/>
      <c r="BB186" s="64"/>
      <c r="BC186" s="64"/>
      <c r="BD186" s="64"/>
      <c r="BE186" s="64"/>
      <c r="BF186" s="64"/>
      <c r="BG186" s="64"/>
      <c r="BH186" s="64"/>
      <c r="BI186" s="64"/>
      <c r="BJ186" s="64"/>
      <c r="BK186" s="64"/>
      <c r="BL186" s="64"/>
      <c r="BM186" s="64"/>
      <c r="BN186" s="64"/>
    </row>
    <row r="187" spans="1:66" s="69" customFormat="1" ht="16.5" customHeight="1">
      <c r="A187" s="64"/>
      <c r="B187" s="66"/>
      <c r="C187" s="66"/>
      <c r="D187" s="75"/>
      <c r="E187" s="66"/>
      <c r="F187" s="67"/>
      <c r="G187" s="67"/>
      <c r="H187" s="7" t="str">
        <f t="shared" si="5"/>
        <v>Deposit Error</v>
      </c>
      <c r="I187" s="64"/>
      <c r="J187" s="8">
        <f t="shared" si="4"/>
        <v>0</v>
      </c>
      <c r="K187" s="64"/>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4"/>
      <c r="BA187" s="64"/>
      <c r="BB187" s="64"/>
      <c r="BC187" s="64"/>
      <c r="BD187" s="64"/>
      <c r="BE187" s="64"/>
      <c r="BF187" s="64"/>
      <c r="BG187" s="64"/>
      <c r="BH187" s="64"/>
      <c r="BI187" s="64"/>
      <c r="BJ187" s="64"/>
      <c r="BK187" s="64"/>
      <c r="BL187" s="64"/>
      <c r="BM187" s="64"/>
      <c r="BN187" s="64"/>
    </row>
    <row r="188" spans="1:66" s="69" customFormat="1" ht="16.5" customHeight="1">
      <c r="A188" s="64"/>
      <c r="B188" s="66"/>
      <c r="C188" s="66"/>
      <c r="D188" s="75"/>
      <c r="E188" s="66"/>
      <c r="F188" s="67"/>
      <c r="G188" s="67"/>
      <c r="H188" s="7" t="str">
        <f t="shared" si="5"/>
        <v>Deposit Error</v>
      </c>
      <c r="I188" s="64"/>
      <c r="J188" s="8">
        <f t="shared" si="4"/>
        <v>0</v>
      </c>
      <c r="K188" s="64"/>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4"/>
      <c r="BA188" s="64"/>
      <c r="BB188" s="64"/>
      <c r="BC188" s="64"/>
      <c r="BD188" s="64"/>
      <c r="BE188" s="64"/>
      <c r="BF188" s="64"/>
      <c r="BG188" s="64"/>
      <c r="BH188" s="64"/>
      <c r="BI188" s="64"/>
      <c r="BJ188" s="64"/>
      <c r="BK188" s="64"/>
      <c r="BL188" s="64"/>
      <c r="BM188" s="64"/>
      <c r="BN188" s="64"/>
    </row>
    <row r="189" spans="1:66" s="69" customFormat="1" ht="16.5" customHeight="1">
      <c r="A189" s="64"/>
      <c r="B189" s="66"/>
      <c r="C189" s="66"/>
      <c r="D189" s="75"/>
      <c r="E189" s="66"/>
      <c r="F189" s="67"/>
      <c r="G189" s="67"/>
      <c r="H189" s="7" t="str">
        <f t="shared" si="5"/>
        <v>Deposit Error</v>
      </c>
      <c r="I189" s="64"/>
      <c r="J189" s="8">
        <f t="shared" si="4"/>
        <v>0</v>
      </c>
      <c r="K189" s="64"/>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4"/>
      <c r="BA189" s="64"/>
      <c r="BB189" s="64"/>
      <c r="BC189" s="64"/>
      <c r="BD189" s="64"/>
      <c r="BE189" s="64"/>
      <c r="BF189" s="64"/>
      <c r="BG189" s="64"/>
      <c r="BH189" s="64"/>
      <c r="BI189" s="64"/>
      <c r="BJ189" s="64"/>
      <c r="BK189" s="64"/>
      <c r="BL189" s="64"/>
      <c r="BM189" s="64"/>
      <c r="BN189" s="64"/>
    </row>
    <row r="190" spans="1:66" s="69" customFormat="1" ht="16.5" customHeight="1">
      <c r="A190" s="64"/>
      <c r="B190" s="66"/>
      <c r="C190" s="66"/>
      <c r="D190" s="75"/>
      <c r="E190" s="66"/>
      <c r="F190" s="67"/>
      <c r="G190" s="67"/>
      <c r="H190" s="7" t="str">
        <f t="shared" si="5"/>
        <v>Deposit Error</v>
      </c>
      <c r="I190" s="64"/>
      <c r="J190" s="8">
        <f t="shared" si="4"/>
        <v>0</v>
      </c>
      <c r="K190" s="64"/>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4"/>
      <c r="BA190" s="64"/>
      <c r="BB190" s="64"/>
      <c r="BC190" s="64"/>
      <c r="BD190" s="64"/>
      <c r="BE190" s="64"/>
      <c r="BF190" s="64"/>
      <c r="BG190" s="64"/>
      <c r="BH190" s="64"/>
      <c r="BI190" s="64"/>
      <c r="BJ190" s="64"/>
      <c r="BK190" s="64"/>
      <c r="BL190" s="64"/>
      <c r="BM190" s="64"/>
      <c r="BN190" s="64"/>
    </row>
    <row r="191" spans="1:66" s="69" customFormat="1" ht="16.5" customHeight="1">
      <c r="A191" s="64"/>
      <c r="B191" s="66"/>
      <c r="C191" s="66"/>
      <c r="D191" s="75"/>
      <c r="E191" s="66"/>
      <c r="F191" s="67"/>
      <c r="G191" s="67"/>
      <c r="H191" s="7" t="str">
        <f t="shared" si="5"/>
        <v>Deposit Error</v>
      </c>
      <c r="I191" s="64"/>
      <c r="J191" s="8">
        <f t="shared" si="4"/>
        <v>0</v>
      </c>
      <c r="K191" s="64"/>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4"/>
      <c r="BA191" s="64"/>
      <c r="BB191" s="64"/>
      <c r="BC191" s="64"/>
      <c r="BD191" s="64"/>
      <c r="BE191" s="64"/>
      <c r="BF191" s="64"/>
      <c r="BG191" s="64"/>
      <c r="BH191" s="64"/>
      <c r="BI191" s="64"/>
      <c r="BJ191" s="64"/>
      <c r="BK191" s="64"/>
      <c r="BL191" s="64"/>
      <c r="BM191" s="64"/>
      <c r="BN191" s="64"/>
    </row>
    <row r="192" spans="1:66" s="69" customFormat="1" ht="16.5" customHeight="1">
      <c r="A192" s="64"/>
      <c r="B192" s="66"/>
      <c r="C192" s="66"/>
      <c r="D192" s="75"/>
      <c r="E192" s="66"/>
      <c r="F192" s="67"/>
      <c r="G192" s="67"/>
      <c r="H192" s="7" t="str">
        <f t="shared" si="5"/>
        <v>Deposit Error</v>
      </c>
      <c r="I192" s="64"/>
      <c r="J192" s="8">
        <f t="shared" si="4"/>
        <v>0</v>
      </c>
      <c r="K192" s="64"/>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4"/>
      <c r="BA192" s="64"/>
      <c r="BB192" s="64"/>
      <c r="BC192" s="64"/>
      <c r="BD192" s="64"/>
      <c r="BE192" s="64"/>
      <c r="BF192" s="64"/>
      <c r="BG192" s="64"/>
      <c r="BH192" s="64"/>
      <c r="BI192" s="64"/>
      <c r="BJ192" s="64"/>
      <c r="BK192" s="64"/>
      <c r="BL192" s="64"/>
      <c r="BM192" s="64"/>
      <c r="BN192" s="64"/>
    </row>
    <row r="193" spans="1:66" s="69" customFormat="1" ht="16.5" customHeight="1">
      <c r="A193" s="64"/>
      <c r="B193" s="66"/>
      <c r="C193" s="66"/>
      <c r="D193" s="75"/>
      <c r="E193" s="66"/>
      <c r="F193" s="67"/>
      <c r="G193" s="67"/>
      <c r="H193" s="7" t="str">
        <f t="shared" si="5"/>
        <v>Deposit Error</v>
      </c>
      <c r="I193" s="64"/>
      <c r="J193" s="8">
        <f t="shared" si="4"/>
        <v>0</v>
      </c>
      <c r="K193" s="64"/>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4"/>
      <c r="BA193" s="64"/>
      <c r="BB193" s="64"/>
      <c r="BC193" s="64"/>
      <c r="BD193" s="64"/>
      <c r="BE193" s="64"/>
      <c r="BF193" s="64"/>
      <c r="BG193" s="64"/>
      <c r="BH193" s="64"/>
      <c r="BI193" s="64"/>
      <c r="BJ193" s="64"/>
      <c r="BK193" s="64"/>
      <c r="BL193" s="64"/>
      <c r="BM193" s="64"/>
      <c r="BN193" s="64"/>
    </row>
    <row r="194" spans="1:66" s="69" customFormat="1" ht="16.5" customHeight="1">
      <c r="A194" s="64"/>
      <c r="B194" s="66"/>
      <c r="C194" s="66"/>
      <c r="D194" s="75"/>
      <c r="E194" s="66"/>
      <c r="F194" s="67"/>
      <c r="G194" s="67"/>
      <c r="H194" s="7" t="str">
        <f t="shared" si="5"/>
        <v>Deposit Error</v>
      </c>
      <c r="I194" s="64"/>
      <c r="J194" s="8">
        <f t="shared" si="4"/>
        <v>0</v>
      </c>
      <c r="K194" s="64"/>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4"/>
      <c r="BA194" s="64"/>
      <c r="BB194" s="64"/>
      <c r="BC194" s="64"/>
      <c r="BD194" s="64"/>
      <c r="BE194" s="64"/>
      <c r="BF194" s="64"/>
      <c r="BG194" s="64"/>
      <c r="BH194" s="64"/>
      <c r="BI194" s="64"/>
      <c r="BJ194" s="64"/>
      <c r="BK194" s="64"/>
      <c r="BL194" s="64"/>
      <c r="BM194" s="64"/>
      <c r="BN194" s="64"/>
    </row>
    <row r="195" spans="1:66" s="69" customFormat="1" ht="16.5" customHeight="1">
      <c r="A195" s="64"/>
      <c r="B195" s="66"/>
      <c r="C195" s="66"/>
      <c r="D195" s="75"/>
      <c r="E195" s="66"/>
      <c r="F195" s="67"/>
      <c r="G195" s="67"/>
      <c r="H195" s="7" t="str">
        <f t="shared" si="5"/>
        <v>Deposit Error</v>
      </c>
      <c r="I195" s="64"/>
      <c r="J195" s="8">
        <f t="shared" si="4"/>
        <v>0</v>
      </c>
      <c r="K195" s="64"/>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4"/>
      <c r="BA195" s="64"/>
      <c r="BB195" s="64"/>
      <c r="BC195" s="64"/>
      <c r="BD195" s="64"/>
      <c r="BE195" s="64"/>
      <c r="BF195" s="64"/>
      <c r="BG195" s="64"/>
      <c r="BH195" s="64"/>
      <c r="BI195" s="64"/>
      <c r="BJ195" s="64"/>
      <c r="BK195" s="64"/>
      <c r="BL195" s="64"/>
      <c r="BM195" s="64"/>
      <c r="BN195" s="64"/>
    </row>
    <row r="196" spans="1:66" s="69" customFormat="1" ht="16.5" customHeight="1">
      <c r="A196" s="64"/>
      <c r="B196" s="66"/>
      <c r="C196" s="66"/>
      <c r="D196" s="75"/>
      <c r="E196" s="66"/>
      <c r="F196" s="67"/>
      <c r="G196" s="67"/>
      <c r="H196" s="7" t="str">
        <f t="shared" si="5"/>
        <v>Deposit Error</v>
      </c>
      <c r="I196" s="64"/>
      <c r="J196" s="8">
        <f t="shared" si="4"/>
        <v>0</v>
      </c>
      <c r="K196" s="64"/>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4"/>
      <c r="BA196" s="64"/>
      <c r="BB196" s="64"/>
      <c r="BC196" s="64"/>
      <c r="BD196" s="64"/>
      <c r="BE196" s="64"/>
      <c r="BF196" s="64"/>
      <c r="BG196" s="64"/>
      <c r="BH196" s="64"/>
      <c r="BI196" s="64"/>
      <c r="BJ196" s="64"/>
      <c r="BK196" s="64"/>
      <c r="BL196" s="64"/>
      <c r="BM196" s="64"/>
      <c r="BN196" s="64"/>
    </row>
    <row r="197" spans="1:66" s="69" customFormat="1" ht="16.5" customHeight="1">
      <c r="A197" s="64"/>
      <c r="B197" s="66"/>
      <c r="C197" s="66"/>
      <c r="D197" s="75"/>
      <c r="E197" s="66"/>
      <c r="F197" s="67"/>
      <c r="G197" s="67"/>
      <c r="H197" s="7" t="str">
        <f t="shared" si="5"/>
        <v>Deposit Error</v>
      </c>
      <c r="I197" s="64"/>
      <c r="J197" s="8">
        <f t="shared" si="4"/>
        <v>0</v>
      </c>
      <c r="K197" s="64"/>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4"/>
      <c r="BA197" s="64"/>
      <c r="BB197" s="64"/>
      <c r="BC197" s="64"/>
      <c r="BD197" s="64"/>
      <c r="BE197" s="64"/>
      <c r="BF197" s="64"/>
      <c r="BG197" s="64"/>
      <c r="BH197" s="64"/>
      <c r="BI197" s="64"/>
      <c r="BJ197" s="64"/>
      <c r="BK197" s="64"/>
      <c r="BL197" s="64"/>
      <c r="BM197" s="64"/>
      <c r="BN197" s="64"/>
    </row>
    <row r="198" spans="1:66" s="69" customFormat="1" ht="16.5" customHeight="1">
      <c r="A198" s="64"/>
      <c r="B198" s="66"/>
      <c r="C198" s="66"/>
      <c r="D198" s="75"/>
      <c r="E198" s="66"/>
      <c r="F198" s="67"/>
      <c r="G198" s="67"/>
      <c r="H198" s="7" t="str">
        <f t="shared" si="5"/>
        <v>Deposit Error</v>
      </c>
      <c r="I198" s="64"/>
      <c r="J198" s="8">
        <f t="shared" si="4"/>
        <v>0</v>
      </c>
      <c r="K198" s="64"/>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4"/>
      <c r="BA198" s="64"/>
      <c r="BB198" s="64"/>
      <c r="BC198" s="64"/>
      <c r="BD198" s="64"/>
      <c r="BE198" s="64"/>
      <c r="BF198" s="64"/>
      <c r="BG198" s="64"/>
      <c r="BH198" s="64"/>
      <c r="BI198" s="64"/>
      <c r="BJ198" s="64"/>
      <c r="BK198" s="64"/>
      <c r="BL198" s="64"/>
      <c r="BM198" s="64"/>
      <c r="BN198" s="64"/>
    </row>
    <row r="199" spans="1:66" s="69" customFormat="1" ht="16.5" customHeight="1">
      <c r="A199" s="64"/>
      <c r="B199" s="66"/>
      <c r="C199" s="66"/>
      <c r="D199" s="75"/>
      <c r="E199" s="66"/>
      <c r="F199" s="67"/>
      <c r="G199" s="67"/>
      <c r="H199" s="7" t="str">
        <f t="shared" si="5"/>
        <v>Deposit Error</v>
      </c>
      <c r="I199" s="64"/>
      <c r="J199" s="8">
        <f t="shared" si="4"/>
        <v>0</v>
      </c>
      <c r="K199" s="64"/>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4"/>
      <c r="BA199" s="64"/>
      <c r="BB199" s="64"/>
      <c r="BC199" s="64"/>
      <c r="BD199" s="64"/>
      <c r="BE199" s="64"/>
      <c r="BF199" s="64"/>
      <c r="BG199" s="64"/>
      <c r="BH199" s="64"/>
      <c r="BI199" s="64"/>
      <c r="BJ199" s="64"/>
      <c r="BK199" s="64"/>
      <c r="BL199" s="64"/>
      <c r="BM199" s="64"/>
      <c r="BN199" s="64"/>
    </row>
    <row r="200" spans="1:66" s="69" customFormat="1" ht="16.5" customHeight="1">
      <c r="A200" s="64"/>
      <c r="B200" s="66"/>
      <c r="C200" s="66"/>
      <c r="D200" s="75"/>
      <c r="E200" s="66"/>
      <c r="F200" s="67"/>
      <c r="G200" s="67"/>
      <c r="H200" s="7" t="str">
        <f t="shared" si="5"/>
        <v>Deposit Error</v>
      </c>
      <c r="I200" s="64"/>
      <c r="J200" s="8">
        <f t="shared" si="4"/>
        <v>0</v>
      </c>
      <c r="K200" s="64"/>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4"/>
      <c r="BA200" s="64"/>
      <c r="BB200" s="64"/>
      <c r="BC200" s="64"/>
      <c r="BD200" s="64"/>
      <c r="BE200" s="64"/>
      <c r="BF200" s="64"/>
      <c r="BG200" s="64"/>
      <c r="BH200" s="64"/>
      <c r="BI200" s="64"/>
      <c r="BJ200" s="64"/>
      <c r="BK200" s="64"/>
      <c r="BL200" s="64"/>
      <c r="BM200" s="64"/>
      <c r="BN200" s="64"/>
    </row>
    <row r="201" spans="1:66" s="69" customFormat="1" ht="16.5" customHeight="1">
      <c r="A201" s="64"/>
      <c r="B201" s="66"/>
      <c r="C201" s="66"/>
      <c r="D201" s="75"/>
      <c r="E201" s="66"/>
      <c r="F201" s="67"/>
      <c r="G201" s="67"/>
      <c r="H201" s="7" t="str">
        <f t="shared" si="5"/>
        <v>Deposit Error</v>
      </c>
      <c r="I201" s="64"/>
      <c r="J201" s="8">
        <f t="shared" ref="J201:J264" si="6">D201-SUM(L201:AY201)</f>
        <v>0</v>
      </c>
      <c r="K201" s="64"/>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4"/>
      <c r="BA201" s="64"/>
      <c r="BB201" s="64"/>
      <c r="BC201" s="64"/>
      <c r="BD201" s="64"/>
      <c r="BE201" s="64"/>
      <c r="BF201" s="64"/>
      <c r="BG201" s="64"/>
      <c r="BH201" s="64"/>
      <c r="BI201" s="64"/>
      <c r="BJ201" s="64"/>
      <c r="BK201" s="64"/>
      <c r="BL201" s="64"/>
      <c r="BM201" s="64"/>
      <c r="BN201" s="64"/>
    </row>
    <row r="202" spans="1:66" s="69" customFormat="1" ht="16.5" customHeight="1">
      <c r="A202" s="64"/>
      <c r="B202" s="66"/>
      <c r="C202" s="66"/>
      <c r="D202" s="75"/>
      <c r="E202" s="66"/>
      <c r="F202" s="67"/>
      <c r="G202" s="67"/>
      <c r="H202" s="7" t="str">
        <f t="shared" ref="H202:H265" si="7">IF(B202="","Deposit Error",IF(C202="","Description Error",IF(E202="","Check # Error",IF(F202="","Deposit Date Error",IF(D202="","Amount Error",IF(G202="","Pending","Complete"))))))</f>
        <v>Deposit Error</v>
      </c>
      <c r="I202" s="64"/>
      <c r="J202" s="8">
        <f t="shared" si="6"/>
        <v>0</v>
      </c>
      <c r="K202" s="64"/>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4"/>
      <c r="BA202" s="64"/>
      <c r="BB202" s="64"/>
      <c r="BC202" s="64"/>
      <c r="BD202" s="64"/>
      <c r="BE202" s="64"/>
      <c r="BF202" s="64"/>
      <c r="BG202" s="64"/>
      <c r="BH202" s="64"/>
      <c r="BI202" s="64"/>
      <c r="BJ202" s="64"/>
      <c r="BK202" s="64"/>
      <c r="BL202" s="64"/>
      <c r="BM202" s="64"/>
      <c r="BN202" s="64"/>
    </row>
    <row r="203" spans="1:66" s="69" customFormat="1" ht="16.5" customHeight="1">
      <c r="A203" s="64"/>
      <c r="B203" s="66"/>
      <c r="C203" s="66"/>
      <c r="D203" s="75"/>
      <c r="E203" s="66"/>
      <c r="F203" s="67"/>
      <c r="G203" s="67"/>
      <c r="H203" s="7" t="str">
        <f t="shared" si="7"/>
        <v>Deposit Error</v>
      </c>
      <c r="I203" s="64"/>
      <c r="J203" s="8">
        <f t="shared" si="6"/>
        <v>0</v>
      </c>
      <c r="K203" s="64"/>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4"/>
      <c r="BA203" s="64"/>
      <c r="BB203" s="64"/>
      <c r="BC203" s="64"/>
      <c r="BD203" s="64"/>
      <c r="BE203" s="64"/>
      <c r="BF203" s="64"/>
      <c r="BG203" s="64"/>
      <c r="BH203" s="64"/>
      <c r="BI203" s="64"/>
      <c r="BJ203" s="64"/>
      <c r="BK203" s="64"/>
      <c r="BL203" s="64"/>
      <c r="BM203" s="64"/>
      <c r="BN203" s="64"/>
    </row>
    <row r="204" spans="1:66" s="69" customFormat="1" ht="16.5" customHeight="1">
      <c r="A204" s="64"/>
      <c r="B204" s="66"/>
      <c r="C204" s="66"/>
      <c r="D204" s="75"/>
      <c r="E204" s="66"/>
      <c r="F204" s="67"/>
      <c r="G204" s="67"/>
      <c r="H204" s="7" t="str">
        <f t="shared" si="7"/>
        <v>Deposit Error</v>
      </c>
      <c r="I204" s="64"/>
      <c r="J204" s="8">
        <f t="shared" si="6"/>
        <v>0</v>
      </c>
      <c r="K204" s="64"/>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4"/>
      <c r="BA204" s="64"/>
      <c r="BB204" s="64"/>
      <c r="BC204" s="64"/>
      <c r="BD204" s="64"/>
      <c r="BE204" s="64"/>
      <c r="BF204" s="64"/>
      <c r="BG204" s="64"/>
      <c r="BH204" s="64"/>
      <c r="BI204" s="64"/>
      <c r="BJ204" s="64"/>
      <c r="BK204" s="64"/>
      <c r="BL204" s="64"/>
      <c r="BM204" s="64"/>
      <c r="BN204" s="64"/>
    </row>
    <row r="205" spans="1:66" s="69" customFormat="1" ht="16.5" customHeight="1">
      <c r="A205" s="64"/>
      <c r="B205" s="66"/>
      <c r="C205" s="66"/>
      <c r="D205" s="75"/>
      <c r="E205" s="66"/>
      <c r="F205" s="67"/>
      <c r="G205" s="67"/>
      <c r="H205" s="7" t="str">
        <f t="shared" si="7"/>
        <v>Deposit Error</v>
      </c>
      <c r="I205" s="64"/>
      <c r="J205" s="8">
        <f t="shared" si="6"/>
        <v>0</v>
      </c>
      <c r="K205" s="64"/>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4"/>
      <c r="BA205" s="64"/>
      <c r="BB205" s="64"/>
      <c r="BC205" s="64"/>
      <c r="BD205" s="64"/>
      <c r="BE205" s="64"/>
      <c r="BF205" s="64"/>
      <c r="BG205" s="64"/>
      <c r="BH205" s="64"/>
      <c r="BI205" s="64"/>
      <c r="BJ205" s="64"/>
      <c r="BK205" s="64"/>
      <c r="BL205" s="64"/>
      <c r="BM205" s="64"/>
      <c r="BN205" s="64"/>
    </row>
    <row r="206" spans="1:66" s="69" customFormat="1" ht="16.5" customHeight="1">
      <c r="A206" s="64"/>
      <c r="B206" s="66"/>
      <c r="C206" s="66"/>
      <c r="D206" s="75"/>
      <c r="E206" s="66"/>
      <c r="F206" s="67"/>
      <c r="G206" s="67"/>
      <c r="H206" s="7" t="str">
        <f t="shared" si="7"/>
        <v>Deposit Error</v>
      </c>
      <c r="I206" s="64"/>
      <c r="J206" s="8">
        <f t="shared" si="6"/>
        <v>0</v>
      </c>
      <c r="K206" s="64"/>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4"/>
      <c r="BA206" s="64"/>
      <c r="BB206" s="64"/>
      <c r="BC206" s="64"/>
      <c r="BD206" s="64"/>
      <c r="BE206" s="64"/>
      <c r="BF206" s="64"/>
      <c r="BG206" s="64"/>
      <c r="BH206" s="64"/>
      <c r="BI206" s="64"/>
      <c r="BJ206" s="64"/>
      <c r="BK206" s="64"/>
      <c r="BL206" s="64"/>
      <c r="BM206" s="64"/>
      <c r="BN206" s="64"/>
    </row>
    <row r="207" spans="1:66" s="69" customFormat="1" ht="16.5" customHeight="1">
      <c r="A207" s="64"/>
      <c r="B207" s="66"/>
      <c r="C207" s="66"/>
      <c r="D207" s="75"/>
      <c r="E207" s="66"/>
      <c r="F207" s="67"/>
      <c r="G207" s="67"/>
      <c r="H207" s="7" t="str">
        <f t="shared" si="7"/>
        <v>Deposit Error</v>
      </c>
      <c r="I207" s="64"/>
      <c r="J207" s="8">
        <f t="shared" si="6"/>
        <v>0</v>
      </c>
      <c r="K207" s="64"/>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4"/>
      <c r="BA207" s="64"/>
      <c r="BB207" s="64"/>
      <c r="BC207" s="64"/>
      <c r="BD207" s="64"/>
      <c r="BE207" s="64"/>
      <c r="BF207" s="64"/>
      <c r="BG207" s="64"/>
      <c r="BH207" s="64"/>
      <c r="BI207" s="64"/>
      <c r="BJ207" s="64"/>
      <c r="BK207" s="64"/>
      <c r="BL207" s="64"/>
      <c r="BM207" s="64"/>
      <c r="BN207" s="64"/>
    </row>
    <row r="208" spans="1:66" s="69" customFormat="1" ht="16.5" customHeight="1">
      <c r="A208" s="64"/>
      <c r="B208" s="66"/>
      <c r="C208" s="66"/>
      <c r="D208" s="75"/>
      <c r="E208" s="66"/>
      <c r="F208" s="67"/>
      <c r="G208" s="67"/>
      <c r="H208" s="7" t="str">
        <f t="shared" si="7"/>
        <v>Deposit Error</v>
      </c>
      <c r="I208" s="64"/>
      <c r="J208" s="8">
        <f t="shared" si="6"/>
        <v>0</v>
      </c>
      <c r="K208" s="64"/>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4"/>
      <c r="BA208" s="64"/>
      <c r="BB208" s="64"/>
      <c r="BC208" s="64"/>
      <c r="BD208" s="64"/>
      <c r="BE208" s="64"/>
      <c r="BF208" s="64"/>
      <c r="BG208" s="64"/>
      <c r="BH208" s="64"/>
      <c r="BI208" s="64"/>
      <c r="BJ208" s="64"/>
      <c r="BK208" s="64"/>
      <c r="BL208" s="64"/>
      <c r="BM208" s="64"/>
      <c r="BN208" s="64"/>
    </row>
    <row r="209" spans="1:66" s="69" customFormat="1" ht="16.5" customHeight="1">
      <c r="A209" s="64"/>
      <c r="B209" s="66"/>
      <c r="C209" s="66"/>
      <c r="D209" s="75"/>
      <c r="E209" s="66"/>
      <c r="F209" s="67"/>
      <c r="G209" s="67"/>
      <c r="H209" s="7" t="str">
        <f t="shared" si="7"/>
        <v>Deposit Error</v>
      </c>
      <c r="I209" s="64"/>
      <c r="J209" s="8">
        <f t="shared" si="6"/>
        <v>0</v>
      </c>
      <c r="K209" s="64"/>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4"/>
      <c r="BA209" s="64"/>
      <c r="BB209" s="64"/>
      <c r="BC209" s="64"/>
      <c r="BD209" s="64"/>
      <c r="BE209" s="64"/>
      <c r="BF209" s="64"/>
      <c r="BG209" s="64"/>
      <c r="BH209" s="64"/>
      <c r="BI209" s="64"/>
      <c r="BJ209" s="64"/>
      <c r="BK209" s="64"/>
      <c r="BL209" s="64"/>
      <c r="BM209" s="64"/>
      <c r="BN209" s="64"/>
    </row>
    <row r="210" spans="1:66" s="69" customFormat="1" ht="16.5" customHeight="1">
      <c r="A210" s="64"/>
      <c r="B210" s="66"/>
      <c r="C210" s="66"/>
      <c r="D210" s="75"/>
      <c r="E210" s="66"/>
      <c r="F210" s="67"/>
      <c r="G210" s="67"/>
      <c r="H210" s="7" t="str">
        <f t="shared" si="7"/>
        <v>Deposit Error</v>
      </c>
      <c r="I210" s="64"/>
      <c r="J210" s="8">
        <f t="shared" si="6"/>
        <v>0</v>
      </c>
      <c r="K210" s="64"/>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4"/>
      <c r="BA210" s="64"/>
      <c r="BB210" s="64"/>
      <c r="BC210" s="64"/>
      <c r="BD210" s="64"/>
      <c r="BE210" s="64"/>
      <c r="BF210" s="64"/>
      <c r="BG210" s="64"/>
      <c r="BH210" s="64"/>
      <c r="BI210" s="64"/>
      <c r="BJ210" s="64"/>
      <c r="BK210" s="64"/>
      <c r="BL210" s="64"/>
      <c r="BM210" s="64"/>
      <c r="BN210" s="64"/>
    </row>
    <row r="211" spans="1:66" s="69" customFormat="1" ht="16.5" customHeight="1">
      <c r="A211" s="64"/>
      <c r="B211" s="66"/>
      <c r="C211" s="66"/>
      <c r="D211" s="75"/>
      <c r="E211" s="66"/>
      <c r="F211" s="67"/>
      <c r="G211" s="67"/>
      <c r="H211" s="7" t="str">
        <f t="shared" si="7"/>
        <v>Deposit Error</v>
      </c>
      <c r="I211" s="64"/>
      <c r="J211" s="8">
        <f t="shared" si="6"/>
        <v>0</v>
      </c>
      <c r="K211" s="64"/>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4"/>
      <c r="BA211" s="64"/>
      <c r="BB211" s="64"/>
      <c r="BC211" s="64"/>
      <c r="BD211" s="64"/>
      <c r="BE211" s="64"/>
      <c r="BF211" s="64"/>
      <c r="BG211" s="64"/>
      <c r="BH211" s="64"/>
      <c r="BI211" s="64"/>
      <c r="BJ211" s="64"/>
      <c r="BK211" s="64"/>
      <c r="BL211" s="64"/>
      <c r="BM211" s="64"/>
      <c r="BN211" s="64"/>
    </row>
    <row r="212" spans="1:66" s="69" customFormat="1" ht="16.5" customHeight="1">
      <c r="A212" s="64"/>
      <c r="B212" s="66"/>
      <c r="C212" s="66"/>
      <c r="D212" s="75"/>
      <c r="E212" s="66"/>
      <c r="F212" s="67"/>
      <c r="G212" s="67"/>
      <c r="H212" s="7" t="str">
        <f t="shared" si="7"/>
        <v>Deposit Error</v>
      </c>
      <c r="I212" s="64"/>
      <c r="J212" s="8">
        <f t="shared" si="6"/>
        <v>0</v>
      </c>
      <c r="K212" s="64"/>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4"/>
      <c r="BA212" s="64"/>
      <c r="BB212" s="64"/>
      <c r="BC212" s="64"/>
      <c r="BD212" s="64"/>
      <c r="BE212" s="64"/>
      <c r="BF212" s="64"/>
      <c r="BG212" s="64"/>
      <c r="BH212" s="64"/>
      <c r="BI212" s="64"/>
      <c r="BJ212" s="64"/>
      <c r="BK212" s="64"/>
      <c r="BL212" s="64"/>
      <c r="BM212" s="64"/>
      <c r="BN212" s="64"/>
    </row>
    <row r="213" spans="1:66" s="69" customFormat="1" ht="16.5" customHeight="1">
      <c r="A213" s="64"/>
      <c r="B213" s="66"/>
      <c r="C213" s="66"/>
      <c r="D213" s="75"/>
      <c r="E213" s="66"/>
      <c r="F213" s="67"/>
      <c r="G213" s="67"/>
      <c r="H213" s="7" t="str">
        <f t="shared" si="7"/>
        <v>Deposit Error</v>
      </c>
      <c r="I213" s="64"/>
      <c r="J213" s="8">
        <f t="shared" si="6"/>
        <v>0</v>
      </c>
      <c r="K213" s="64"/>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4"/>
      <c r="BA213" s="64"/>
      <c r="BB213" s="64"/>
      <c r="BC213" s="64"/>
      <c r="BD213" s="64"/>
      <c r="BE213" s="64"/>
      <c r="BF213" s="64"/>
      <c r="BG213" s="64"/>
      <c r="BH213" s="64"/>
      <c r="BI213" s="64"/>
      <c r="BJ213" s="64"/>
      <c r="BK213" s="64"/>
      <c r="BL213" s="64"/>
      <c r="BM213" s="64"/>
      <c r="BN213" s="64"/>
    </row>
    <row r="214" spans="1:66" s="69" customFormat="1" ht="16.5" customHeight="1">
      <c r="A214" s="64"/>
      <c r="B214" s="66"/>
      <c r="C214" s="66"/>
      <c r="D214" s="75"/>
      <c r="E214" s="66"/>
      <c r="F214" s="67"/>
      <c r="G214" s="67"/>
      <c r="H214" s="7" t="str">
        <f t="shared" si="7"/>
        <v>Deposit Error</v>
      </c>
      <c r="I214" s="64"/>
      <c r="J214" s="8">
        <f t="shared" si="6"/>
        <v>0</v>
      </c>
      <c r="K214" s="64"/>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4"/>
      <c r="BA214" s="64"/>
      <c r="BB214" s="64"/>
      <c r="BC214" s="64"/>
      <c r="BD214" s="64"/>
      <c r="BE214" s="64"/>
      <c r="BF214" s="64"/>
      <c r="BG214" s="64"/>
      <c r="BH214" s="64"/>
      <c r="BI214" s="64"/>
      <c r="BJ214" s="64"/>
      <c r="BK214" s="64"/>
      <c r="BL214" s="64"/>
      <c r="BM214" s="64"/>
      <c r="BN214" s="64"/>
    </row>
    <row r="215" spans="1:66" s="69" customFormat="1" ht="16.5" customHeight="1">
      <c r="A215" s="64"/>
      <c r="B215" s="66"/>
      <c r="C215" s="66"/>
      <c r="D215" s="75"/>
      <c r="E215" s="66"/>
      <c r="F215" s="67"/>
      <c r="G215" s="67"/>
      <c r="H215" s="7" t="str">
        <f t="shared" si="7"/>
        <v>Deposit Error</v>
      </c>
      <c r="I215" s="64"/>
      <c r="J215" s="8">
        <f t="shared" si="6"/>
        <v>0</v>
      </c>
      <c r="K215" s="64"/>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4"/>
      <c r="BA215" s="64"/>
      <c r="BB215" s="64"/>
      <c r="BC215" s="64"/>
      <c r="BD215" s="64"/>
      <c r="BE215" s="64"/>
      <c r="BF215" s="64"/>
      <c r="BG215" s="64"/>
      <c r="BH215" s="64"/>
      <c r="BI215" s="64"/>
      <c r="BJ215" s="64"/>
      <c r="BK215" s="64"/>
      <c r="BL215" s="64"/>
      <c r="BM215" s="64"/>
      <c r="BN215" s="64"/>
    </row>
    <row r="216" spans="1:66" s="69" customFormat="1" ht="16.5" customHeight="1">
      <c r="A216" s="64"/>
      <c r="B216" s="66"/>
      <c r="C216" s="66"/>
      <c r="D216" s="75"/>
      <c r="E216" s="66"/>
      <c r="F216" s="67"/>
      <c r="G216" s="67"/>
      <c r="H216" s="7" t="str">
        <f t="shared" si="7"/>
        <v>Deposit Error</v>
      </c>
      <c r="I216" s="64"/>
      <c r="J216" s="8">
        <f t="shared" si="6"/>
        <v>0</v>
      </c>
      <c r="K216" s="64"/>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4"/>
      <c r="BA216" s="64"/>
      <c r="BB216" s="64"/>
      <c r="BC216" s="64"/>
      <c r="BD216" s="64"/>
      <c r="BE216" s="64"/>
      <c r="BF216" s="64"/>
      <c r="BG216" s="64"/>
      <c r="BH216" s="64"/>
      <c r="BI216" s="64"/>
      <c r="BJ216" s="64"/>
      <c r="BK216" s="64"/>
      <c r="BL216" s="64"/>
      <c r="BM216" s="64"/>
      <c r="BN216" s="64"/>
    </row>
    <row r="217" spans="1:66" s="69" customFormat="1" ht="16.5" customHeight="1">
      <c r="A217" s="64"/>
      <c r="B217" s="66"/>
      <c r="C217" s="66"/>
      <c r="D217" s="75"/>
      <c r="E217" s="66"/>
      <c r="F217" s="67"/>
      <c r="G217" s="67"/>
      <c r="H217" s="7" t="str">
        <f t="shared" si="7"/>
        <v>Deposit Error</v>
      </c>
      <c r="I217" s="64"/>
      <c r="J217" s="8">
        <f t="shared" si="6"/>
        <v>0</v>
      </c>
      <c r="K217" s="64"/>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4"/>
      <c r="BA217" s="64"/>
      <c r="BB217" s="64"/>
      <c r="BC217" s="64"/>
      <c r="BD217" s="64"/>
      <c r="BE217" s="64"/>
      <c r="BF217" s="64"/>
      <c r="BG217" s="64"/>
      <c r="BH217" s="64"/>
      <c r="BI217" s="64"/>
      <c r="BJ217" s="64"/>
      <c r="BK217" s="64"/>
      <c r="BL217" s="64"/>
      <c r="BM217" s="64"/>
      <c r="BN217" s="64"/>
    </row>
    <row r="218" spans="1:66" s="69" customFormat="1" ht="16.5" customHeight="1">
      <c r="A218" s="64"/>
      <c r="B218" s="66"/>
      <c r="C218" s="66"/>
      <c r="D218" s="75"/>
      <c r="E218" s="66"/>
      <c r="F218" s="67"/>
      <c r="G218" s="67"/>
      <c r="H218" s="7" t="str">
        <f t="shared" si="7"/>
        <v>Deposit Error</v>
      </c>
      <c r="I218" s="64"/>
      <c r="J218" s="8">
        <f t="shared" si="6"/>
        <v>0</v>
      </c>
      <c r="K218" s="64"/>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4"/>
      <c r="BA218" s="64"/>
      <c r="BB218" s="64"/>
      <c r="BC218" s="64"/>
      <c r="BD218" s="64"/>
      <c r="BE218" s="64"/>
      <c r="BF218" s="64"/>
      <c r="BG218" s="64"/>
      <c r="BH218" s="64"/>
      <c r="BI218" s="64"/>
      <c r="BJ218" s="64"/>
      <c r="BK218" s="64"/>
      <c r="BL218" s="64"/>
      <c r="BM218" s="64"/>
      <c r="BN218" s="64"/>
    </row>
    <row r="219" spans="1:66" s="69" customFormat="1" ht="16.5" customHeight="1">
      <c r="A219" s="64"/>
      <c r="B219" s="66"/>
      <c r="C219" s="66"/>
      <c r="D219" s="75"/>
      <c r="E219" s="66"/>
      <c r="F219" s="67"/>
      <c r="G219" s="67"/>
      <c r="H219" s="7" t="str">
        <f t="shared" si="7"/>
        <v>Deposit Error</v>
      </c>
      <c r="I219" s="64"/>
      <c r="J219" s="8">
        <f t="shared" si="6"/>
        <v>0</v>
      </c>
      <c r="K219" s="64"/>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4"/>
      <c r="BA219" s="64"/>
      <c r="BB219" s="64"/>
      <c r="BC219" s="64"/>
      <c r="BD219" s="64"/>
      <c r="BE219" s="64"/>
      <c r="BF219" s="64"/>
      <c r="BG219" s="64"/>
      <c r="BH219" s="64"/>
      <c r="BI219" s="64"/>
      <c r="BJ219" s="64"/>
      <c r="BK219" s="64"/>
      <c r="BL219" s="64"/>
      <c r="BM219" s="64"/>
      <c r="BN219" s="64"/>
    </row>
    <row r="220" spans="1:66" s="69" customFormat="1" ht="16.5" customHeight="1">
      <c r="A220" s="64"/>
      <c r="B220" s="66"/>
      <c r="C220" s="66"/>
      <c r="D220" s="75"/>
      <c r="E220" s="66"/>
      <c r="F220" s="67"/>
      <c r="G220" s="67"/>
      <c r="H220" s="7" t="str">
        <f t="shared" si="7"/>
        <v>Deposit Error</v>
      </c>
      <c r="I220" s="64"/>
      <c r="J220" s="8">
        <f t="shared" si="6"/>
        <v>0</v>
      </c>
      <c r="K220" s="64"/>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4"/>
      <c r="BA220" s="64"/>
      <c r="BB220" s="64"/>
      <c r="BC220" s="64"/>
      <c r="BD220" s="64"/>
      <c r="BE220" s="64"/>
      <c r="BF220" s="64"/>
      <c r="BG220" s="64"/>
      <c r="BH220" s="64"/>
      <c r="BI220" s="64"/>
      <c r="BJ220" s="64"/>
      <c r="BK220" s="64"/>
      <c r="BL220" s="64"/>
      <c r="BM220" s="64"/>
      <c r="BN220" s="64"/>
    </row>
    <row r="221" spans="1:66" s="69" customFormat="1" ht="16.5" customHeight="1">
      <c r="A221" s="64"/>
      <c r="B221" s="66"/>
      <c r="C221" s="66"/>
      <c r="D221" s="75"/>
      <c r="E221" s="66"/>
      <c r="F221" s="67"/>
      <c r="G221" s="67"/>
      <c r="H221" s="7" t="str">
        <f t="shared" si="7"/>
        <v>Deposit Error</v>
      </c>
      <c r="I221" s="64"/>
      <c r="J221" s="8">
        <f t="shared" si="6"/>
        <v>0</v>
      </c>
      <c r="K221" s="64"/>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4"/>
      <c r="BA221" s="64"/>
      <c r="BB221" s="64"/>
      <c r="BC221" s="64"/>
      <c r="BD221" s="64"/>
      <c r="BE221" s="64"/>
      <c r="BF221" s="64"/>
      <c r="BG221" s="64"/>
      <c r="BH221" s="64"/>
      <c r="BI221" s="64"/>
      <c r="BJ221" s="64"/>
      <c r="BK221" s="64"/>
      <c r="BL221" s="64"/>
      <c r="BM221" s="64"/>
      <c r="BN221" s="64"/>
    </row>
    <row r="222" spans="1:66" s="69" customFormat="1" ht="16.5" customHeight="1">
      <c r="A222" s="64"/>
      <c r="B222" s="66"/>
      <c r="C222" s="66"/>
      <c r="D222" s="75"/>
      <c r="E222" s="66"/>
      <c r="F222" s="67"/>
      <c r="G222" s="67"/>
      <c r="H222" s="7" t="str">
        <f t="shared" si="7"/>
        <v>Deposit Error</v>
      </c>
      <c r="I222" s="64"/>
      <c r="J222" s="8">
        <f t="shared" si="6"/>
        <v>0</v>
      </c>
      <c r="K222" s="64"/>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4"/>
      <c r="BA222" s="64"/>
      <c r="BB222" s="64"/>
      <c r="BC222" s="64"/>
      <c r="BD222" s="64"/>
      <c r="BE222" s="64"/>
      <c r="BF222" s="64"/>
      <c r="BG222" s="64"/>
      <c r="BH222" s="64"/>
      <c r="BI222" s="64"/>
      <c r="BJ222" s="64"/>
      <c r="BK222" s="64"/>
      <c r="BL222" s="64"/>
      <c r="BM222" s="64"/>
      <c r="BN222" s="64"/>
    </row>
    <row r="223" spans="1:66" s="69" customFormat="1" ht="16.5" customHeight="1">
      <c r="A223" s="64"/>
      <c r="B223" s="66"/>
      <c r="C223" s="66"/>
      <c r="D223" s="75"/>
      <c r="E223" s="66"/>
      <c r="F223" s="67"/>
      <c r="G223" s="67"/>
      <c r="H223" s="7" t="str">
        <f t="shared" si="7"/>
        <v>Deposit Error</v>
      </c>
      <c r="I223" s="64"/>
      <c r="J223" s="8">
        <f t="shared" si="6"/>
        <v>0</v>
      </c>
      <c r="K223" s="64"/>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4"/>
      <c r="BA223" s="64"/>
      <c r="BB223" s="64"/>
      <c r="BC223" s="64"/>
      <c r="BD223" s="64"/>
      <c r="BE223" s="64"/>
      <c r="BF223" s="64"/>
      <c r="BG223" s="64"/>
      <c r="BH223" s="64"/>
      <c r="BI223" s="64"/>
      <c r="BJ223" s="64"/>
      <c r="BK223" s="64"/>
      <c r="BL223" s="64"/>
      <c r="BM223" s="64"/>
      <c r="BN223" s="64"/>
    </row>
    <row r="224" spans="1:66" s="69" customFormat="1" ht="16.5" customHeight="1">
      <c r="A224" s="64"/>
      <c r="B224" s="66"/>
      <c r="C224" s="66"/>
      <c r="D224" s="75"/>
      <c r="E224" s="66"/>
      <c r="F224" s="67"/>
      <c r="G224" s="67"/>
      <c r="H224" s="7" t="str">
        <f t="shared" si="7"/>
        <v>Deposit Error</v>
      </c>
      <c r="I224" s="64"/>
      <c r="J224" s="8">
        <f t="shared" si="6"/>
        <v>0</v>
      </c>
      <c r="K224" s="64"/>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4"/>
      <c r="BA224" s="64"/>
      <c r="BB224" s="64"/>
      <c r="BC224" s="64"/>
      <c r="BD224" s="64"/>
      <c r="BE224" s="64"/>
      <c r="BF224" s="64"/>
      <c r="BG224" s="64"/>
      <c r="BH224" s="64"/>
      <c r="BI224" s="64"/>
      <c r="BJ224" s="64"/>
      <c r="BK224" s="64"/>
      <c r="BL224" s="64"/>
      <c r="BM224" s="64"/>
      <c r="BN224" s="64"/>
    </row>
    <row r="225" spans="1:66" s="69" customFormat="1" ht="16.5" customHeight="1">
      <c r="A225" s="64"/>
      <c r="B225" s="66"/>
      <c r="C225" s="66"/>
      <c r="D225" s="75"/>
      <c r="E225" s="66"/>
      <c r="F225" s="67"/>
      <c r="G225" s="67"/>
      <c r="H225" s="7" t="str">
        <f t="shared" si="7"/>
        <v>Deposit Error</v>
      </c>
      <c r="I225" s="64"/>
      <c r="J225" s="8">
        <f t="shared" si="6"/>
        <v>0</v>
      </c>
      <c r="K225" s="64"/>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4"/>
      <c r="BA225" s="64"/>
      <c r="BB225" s="64"/>
      <c r="BC225" s="64"/>
      <c r="BD225" s="64"/>
      <c r="BE225" s="64"/>
      <c r="BF225" s="64"/>
      <c r="BG225" s="64"/>
      <c r="BH225" s="64"/>
      <c r="BI225" s="64"/>
      <c r="BJ225" s="64"/>
      <c r="BK225" s="64"/>
      <c r="BL225" s="64"/>
      <c r="BM225" s="64"/>
      <c r="BN225" s="64"/>
    </row>
    <row r="226" spans="1:66" s="69" customFormat="1" ht="16.5" customHeight="1">
      <c r="A226" s="64"/>
      <c r="B226" s="66"/>
      <c r="C226" s="66"/>
      <c r="D226" s="75"/>
      <c r="E226" s="66"/>
      <c r="F226" s="67"/>
      <c r="G226" s="67"/>
      <c r="H226" s="7" t="str">
        <f t="shared" si="7"/>
        <v>Deposit Error</v>
      </c>
      <c r="I226" s="64"/>
      <c r="J226" s="8">
        <f t="shared" si="6"/>
        <v>0</v>
      </c>
      <c r="K226" s="64"/>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4"/>
      <c r="BA226" s="64"/>
      <c r="BB226" s="64"/>
      <c r="BC226" s="64"/>
      <c r="BD226" s="64"/>
      <c r="BE226" s="64"/>
      <c r="BF226" s="64"/>
      <c r="BG226" s="64"/>
      <c r="BH226" s="64"/>
      <c r="BI226" s="64"/>
      <c r="BJ226" s="64"/>
      <c r="BK226" s="64"/>
      <c r="BL226" s="64"/>
      <c r="BM226" s="64"/>
      <c r="BN226" s="64"/>
    </row>
    <row r="227" spans="1:66" s="69" customFormat="1" ht="16.5" customHeight="1">
      <c r="A227" s="64"/>
      <c r="B227" s="66"/>
      <c r="C227" s="66"/>
      <c r="D227" s="75"/>
      <c r="E227" s="66"/>
      <c r="F227" s="67"/>
      <c r="G227" s="67"/>
      <c r="H227" s="7" t="str">
        <f t="shared" si="7"/>
        <v>Deposit Error</v>
      </c>
      <c r="I227" s="64"/>
      <c r="J227" s="8">
        <f t="shared" si="6"/>
        <v>0</v>
      </c>
      <c r="K227" s="64"/>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4"/>
      <c r="BA227" s="64"/>
      <c r="BB227" s="64"/>
      <c r="BC227" s="64"/>
      <c r="BD227" s="64"/>
      <c r="BE227" s="64"/>
      <c r="BF227" s="64"/>
      <c r="BG227" s="64"/>
      <c r="BH227" s="64"/>
      <c r="BI227" s="64"/>
      <c r="BJ227" s="64"/>
      <c r="BK227" s="64"/>
      <c r="BL227" s="64"/>
      <c r="BM227" s="64"/>
      <c r="BN227" s="64"/>
    </row>
    <row r="228" spans="1:66" s="69" customFormat="1" ht="16.5" customHeight="1">
      <c r="A228" s="64"/>
      <c r="B228" s="66"/>
      <c r="C228" s="66"/>
      <c r="D228" s="75"/>
      <c r="E228" s="66"/>
      <c r="F228" s="67"/>
      <c r="G228" s="67"/>
      <c r="H228" s="7" t="str">
        <f t="shared" si="7"/>
        <v>Deposit Error</v>
      </c>
      <c r="I228" s="64"/>
      <c r="J228" s="8">
        <f t="shared" si="6"/>
        <v>0</v>
      </c>
      <c r="K228" s="64"/>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4"/>
      <c r="BA228" s="64"/>
      <c r="BB228" s="64"/>
      <c r="BC228" s="64"/>
      <c r="BD228" s="64"/>
      <c r="BE228" s="64"/>
      <c r="BF228" s="64"/>
      <c r="BG228" s="64"/>
      <c r="BH228" s="64"/>
      <c r="BI228" s="64"/>
      <c r="BJ228" s="64"/>
      <c r="BK228" s="64"/>
      <c r="BL228" s="64"/>
      <c r="BM228" s="64"/>
      <c r="BN228" s="64"/>
    </row>
    <row r="229" spans="1:66" s="69" customFormat="1" ht="16.5" customHeight="1">
      <c r="A229" s="64"/>
      <c r="B229" s="66"/>
      <c r="C229" s="66"/>
      <c r="D229" s="75"/>
      <c r="E229" s="66"/>
      <c r="F229" s="67"/>
      <c r="G229" s="67"/>
      <c r="H229" s="7" t="str">
        <f t="shared" si="7"/>
        <v>Deposit Error</v>
      </c>
      <c r="I229" s="64"/>
      <c r="J229" s="8">
        <f t="shared" si="6"/>
        <v>0</v>
      </c>
      <c r="K229" s="64"/>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4"/>
      <c r="BA229" s="64"/>
      <c r="BB229" s="64"/>
      <c r="BC229" s="64"/>
      <c r="BD229" s="64"/>
      <c r="BE229" s="64"/>
      <c r="BF229" s="64"/>
      <c r="BG229" s="64"/>
      <c r="BH229" s="64"/>
      <c r="BI229" s="64"/>
      <c r="BJ229" s="64"/>
      <c r="BK229" s="64"/>
      <c r="BL229" s="64"/>
      <c r="BM229" s="64"/>
      <c r="BN229" s="64"/>
    </row>
    <row r="230" spans="1:66" s="69" customFormat="1" ht="16.5" customHeight="1">
      <c r="A230" s="64"/>
      <c r="B230" s="66"/>
      <c r="C230" s="66"/>
      <c r="D230" s="75"/>
      <c r="E230" s="66"/>
      <c r="F230" s="67"/>
      <c r="G230" s="67"/>
      <c r="H230" s="7" t="str">
        <f t="shared" si="7"/>
        <v>Deposit Error</v>
      </c>
      <c r="I230" s="64"/>
      <c r="J230" s="8">
        <f t="shared" si="6"/>
        <v>0</v>
      </c>
      <c r="K230" s="64"/>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4"/>
      <c r="BA230" s="64"/>
      <c r="BB230" s="64"/>
      <c r="BC230" s="64"/>
      <c r="BD230" s="64"/>
      <c r="BE230" s="64"/>
      <c r="BF230" s="64"/>
      <c r="BG230" s="64"/>
      <c r="BH230" s="64"/>
      <c r="BI230" s="64"/>
      <c r="BJ230" s="64"/>
      <c r="BK230" s="64"/>
      <c r="BL230" s="64"/>
      <c r="BM230" s="64"/>
      <c r="BN230" s="64"/>
    </row>
    <row r="231" spans="1:66" s="69" customFormat="1" ht="16.5" customHeight="1">
      <c r="A231" s="64"/>
      <c r="B231" s="66"/>
      <c r="C231" s="66"/>
      <c r="D231" s="75"/>
      <c r="E231" s="66"/>
      <c r="F231" s="67"/>
      <c r="G231" s="67"/>
      <c r="H231" s="7" t="str">
        <f t="shared" si="7"/>
        <v>Deposit Error</v>
      </c>
      <c r="I231" s="64"/>
      <c r="J231" s="8">
        <f t="shared" si="6"/>
        <v>0</v>
      </c>
      <c r="K231" s="64"/>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4"/>
      <c r="BA231" s="64"/>
      <c r="BB231" s="64"/>
      <c r="BC231" s="64"/>
      <c r="BD231" s="64"/>
      <c r="BE231" s="64"/>
      <c r="BF231" s="64"/>
      <c r="BG231" s="64"/>
      <c r="BH231" s="64"/>
      <c r="BI231" s="64"/>
      <c r="BJ231" s="64"/>
      <c r="BK231" s="64"/>
      <c r="BL231" s="64"/>
      <c r="BM231" s="64"/>
      <c r="BN231" s="64"/>
    </row>
    <row r="232" spans="1:66" s="69" customFormat="1" ht="16.5" customHeight="1">
      <c r="A232" s="64"/>
      <c r="B232" s="66"/>
      <c r="C232" s="66"/>
      <c r="D232" s="75"/>
      <c r="E232" s="66"/>
      <c r="F232" s="67"/>
      <c r="G232" s="67"/>
      <c r="H232" s="7" t="str">
        <f t="shared" si="7"/>
        <v>Deposit Error</v>
      </c>
      <c r="I232" s="64"/>
      <c r="J232" s="8">
        <f t="shared" si="6"/>
        <v>0</v>
      </c>
      <c r="K232" s="64"/>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4"/>
      <c r="BA232" s="64"/>
      <c r="BB232" s="64"/>
      <c r="BC232" s="64"/>
      <c r="BD232" s="64"/>
      <c r="BE232" s="64"/>
      <c r="BF232" s="64"/>
      <c r="BG232" s="64"/>
      <c r="BH232" s="64"/>
      <c r="BI232" s="64"/>
      <c r="BJ232" s="64"/>
      <c r="BK232" s="64"/>
      <c r="BL232" s="64"/>
      <c r="BM232" s="64"/>
      <c r="BN232" s="64"/>
    </row>
    <row r="233" spans="1:66" s="69" customFormat="1" ht="16.5" customHeight="1">
      <c r="A233" s="64"/>
      <c r="B233" s="66"/>
      <c r="C233" s="66"/>
      <c r="D233" s="75"/>
      <c r="E233" s="66"/>
      <c r="F233" s="67"/>
      <c r="G233" s="67"/>
      <c r="H233" s="7" t="str">
        <f t="shared" si="7"/>
        <v>Deposit Error</v>
      </c>
      <c r="I233" s="64"/>
      <c r="J233" s="8">
        <f t="shared" si="6"/>
        <v>0</v>
      </c>
      <c r="K233" s="64"/>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4"/>
      <c r="BA233" s="64"/>
      <c r="BB233" s="64"/>
      <c r="BC233" s="64"/>
      <c r="BD233" s="64"/>
      <c r="BE233" s="64"/>
      <c r="BF233" s="64"/>
      <c r="BG233" s="64"/>
      <c r="BH233" s="64"/>
      <c r="BI233" s="64"/>
      <c r="BJ233" s="64"/>
      <c r="BK233" s="64"/>
      <c r="BL233" s="64"/>
      <c r="BM233" s="64"/>
      <c r="BN233" s="64"/>
    </row>
    <row r="234" spans="1:66" s="69" customFormat="1" ht="16.5" customHeight="1">
      <c r="A234" s="64"/>
      <c r="B234" s="66"/>
      <c r="C234" s="66"/>
      <c r="D234" s="75"/>
      <c r="E234" s="66"/>
      <c r="F234" s="67"/>
      <c r="G234" s="67"/>
      <c r="H234" s="7" t="str">
        <f t="shared" si="7"/>
        <v>Deposit Error</v>
      </c>
      <c r="I234" s="64"/>
      <c r="J234" s="8">
        <f t="shared" si="6"/>
        <v>0</v>
      </c>
      <c r="K234" s="64"/>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4"/>
      <c r="BA234" s="64"/>
      <c r="BB234" s="64"/>
      <c r="BC234" s="64"/>
      <c r="BD234" s="64"/>
      <c r="BE234" s="64"/>
      <c r="BF234" s="64"/>
      <c r="BG234" s="64"/>
      <c r="BH234" s="64"/>
      <c r="BI234" s="64"/>
      <c r="BJ234" s="64"/>
      <c r="BK234" s="64"/>
      <c r="BL234" s="64"/>
      <c r="BM234" s="64"/>
      <c r="BN234" s="64"/>
    </row>
    <row r="235" spans="1:66" s="69" customFormat="1" ht="16.5" customHeight="1">
      <c r="A235" s="64"/>
      <c r="B235" s="66"/>
      <c r="C235" s="66"/>
      <c r="D235" s="75"/>
      <c r="E235" s="66"/>
      <c r="F235" s="67"/>
      <c r="G235" s="67"/>
      <c r="H235" s="7" t="str">
        <f t="shared" si="7"/>
        <v>Deposit Error</v>
      </c>
      <c r="I235" s="64"/>
      <c r="J235" s="8">
        <f t="shared" si="6"/>
        <v>0</v>
      </c>
      <c r="K235" s="64"/>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4"/>
      <c r="BA235" s="64"/>
      <c r="BB235" s="64"/>
      <c r="BC235" s="64"/>
      <c r="BD235" s="64"/>
      <c r="BE235" s="64"/>
      <c r="BF235" s="64"/>
      <c r="BG235" s="64"/>
      <c r="BH235" s="64"/>
      <c r="BI235" s="64"/>
      <c r="BJ235" s="64"/>
      <c r="BK235" s="64"/>
      <c r="BL235" s="64"/>
      <c r="BM235" s="64"/>
      <c r="BN235" s="64"/>
    </row>
    <row r="236" spans="1:66" s="69" customFormat="1" ht="16.5" customHeight="1">
      <c r="A236" s="64"/>
      <c r="B236" s="66"/>
      <c r="C236" s="66"/>
      <c r="D236" s="75"/>
      <c r="E236" s="66"/>
      <c r="F236" s="67"/>
      <c r="G236" s="67"/>
      <c r="H236" s="7" t="str">
        <f t="shared" si="7"/>
        <v>Deposit Error</v>
      </c>
      <c r="I236" s="64"/>
      <c r="J236" s="8">
        <f t="shared" si="6"/>
        <v>0</v>
      </c>
      <c r="K236" s="64"/>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4"/>
      <c r="BA236" s="64"/>
      <c r="BB236" s="64"/>
      <c r="BC236" s="64"/>
      <c r="BD236" s="64"/>
      <c r="BE236" s="64"/>
      <c r="BF236" s="64"/>
      <c r="BG236" s="64"/>
      <c r="BH236" s="64"/>
      <c r="BI236" s="64"/>
      <c r="BJ236" s="64"/>
      <c r="BK236" s="64"/>
      <c r="BL236" s="64"/>
      <c r="BM236" s="64"/>
      <c r="BN236" s="64"/>
    </row>
    <row r="237" spans="1:66" s="69" customFormat="1" ht="16.5" customHeight="1">
      <c r="A237" s="64"/>
      <c r="B237" s="66"/>
      <c r="C237" s="66"/>
      <c r="D237" s="75"/>
      <c r="E237" s="66"/>
      <c r="F237" s="67"/>
      <c r="G237" s="67"/>
      <c r="H237" s="7" t="str">
        <f t="shared" si="7"/>
        <v>Deposit Error</v>
      </c>
      <c r="I237" s="64"/>
      <c r="J237" s="8">
        <f t="shared" si="6"/>
        <v>0</v>
      </c>
      <c r="K237" s="64"/>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4"/>
      <c r="BA237" s="64"/>
      <c r="BB237" s="64"/>
      <c r="BC237" s="64"/>
      <c r="BD237" s="64"/>
      <c r="BE237" s="64"/>
      <c r="BF237" s="64"/>
      <c r="BG237" s="64"/>
      <c r="BH237" s="64"/>
      <c r="BI237" s="64"/>
      <c r="BJ237" s="64"/>
      <c r="BK237" s="64"/>
      <c r="BL237" s="64"/>
      <c r="BM237" s="64"/>
      <c r="BN237" s="64"/>
    </row>
    <row r="238" spans="1:66" s="69" customFormat="1" ht="16.5" customHeight="1">
      <c r="A238" s="64"/>
      <c r="B238" s="66"/>
      <c r="C238" s="66"/>
      <c r="D238" s="75"/>
      <c r="E238" s="66"/>
      <c r="F238" s="67"/>
      <c r="G238" s="67"/>
      <c r="H238" s="7" t="str">
        <f t="shared" si="7"/>
        <v>Deposit Error</v>
      </c>
      <c r="I238" s="64"/>
      <c r="J238" s="8">
        <f t="shared" si="6"/>
        <v>0</v>
      </c>
      <c r="K238" s="64"/>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4"/>
      <c r="BA238" s="64"/>
      <c r="BB238" s="64"/>
      <c r="BC238" s="64"/>
      <c r="BD238" s="64"/>
      <c r="BE238" s="64"/>
      <c r="BF238" s="64"/>
      <c r="BG238" s="64"/>
      <c r="BH238" s="64"/>
      <c r="BI238" s="64"/>
      <c r="BJ238" s="64"/>
      <c r="BK238" s="64"/>
      <c r="BL238" s="64"/>
      <c r="BM238" s="64"/>
      <c r="BN238" s="64"/>
    </row>
    <row r="239" spans="1:66" s="69" customFormat="1" ht="16.5" customHeight="1">
      <c r="A239" s="64"/>
      <c r="B239" s="66"/>
      <c r="C239" s="66"/>
      <c r="D239" s="75"/>
      <c r="E239" s="66"/>
      <c r="F239" s="67"/>
      <c r="G239" s="67"/>
      <c r="H239" s="7" t="str">
        <f t="shared" si="7"/>
        <v>Deposit Error</v>
      </c>
      <c r="I239" s="64"/>
      <c r="J239" s="8">
        <f t="shared" si="6"/>
        <v>0</v>
      </c>
      <c r="K239" s="64"/>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4"/>
      <c r="BA239" s="64"/>
      <c r="BB239" s="64"/>
      <c r="BC239" s="64"/>
      <c r="BD239" s="64"/>
      <c r="BE239" s="64"/>
      <c r="BF239" s="64"/>
      <c r="BG239" s="64"/>
      <c r="BH239" s="64"/>
      <c r="BI239" s="64"/>
      <c r="BJ239" s="64"/>
      <c r="BK239" s="64"/>
      <c r="BL239" s="64"/>
      <c r="BM239" s="64"/>
      <c r="BN239" s="64"/>
    </row>
    <row r="240" spans="1:66" s="69" customFormat="1" ht="16.5" customHeight="1">
      <c r="A240" s="64"/>
      <c r="B240" s="66"/>
      <c r="C240" s="66"/>
      <c r="D240" s="75"/>
      <c r="E240" s="66"/>
      <c r="F240" s="67"/>
      <c r="G240" s="67"/>
      <c r="H240" s="7" t="str">
        <f t="shared" si="7"/>
        <v>Deposit Error</v>
      </c>
      <c r="I240" s="64"/>
      <c r="J240" s="8">
        <f t="shared" si="6"/>
        <v>0</v>
      </c>
      <c r="K240" s="64"/>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4"/>
      <c r="BA240" s="64"/>
      <c r="BB240" s="64"/>
      <c r="BC240" s="64"/>
      <c r="BD240" s="64"/>
      <c r="BE240" s="64"/>
      <c r="BF240" s="64"/>
      <c r="BG240" s="64"/>
      <c r="BH240" s="64"/>
      <c r="BI240" s="64"/>
      <c r="BJ240" s="64"/>
      <c r="BK240" s="64"/>
      <c r="BL240" s="64"/>
      <c r="BM240" s="64"/>
      <c r="BN240" s="64"/>
    </row>
    <row r="241" spans="1:66" s="69" customFormat="1" ht="16.5" customHeight="1">
      <c r="A241" s="64"/>
      <c r="B241" s="66"/>
      <c r="C241" s="66"/>
      <c r="D241" s="75"/>
      <c r="E241" s="66"/>
      <c r="F241" s="67"/>
      <c r="G241" s="67"/>
      <c r="H241" s="7" t="str">
        <f t="shared" si="7"/>
        <v>Deposit Error</v>
      </c>
      <c r="I241" s="64"/>
      <c r="J241" s="8">
        <f t="shared" si="6"/>
        <v>0</v>
      </c>
      <c r="K241" s="64"/>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4"/>
      <c r="BA241" s="64"/>
      <c r="BB241" s="64"/>
      <c r="BC241" s="64"/>
      <c r="BD241" s="64"/>
      <c r="BE241" s="64"/>
      <c r="BF241" s="64"/>
      <c r="BG241" s="64"/>
      <c r="BH241" s="64"/>
      <c r="BI241" s="64"/>
      <c r="BJ241" s="64"/>
      <c r="BK241" s="64"/>
      <c r="BL241" s="64"/>
      <c r="BM241" s="64"/>
      <c r="BN241" s="64"/>
    </row>
    <row r="242" spans="1:66" s="69" customFormat="1" ht="16.5" customHeight="1">
      <c r="A242" s="64"/>
      <c r="B242" s="66"/>
      <c r="C242" s="66"/>
      <c r="D242" s="75"/>
      <c r="E242" s="66"/>
      <c r="F242" s="67"/>
      <c r="G242" s="67"/>
      <c r="H242" s="7" t="str">
        <f t="shared" si="7"/>
        <v>Deposit Error</v>
      </c>
      <c r="I242" s="64"/>
      <c r="J242" s="8">
        <f t="shared" si="6"/>
        <v>0</v>
      </c>
      <c r="K242" s="64"/>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4"/>
      <c r="BA242" s="64"/>
      <c r="BB242" s="64"/>
      <c r="BC242" s="64"/>
      <c r="BD242" s="64"/>
      <c r="BE242" s="64"/>
      <c r="BF242" s="64"/>
      <c r="BG242" s="64"/>
      <c r="BH242" s="64"/>
      <c r="BI242" s="64"/>
      <c r="BJ242" s="64"/>
      <c r="BK242" s="64"/>
      <c r="BL242" s="64"/>
      <c r="BM242" s="64"/>
      <c r="BN242" s="64"/>
    </row>
    <row r="243" spans="1:66" s="69" customFormat="1" ht="16.5" customHeight="1">
      <c r="A243" s="64"/>
      <c r="B243" s="66"/>
      <c r="C243" s="66"/>
      <c r="D243" s="75"/>
      <c r="E243" s="66"/>
      <c r="F243" s="67"/>
      <c r="G243" s="67"/>
      <c r="H243" s="7" t="str">
        <f t="shared" si="7"/>
        <v>Deposit Error</v>
      </c>
      <c r="I243" s="64"/>
      <c r="J243" s="8">
        <f t="shared" si="6"/>
        <v>0</v>
      </c>
      <c r="K243" s="64"/>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4"/>
      <c r="BA243" s="64"/>
      <c r="BB243" s="64"/>
      <c r="BC243" s="64"/>
      <c r="BD243" s="64"/>
      <c r="BE243" s="64"/>
      <c r="BF243" s="64"/>
      <c r="BG243" s="64"/>
      <c r="BH243" s="64"/>
      <c r="BI243" s="64"/>
      <c r="BJ243" s="64"/>
      <c r="BK243" s="64"/>
      <c r="BL243" s="64"/>
      <c r="BM243" s="64"/>
      <c r="BN243" s="64"/>
    </row>
    <row r="244" spans="1:66" s="69" customFormat="1" ht="16.5" customHeight="1">
      <c r="A244" s="64"/>
      <c r="B244" s="66"/>
      <c r="C244" s="66"/>
      <c r="D244" s="75"/>
      <c r="E244" s="66"/>
      <c r="F244" s="67"/>
      <c r="G244" s="67"/>
      <c r="H244" s="7" t="str">
        <f t="shared" si="7"/>
        <v>Deposit Error</v>
      </c>
      <c r="I244" s="64"/>
      <c r="J244" s="8">
        <f t="shared" si="6"/>
        <v>0</v>
      </c>
      <c r="K244" s="64"/>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4"/>
      <c r="BA244" s="64"/>
      <c r="BB244" s="64"/>
      <c r="BC244" s="64"/>
      <c r="BD244" s="64"/>
      <c r="BE244" s="64"/>
      <c r="BF244" s="64"/>
      <c r="BG244" s="64"/>
      <c r="BH244" s="64"/>
      <c r="BI244" s="64"/>
      <c r="BJ244" s="64"/>
      <c r="BK244" s="64"/>
      <c r="BL244" s="64"/>
      <c r="BM244" s="64"/>
      <c r="BN244" s="64"/>
    </row>
    <row r="245" spans="1:66" s="69" customFormat="1" ht="16.5" customHeight="1">
      <c r="A245" s="64"/>
      <c r="B245" s="66"/>
      <c r="C245" s="66"/>
      <c r="D245" s="75"/>
      <c r="E245" s="66"/>
      <c r="F245" s="67"/>
      <c r="G245" s="67"/>
      <c r="H245" s="7" t="str">
        <f t="shared" si="7"/>
        <v>Deposit Error</v>
      </c>
      <c r="I245" s="64"/>
      <c r="J245" s="8">
        <f t="shared" si="6"/>
        <v>0</v>
      </c>
      <c r="K245" s="64"/>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4"/>
      <c r="BA245" s="64"/>
      <c r="BB245" s="64"/>
      <c r="BC245" s="64"/>
      <c r="BD245" s="64"/>
      <c r="BE245" s="64"/>
      <c r="BF245" s="64"/>
      <c r="BG245" s="64"/>
      <c r="BH245" s="64"/>
      <c r="BI245" s="64"/>
      <c r="BJ245" s="64"/>
      <c r="BK245" s="64"/>
      <c r="BL245" s="64"/>
      <c r="BM245" s="64"/>
      <c r="BN245" s="64"/>
    </row>
    <row r="246" spans="1:66" s="69" customFormat="1" ht="16.5" customHeight="1">
      <c r="A246" s="64"/>
      <c r="B246" s="66"/>
      <c r="C246" s="66"/>
      <c r="D246" s="75"/>
      <c r="E246" s="66"/>
      <c r="F246" s="67"/>
      <c r="G246" s="67"/>
      <c r="H246" s="7" t="str">
        <f t="shared" si="7"/>
        <v>Deposit Error</v>
      </c>
      <c r="I246" s="64"/>
      <c r="J246" s="8">
        <f t="shared" si="6"/>
        <v>0</v>
      </c>
      <c r="K246" s="64"/>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4"/>
      <c r="BA246" s="64"/>
      <c r="BB246" s="64"/>
      <c r="BC246" s="64"/>
      <c r="BD246" s="64"/>
      <c r="BE246" s="64"/>
      <c r="BF246" s="64"/>
      <c r="BG246" s="64"/>
      <c r="BH246" s="64"/>
      <c r="BI246" s="64"/>
      <c r="BJ246" s="64"/>
      <c r="BK246" s="64"/>
      <c r="BL246" s="64"/>
      <c r="BM246" s="64"/>
      <c r="BN246" s="64"/>
    </row>
    <row r="247" spans="1:66" s="69" customFormat="1" ht="16.5" customHeight="1">
      <c r="A247" s="64"/>
      <c r="B247" s="66"/>
      <c r="C247" s="66"/>
      <c r="D247" s="75"/>
      <c r="E247" s="66"/>
      <c r="F247" s="67"/>
      <c r="G247" s="67"/>
      <c r="H247" s="7" t="str">
        <f t="shared" si="7"/>
        <v>Deposit Error</v>
      </c>
      <c r="I247" s="64"/>
      <c r="J247" s="8">
        <f t="shared" si="6"/>
        <v>0</v>
      </c>
      <c r="K247" s="64"/>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4"/>
      <c r="BA247" s="64"/>
      <c r="BB247" s="64"/>
      <c r="BC247" s="64"/>
      <c r="BD247" s="64"/>
      <c r="BE247" s="64"/>
      <c r="BF247" s="64"/>
      <c r="BG247" s="64"/>
      <c r="BH247" s="64"/>
      <c r="BI247" s="64"/>
      <c r="BJ247" s="64"/>
      <c r="BK247" s="64"/>
      <c r="BL247" s="64"/>
      <c r="BM247" s="64"/>
      <c r="BN247" s="64"/>
    </row>
    <row r="248" spans="1:66" s="69" customFormat="1" ht="16.5" customHeight="1">
      <c r="A248" s="64"/>
      <c r="B248" s="66"/>
      <c r="C248" s="66"/>
      <c r="D248" s="75"/>
      <c r="E248" s="66"/>
      <c r="F248" s="67"/>
      <c r="G248" s="67"/>
      <c r="H248" s="7" t="str">
        <f t="shared" si="7"/>
        <v>Deposit Error</v>
      </c>
      <c r="I248" s="64"/>
      <c r="J248" s="8">
        <f t="shared" si="6"/>
        <v>0</v>
      </c>
      <c r="K248" s="64"/>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4"/>
      <c r="BA248" s="64"/>
      <c r="BB248" s="64"/>
      <c r="BC248" s="64"/>
      <c r="BD248" s="64"/>
      <c r="BE248" s="64"/>
      <c r="BF248" s="64"/>
      <c r="BG248" s="64"/>
      <c r="BH248" s="64"/>
      <c r="BI248" s="64"/>
      <c r="BJ248" s="64"/>
      <c r="BK248" s="64"/>
      <c r="BL248" s="64"/>
      <c r="BM248" s="64"/>
      <c r="BN248" s="64"/>
    </row>
    <row r="249" spans="1:66" s="69" customFormat="1" ht="16.5" customHeight="1">
      <c r="A249" s="64"/>
      <c r="B249" s="66"/>
      <c r="C249" s="66"/>
      <c r="D249" s="75"/>
      <c r="E249" s="66"/>
      <c r="F249" s="67"/>
      <c r="G249" s="67"/>
      <c r="H249" s="7" t="str">
        <f t="shared" si="7"/>
        <v>Deposit Error</v>
      </c>
      <c r="I249" s="64"/>
      <c r="J249" s="8">
        <f t="shared" si="6"/>
        <v>0</v>
      </c>
      <c r="K249" s="64"/>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4"/>
      <c r="BA249" s="64"/>
      <c r="BB249" s="64"/>
      <c r="BC249" s="64"/>
      <c r="BD249" s="64"/>
      <c r="BE249" s="64"/>
      <c r="BF249" s="64"/>
      <c r="BG249" s="64"/>
      <c r="BH249" s="64"/>
      <c r="BI249" s="64"/>
      <c r="BJ249" s="64"/>
      <c r="BK249" s="64"/>
      <c r="BL249" s="64"/>
      <c r="BM249" s="64"/>
      <c r="BN249" s="64"/>
    </row>
    <row r="250" spans="1:66" s="69" customFormat="1" ht="16.5" customHeight="1">
      <c r="A250" s="64"/>
      <c r="B250" s="66"/>
      <c r="C250" s="66"/>
      <c r="D250" s="75"/>
      <c r="E250" s="66"/>
      <c r="F250" s="67"/>
      <c r="G250" s="67"/>
      <c r="H250" s="7" t="str">
        <f t="shared" si="7"/>
        <v>Deposit Error</v>
      </c>
      <c r="I250" s="64"/>
      <c r="J250" s="8">
        <f t="shared" si="6"/>
        <v>0</v>
      </c>
      <c r="K250" s="64"/>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4"/>
      <c r="BA250" s="64"/>
      <c r="BB250" s="64"/>
      <c r="BC250" s="64"/>
      <c r="BD250" s="64"/>
      <c r="BE250" s="64"/>
      <c r="BF250" s="64"/>
      <c r="BG250" s="64"/>
      <c r="BH250" s="64"/>
      <c r="BI250" s="64"/>
      <c r="BJ250" s="64"/>
      <c r="BK250" s="64"/>
      <c r="BL250" s="64"/>
      <c r="BM250" s="64"/>
      <c r="BN250" s="64"/>
    </row>
    <row r="251" spans="1:66" s="69" customFormat="1" ht="16.5" customHeight="1">
      <c r="A251" s="64"/>
      <c r="B251" s="66"/>
      <c r="C251" s="66"/>
      <c r="D251" s="75"/>
      <c r="E251" s="66"/>
      <c r="F251" s="67"/>
      <c r="G251" s="67"/>
      <c r="H251" s="7" t="str">
        <f t="shared" si="7"/>
        <v>Deposit Error</v>
      </c>
      <c r="I251" s="64"/>
      <c r="J251" s="8">
        <f t="shared" si="6"/>
        <v>0</v>
      </c>
      <c r="K251" s="64"/>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4"/>
      <c r="BA251" s="64"/>
      <c r="BB251" s="64"/>
      <c r="BC251" s="64"/>
      <c r="BD251" s="64"/>
      <c r="BE251" s="64"/>
      <c r="BF251" s="64"/>
      <c r="BG251" s="64"/>
      <c r="BH251" s="64"/>
      <c r="BI251" s="64"/>
      <c r="BJ251" s="64"/>
      <c r="BK251" s="64"/>
      <c r="BL251" s="64"/>
      <c r="BM251" s="64"/>
      <c r="BN251" s="64"/>
    </row>
    <row r="252" spans="1:66" s="69" customFormat="1" ht="16.5" customHeight="1">
      <c r="A252" s="64"/>
      <c r="B252" s="66"/>
      <c r="C252" s="66"/>
      <c r="D252" s="75"/>
      <c r="E252" s="66"/>
      <c r="F252" s="67"/>
      <c r="G252" s="67"/>
      <c r="H252" s="7" t="str">
        <f t="shared" si="7"/>
        <v>Deposit Error</v>
      </c>
      <c r="I252" s="64"/>
      <c r="J252" s="8">
        <f t="shared" si="6"/>
        <v>0</v>
      </c>
      <c r="K252" s="64"/>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4"/>
      <c r="BA252" s="64"/>
      <c r="BB252" s="64"/>
      <c r="BC252" s="64"/>
      <c r="BD252" s="64"/>
      <c r="BE252" s="64"/>
      <c r="BF252" s="64"/>
      <c r="BG252" s="64"/>
      <c r="BH252" s="64"/>
      <c r="BI252" s="64"/>
      <c r="BJ252" s="64"/>
      <c r="BK252" s="64"/>
      <c r="BL252" s="64"/>
      <c r="BM252" s="64"/>
      <c r="BN252" s="64"/>
    </row>
    <row r="253" spans="1:66" s="69" customFormat="1" ht="16.5" customHeight="1">
      <c r="A253" s="64"/>
      <c r="B253" s="66"/>
      <c r="C253" s="66"/>
      <c r="D253" s="75"/>
      <c r="E253" s="66"/>
      <c r="F253" s="67"/>
      <c r="G253" s="67"/>
      <c r="H253" s="7" t="str">
        <f t="shared" si="7"/>
        <v>Deposit Error</v>
      </c>
      <c r="I253" s="64"/>
      <c r="J253" s="8">
        <f t="shared" si="6"/>
        <v>0</v>
      </c>
      <c r="K253" s="64"/>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4"/>
      <c r="BA253" s="64"/>
      <c r="BB253" s="64"/>
      <c r="BC253" s="64"/>
      <c r="BD253" s="64"/>
      <c r="BE253" s="64"/>
      <c r="BF253" s="64"/>
      <c r="BG253" s="64"/>
      <c r="BH253" s="64"/>
      <c r="BI253" s="64"/>
      <c r="BJ253" s="64"/>
      <c r="BK253" s="64"/>
      <c r="BL253" s="64"/>
      <c r="BM253" s="64"/>
      <c r="BN253" s="64"/>
    </row>
    <row r="254" spans="1:66" s="69" customFormat="1" ht="16.5" customHeight="1">
      <c r="A254" s="64"/>
      <c r="B254" s="66"/>
      <c r="C254" s="66"/>
      <c r="D254" s="75"/>
      <c r="E254" s="66"/>
      <c r="F254" s="67"/>
      <c r="G254" s="67"/>
      <c r="H254" s="7" t="str">
        <f t="shared" si="7"/>
        <v>Deposit Error</v>
      </c>
      <c r="I254" s="64"/>
      <c r="J254" s="8">
        <f t="shared" si="6"/>
        <v>0</v>
      </c>
      <c r="K254" s="64"/>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4"/>
      <c r="BA254" s="64"/>
      <c r="BB254" s="64"/>
      <c r="BC254" s="64"/>
      <c r="BD254" s="64"/>
      <c r="BE254" s="64"/>
      <c r="BF254" s="64"/>
      <c r="BG254" s="64"/>
      <c r="BH254" s="64"/>
      <c r="BI254" s="64"/>
      <c r="BJ254" s="64"/>
      <c r="BK254" s="64"/>
      <c r="BL254" s="64"/>
      <c r="BM254" s="64"/>
      <c r="BN254" s="64"/>
    </row>
    <row r="255" spans="1:66" s="69" customFormat="1" ht="16.5" customHeight="1">
      <c r="A255" s="64"/>
      <c r="B255" s="66"/>
      <c r="C255" s="66"/>
      <c r="D255" s="75"/>
      <c r="E255" s="66"/>
      <c r="F255" s="67"/>
      <c r="G255" s="67"/>
      <c r="H255" s="7" t="str">
        <f t="shared" si="7"/>
        <v>Deposit Error</v>
      </c>
      <c r="I255" s="64"/>
      <c r="J255" s="8">
        <f t="shared" si="6"/>
        <v>0</v>
      </c>
      <c r="K255" s="64"/>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4"/>
      <c r="BA255" s="64"/>
      <c r="BB255" s="64"/>
      <c r="BC255" s="64"/>
      <c r="BD255" s="64"/>
      <c r="BE255" s="64"/>
      <c r="BF255" s="64"/>
      <c r="BG255" s="64"/>
      <c r="BH255" s="64"/>
      <c r="BI255" s="64"/>
      <c r="BJ255" s="64"/>
      <c r="BK255" s="64"/>
      <c r="BL255" s="64"/>
      <c r="BM255" s="64"/>
      <c r="BN255" s="64"/>
    </row>
    <row r="256" spans="1:66" s="69" customFormat="1" ht="16.5" customHeight="1">
      <c r="A256" s="64"/>
      <c r="B256" s="66"/>
      <c r="C256" s="66"/>
      <c r="D256" s="75"/>
      <c r="E256" s="66"/>
      <c r="F256" s="67"/>
      <c r="G256" s="67"/>
      <c r="H256" s="7" t="str">
        <f t="shared" si="7"/>
        <v>Deposit Error</v>
      </c>
      <c r="I256" s="64"/>
      <c r="J256" s="8">
        <f t="shared" si="6"/>
        <v>0</v>
      </c>
      <c r="K256" s="64"/>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4"/>
      <c r="BA256" s="64"/>
      <c r="BB256" s="64"/>
      <c r="BC256" s="64"/>
      <c r="BD256" s="64"/>
      <c r="BE256" s="64"/>
      <c r="BF256" s="64"/>
      <c r="BG256" s="64"/>
      <c r="BH256" s="64"/>
      <c r="BI256" s="64"/>
      <c r="BJ256" s="64"/>
      <c r="BK256" s="64"/>
      <c r="BL256" s="64"/>
      <c r="BM256" s="64"/>
      <c r="BN256" s="64"/>
    </row>
    <row r="257" spans="1:66" s="69" customFormat="1" ht="16.5" customHeight="1">
      <c r="A257" s="64"/>
      <c r="B257" s="66"/>
      <c r="C257" s="66"/>
      <c r="D257" s="75"/>
      <c r="E257" s="66"/>
      <c r="F257" s="67"/>
      <c r="G257" s="67"/>
      <c r="H257" s="7" t="str">
        <f t="shared" si="7"/>
        <v>Deposit Error</v>
      </c>
      <c r="I257" s="64"/>
      <c r="J257" s="8">
        <f t="shared" si="6"/>
        <v>0</v>
      </c>
      <c r="K257" s="64"/>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4"/>
      <c r="BA257" s="64"/>
      <c r="BB257" s="64"/>
      <c r="BC257" s="64"/>
      <c r="BD257" s="64"/>
      <c r="BE257" s="64"/>
      <c r="BF257" s="64"/>
      <c r="BG257" s="64"/>
      <c r="BH257" s="64"/>
      <c r="BI257" s="64"/>
      <c r="BJ257" s="64"/>
      <c r="BK257" s="64"/>
      <c r="BL257" s="64"/>
      <c r="BM257" s="64"/>
      <c r="BN257" s="64"/>
    </row>
    <row r="258" spans="1:66" s="69" customFormat="1" ht="16.5" customHeight="1">
      <c r="A258" s="64"/>
      <c r="B258" s="66"/>
      <c r="C258" s="66"/>
      <c r="D258" s="75"/>
      <c r="E258" s="66"/>
      <c r="F258" s="67"/>
      <c r="G258" s="67"/>
      <c r="H258" s="7" t="str">
        <f t="shared" si="7"/>
        <v>Deposit Error</v>
      </c>
      <c r="I258" s="64"/>
      <c r="J258" s="8">
        <f t="shared" si="6"/>
        <v>0</v>
      </c>
      <c r="K258" s="64"/>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4"/>
      <c r="BA258" s="64"/>
      <c r="BB258" s="64"/>
      <c r="BC258" s="64"/>
      <c r="BD258" s="64"/>
      <c r="BE258" s="64"/>
      <c r="BF258" s="64"/>
      <c r="BG258" s="64"/>
      <c r="BH258" s="64"/>
      <c r="BI258" s="64"/>
      <c r="BJ258" s="64"/>
      <c r="BK258" s="64"/>
      <c r="BL258" s="64"/>
      <c r="BM258" s="64"/>
      <c r="BN258" s="64"/>
    </row>
    <row r="259" spans="1:66" s="69" customFormat="1" ht="16.5" customHeight="1">
      <c r="A259" s="64"/>
      <c r="B259" s="66"/>
      <c r="C259" s="66"/>
      <c r="D259" s="75"/>
      <c r="E259" s="66"/>
      <c r="F259" s="67"/>
      <c r="G259" s="67"/>
      <c r="H259" s="7" t="str">
        <f t="shared" si="7"/>
        <v>Deposit Error</v>
      </c>
      <c r="I259" s="64"/>
      <c r="J259" s="8">
        <f t="shared" si="6"/>
        <v>0</v>
      </c>
      <c r="K259" s="64"/>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4"/>
      <c r="BA259" s="64"/>
      <c r="BB259" s="64"/>
      <c r="BC259" s="64"/>
      <c r="BD259" s="64"/>
      <c r="BE259" s="64"/>
      <c r="BF259" s="64"/>
      <c r="BG259" s="64"/>
      <c r="BH259" s="64"/>
      <c r="BI259" s="64"/>
      <c r="BJ259" s="64"/>
      <c r="BK259" s="64"/>
      <c r="BL259" s="64"/>
      <c r="BM259" s="64"/>
      <c r="BN259" s="64"/>
    </row>
    <row r="260" spans="1:66" s="69" customFormat="1" ht="16.5" customHeight="1">
      <c r="A260" s="64"/>
      <c r="B260" s="66"/>
      <c r="C260" s="66"/>
      <c r="D260" s="75"/>
      <c r="E260" s="66"/>
      <c r="F260" s="67"/>
      <c r="G260" s="67"/>
      <c r="H260" s="7" t="str">
        <f t="shared" si="7"/>
        <v>Deposit Error</v>
      </c>
      <c r="I260" s="64"/>
      <c r="J260" s="8">
        <f t="shared" si="6"/>
        <v>0</v>
      </c>
      <c r="K260" s="64"/>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4"/>
      <c r="BA260" s="64"/>
      <c r="BB260" s="64"/>
      <c r="BC260" s="64"/>
      <c r="BD260" s="64"/>
      <c r="BE260" s="64"/>
      <c r="BF260" s="64"/>
      <c r="BG260" s="64"/>
      <c r="BH260" s="64"/>
      <c r="BI260" s="64"/>
      <c r="BJ260" s="64"/>
      <c r="BK260" s="64"/>
      <c r="BL260" s="64"/>
      <c r="BM260" s="64"/>
      <c r="BN260" s="64"/>
    </row>
    <row r="261" spans="1:66" s="69" customFormat="1" ht="16.5" customHeight="1">
      <c r="A261" s="64"/>
      <c r="B261" s="66"/>
      <c r="C261" s="66"/>
      <c r="D261" s="75"/>
      <c r="E261" s="66"/>
      <c r="F261" s="67"/>
      <c r="G261" s="67"/>
      <c r="H261" s="7" t="str">
        <f t="shared" si="7"/>
        <v>Deposit Error</v>
      </c>
      <c r="I261" s="64"/>
      <c r="J261" s="8">
        <f t="shared" si="6"/>
        <v>0</v>
      </c>
      <c r="K261" s="64"/>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4"/>
      <c r="BA261" s="64"/>
      <c r="BB261" s="64"/>
      <c r="BC261" s="64"/>
      <c r="BD261" s="64"/>
      <c r="BE261" s="64"/>
      <c r="BF261" s="64"/>
      <c r="BG261" s="64"/>
      <c r="BH261" s="64"/>
      <c r="BI261" s="64"/>
      <c r="BJ261" s="64"/>
      <c r="BK261" s="64"/>
      <c r="BL261" s="64"/>
      <c r="BM261" s="64"/>
      <c r="BN261" s="64"/>
    </row>
    <row r="262" spans="1:66" s="69" customFormat="1" ht="16.5" customHeight="1">
      <c r="A262" s="64"/>
      <c r="B262" s="66"/>
      <c r="C262" s="66"/>
      <c r="D262" s="75"/>
      <c r="E262" s="66"/>
      <c r="F262" s="67"/>
      <c r="G262" s="67"/>
      <c r="H262" s="7" t="str">
        <f t="shared" si="7"/>
        <v>Deposit Error</v>
      </c>
      <c r="I262" s="64"/>
      <c r="J262" s="8">
        <f t="shared" si="6"/>
        <v>0</v>
      </c>
      <c r="K262" s="64"/>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4"/>
      <c r="BA262" s="64"/>
      <c r="BB262" s="64"/>
      <c r="BC262" s="64"/>
      <c r="BD262" s="64"/>
      <c r="BE262" s="64"/>
      <c r="BF262" s="64"/>
      <c r="BG262" s="64"/>
      <c r="BH262" s="64"/>
      <c r="BI262" s="64"/>
      <c r="BJ262" s="64"/>
      <c r="BK262" s="64"/>
      <c r="BL262" s="64"/>
      <c r="BM262" s="64"/>
      <c r="BN262" s="64"/>
    </row>
    <row r="263" spans="1:66" s="69" customFormat="1" ht="16.5" customHeight="1">
      <c r="A263" s="64"/>
      <c r="B263" s="66"/>
      <c r="C263" s="66"/>
      <c r="D263" s="75"/>
      <c r="E263" s="66"/>
      <c r="F263" s="67"/>
      <c r="G263" s="67"/>
      <c r="H263" s="7" t="str">
        <f t="shared" si="7"/>
        <v>Deposit Error</v>
      </c>
      <c r="I263" s="64"/>
      <c r="J263" s="8">
        <f t="shared" si="6"/>
        <v>0</v>
      </c>
      <c r="K263" s="64"/>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4"/>
      <c r="BA263" s="64"/>
      <c r="BB263" s="64"/>
      <c r="BC263" s="64"/>
      <c r="BD263" s="64"/>
      <c r="BE263" s="64"/>
      <c r="BF263" s="64"/>
      <c r="BG263" s="64"/>
      <c r="BH263" s="64"/>
      <c r="BI263" s="64"/>
      <c r="BJ263" s="64"/>
      <c r="BK263" s="64"/>
      <c r="BL263" s="64"/>
      <c r="BM263" s="64"/>
      <c r="BN263" s="64"/>
    </row>
    <row r="264" spans="1:66" s="69" customFormat="1" ht="16.5" customHeight="1">
      <c r="A264" s="64"/>
      <c r="B264" s="66"/>
      <c r="C264" s="66"/>
      <c r="D264" s="75"/>
      <c r="E264" s="66"/>
      <c r="F264" s="67"/>
      <c r="G264" s="67"/>
      <c r="H264" s="7" t="str">
        <f t="shared" si="7"/>
        <v>Deposit Error</v>
      </c>
      <c r="I264" s="64"/>
      <c r="J264" s="8">
        <f t="shared" si="6"/>
        <v>0</v>
      </c>
      <c r="K264" s="64"/>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4"/>
      <c r="BA264" s="64"/>
      <c r="BB264" s="64"/>
      <c r="BC264" s="64"/>
      <c r="BD264" s="64"/>
      <c r="BE264" s="64"/>
      <c r="BF264" s="64"/>
      <c r="BG264" s="64"/>
      <c r="BH264" s="64"/>
      <c r="BI264" s="64"/>
      <c r="BJ264" s="64"/>
      <c r="BK264" s="64"/>
      <c r="BL264" s="64"/>
      <c r="BM264" s="64"/>
      <c r="BN264" s="64"/>
    </row>
    <row r="265" spans="1:66" s="69" customFormat="1" ht="16.5" customHeight="1">
      <c r="A265" s="64"/>
      <c r="B265" s="66"/>
      <c r="C265" s="66"/>
      <c r="D265" s="75"/>
      <c r="E265" s="66"/>
      <c r="F265" s="67"/>
      <c r="G265" s="67"/>
      <c r="H265" s="7" t="str">
        <f t="shared" si="7"/>
        <v>Deposit Error</v>
      </c>
      <c r="I265" s="64"/>
      <c r="J265" s="8">
        <f t="shared" ref="J265:J328" si="8">D265-SUM(L265:AY265)</f>
        <v>0</v>
      </c>
      <c r="K265" s="64"/>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4"/>
      <c r="BA265" s="64"/>
      <c r="BB265" s="64"/>
      <c r="BC265" s="64"/>
      <c r="BD265" s="64"/>
      <c r="BE265" s="64"/>
      <c r="BF265" s="64"/>
      <c r="BG265" s="64"/>
      <c r="BH265" s="64"/>
      <c r="BI265" s="64"/>
      <c r="BJ265" s="64"/>
      <c r="BK265" s="64"/>
      <c r="BL265" s="64"/>
      <c r="BM265" s="64"/>
      <c r="BN265" s="64"/>
    </row>
    <row r="266" spans="1:66" s="69" customFormat="1" ht="16.5" customHeight="1">
      <c r="A266" s="64"/>
      <c r="B266" s="66"/>
      <c r="C266" s="66"/>
      <c r="D266" s="75"/>
      <c r="E266" s="66"/>
      <c r="F266" s="67"/>
      <c r="G266" s="67"/>
      <c r="H266" s="7" t="str">
        <f t="shared" ref="H266:H329" si="9">IF(B266="","Deposit Error",IF(C266="","Description Error",IF(E266="","Check # Error",IF(F266="","Deposit Date Error",IF(D266="","Amount Error",IF(G266="","Pending","Complete"))))))</f>
        <v>Deposit Error</v>
      </c>
      <c r="I266" s="64"/>
      <c r="J266" s="8">
        <f t="shared" si="8"/>
        <v>0</v>
      </c>
      <c r="K266" s="64"/>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4"/>
      <c r="BA266" s="64"/>
      <c r="BB266" s="64"/>
      <c r="BC266" s="64"/>
      <c r="BD266" s="64"/>
      <c r="BE266" s="64"/>
      <c r="BF266" s="64"/>
      <c r="BG266" s="64"/>
      <c r="BH266" s="64"/>
      <c r="BI266" s="64"/>
      <c r="BJ266" s="64"/>
      <c r="BK266" s="64"/>
      <c r="BL266" s="64"/>
      <c r="BM266" s="64"/>
      <c r="BN266" s="64"/>
    </row>
    <row r="267" spans="1:66" s="69" customFormat="1" ht="16.5" customHeight="1">
      <c r="A267" s="64"/>
      <c r="B267" s="66"/>
      <c r="C267" s="66"/>
      <c r="D267" s="75"/>
      <c r="E267" s="66"/>
      <c r="F267" s="67"/>
      <c r="G267" s="67"/>
      <c r="H267" s="7" t="str">
        <f t="shared" si="9"/>
        <v>Deposit Error</v>
      </c>
      <c r="I267" s="64"/>
      <c r="J267" s="8">
        <f t="shared" si="8"/>
        <v>0</v>
      </c>
      <c r="K267" s="64"/>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4"/>
      <c r="BA267" s="64"/>
      <c r="BB267" s="64"/>
      <c r="BC267" s="64"/>
      <c r="BD267" s="64"/>
      <c r="BE267" s="64"/>
      <c r="BF267" s="64"/>
      <c r="BG267" s="64"/>
      <c r="BH267" s="64"/>
      <c r="BI267" s="64"/>
      <c r="BJ267" s="64"/>
      <c r="BK267" s="64"/>
      <c r="BL267" s="64"/>
      <c r="BM267" s="64"/>
      <c r="BN267" s="64"/>
    </row>
    <row r="268" spans="1:66" s="69" customFormat="1" ht="16.5" customHeight="1">
      <c r="A268" s="64"/>
      <c r="B268" s="66"/>
      <c r="C268" s="66"/>
      <c r="D268" s="75"/>
      <c r="E268" s="66"/>
      <c r="F268" s="67"/>
      <c r="G268" s="67"/>
      <c r="H268" s="7" t="str">
        <f t="shared" si="9"/>
        <v>Deposit Error</v>
      </c>
      <c r="I268" s="64"/>
      <c r="J268" s="8">
        <f t="shared" si="8"/>
        <v>0</v>
      </c>
      <c r="K268" s="64"/>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4"/>
      <c r="BA268" s="64"/>
      <c r="BB268" s="64"/>
      <c r="BC268" s="64"/>
      <c r="BD268" s="64"/>
      <c r="BE268" s="64"/>
      <c r="BF268" s="64"/>
      <c r="BG268" s="64"/>
      <c r="BH268" s="64"/>
      <c r="BI268" s="64"/>
      <c r="BJ268" s="64"/>
      <c r="BK268" s="64"/>
      <c r="BL268" s="64"/>
      <c r="BM268" s="64"/>
      <c r="BN268" s="64"/>
    </row>
    <row r="269" spans="1:66" s="69" customFormat="1" ht="16.5" customHeight="1">
      <c r="A269" s="64"/>
      <c r="B269" s="66"/>
      <c r="C269" s="66"/>
      <c r="D269" s="75"/>
      <c r="E269" s="66"/>
      <c r="F269" s="67"/>
      <c r="G269" s="67"/>
      <c r="H269" s="7" t="str">
        <f t="shared" si="9"/>
        <v>Deposit Error</v>
      </c>
      <c r="I269" s="64"/>
      <c r="J269" s="8">
        <f t="shared" si="8"/>
        <v>0</v>
      </c>
      <c r="K269" s="64"/>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4"/>
      <c r="BA269" s="64"/>
      <c r="BB269" s="64"/>
      <c r="BC269" s="64"/>
      <c r="BD269" s="64"/>
      <c r="BE269" s="64"/>
      <c r="BF269" s="64"/>
      <c r="BG269" s="64"/>
      <c r="BH269" s="64"/>
      <c r="BI269" s="64"/>
      <c r="BJ269" s="64"/>
      <c r="BK269" s="64"/>
      <c r="BL269" s="64"/>
      <c r="BM269" s="64"/>
      <c r="BN269" s="64"/>
    </row>
    <row r="270" spans="1:66" s="69" customFormat="1" ht="16.5" customHeight="1">
      <c r="A270" s="64"/>
      <c r="B270" s="66"/>
      <c r="C270" s="66"/>
      <c r="D270" s="75"/>
      <c r="E270" s="66"/>
      <c r="F270" s="67"/>
      <c r="G270" s="67"/>
      <c r="H270" s="7" t="str">
        <f t="shared" si="9"/>
        <v>Deposit Error</v>
      </c>
      <c r="I270" s="64"/>
      <c r="J270" s="8">
        <f t="shared" si="8"/>
        <v>0</v>
      </c>
      <c r="K270" s="64"/>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4"/>
      <c r="BA270" s="64"/>
      <c r="BB270" s="64"/>
      <c r="BC270" s="64"/>
      <c r="BD270" s="64"/>
      <c r="BE270" s="64"/>
      <c r="BF270" s="64"/>
      <c r="BG270" s="64"/>
      <c r="BH270" s="64"/>
      <c r="BI270" s="64"/>
      <c r="BJ270" s="64"/>
      <c r="BK270" s="64"/>
      <c r="BL270" s="64"/>
      <c r="BM270" s="64"/>
      <c r="BN270" s="64"/>
    </row>
    <row r="271" spans="1:66" s="69" customFormat="1" ht="16.5" customHeight="1">
      <c r="A271" s="64"/>
      <c r="B271" s="66"/>
      <c r="C271" s="66"/>
      <c r="D271" s="75"/>
      <c r="E271" s="66"/>
      <c r="F271" s="67"/>
      <c r="G271" s="67"/>
      <c r="H271" s="7" t="str">
        <f t="shared" si="9"/>
        <v>Deposit Error</v>
      </c>
      <c r="I271" s="64"/>
      <c r="J271" s="8">
        <f t="shared" si="8"/>
        <v>0</v>
      </c>
      <c r="K271" s="64"/>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4"/>
      <c r="BA271" s="64"/>
      <c r="BB271" s="64"/>
      <c r="BC271" s="64"/>
      <c r="BD271" s="64"/>
      <c r="BE271" s="64"/>
      <c r="BF271" s="64"/>
      <c r="BG271" s="64"/>
      <c r="BH271" s="64"/>
      <c r="BI271" s="64"/>
      <c r="BJ271" s="64"/>
      <c r="BK271" s="64"/>
      <c r="BL271" s="64"/>
      <c r="BM271" s="64"/>
      <c r="BN271" s="64"/>
    </row>
    <row r="272" spans="1:66" s="69" customFormat="1" ht="16.5" customHeight="1">
      <c r="A272" s="64"/>
      <c r="B272" s="66"/>
      <c r="C272" s="66"/>
      <c r="D272" s="75"/>
      <c r="E272" s="66"/>
      <c r="F272" s="67"/>
      <c r="G272" s="67"/>
      <c r="H272" s="7" t="str">
        <f t="shared" si="9"/>
        <v>Deposit Error</v>
      </c>
      <c r="I272" s="64"/>
      <c r="J272" s="8">
        <f t="shared" si="8"/>
        <v>0</v>
      </c>
      <c r="K272" s="64"/>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4"/>
      <c r="BA272" s="64"/>
      <c r="BB272" s="64"/>
      <c r="BC272" s="64"/>
      <c r="BD272" s="64"/>
      <c r="BE272" s="64"/>
      <c r="BF272" s="64"/>
      <c r="BG272" s="64"/>
      <c r="BH272" s="64"/>
      <c r="BI272" s="64"/>
      <c r="BJ272" s="64"/>
      <c r="BK272" s="64"/>
      <c r="BL272" s="64"/>
      <c r="BM272" s="64"/>
      <c r="BN272" s="64"/>
    </row>
    <row r="273" spans="1:66" s="69" customFormat="1" ht="16.5" customHeight="1">
      <c r="A273" s="64"/>
      <c r="B273" s="66"/>
      <c r="C273" s="66"/>
      <c r="D273" s="75"/>
      <c r="E273" s="66"/>
      <c r="F273" s="67"/>
      <c r="G273" s="67"/>
      <c r="H273" s="7" t="str">
        <f t="shared" si="9"/>
        <v>Deposit Error</v>
      </c>
      <c r="I273" s="64"/>
      <c r="J273" s="8">
        <f t="shared" si="8"/>
        <v>0</v>
      </c>
      <c r="K273" s="64"/>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4"/>
      <c r="BA273" s="64"/>
      <c r="BB273" s="64"/>
      <c r="BC273" s="64"/>
      <c r="BD273" s="64"/>
      <c r="BE273" s="64"/>
      <c r="BF273" s="64"/>
      <c r="BG273" s="64"/>
      <c r="BH273" s="64"/>
      <c r="BI273" s="64"/>
      <c r="BJ273" s="64"/>
      <c r="BK273" s="64"/>
      <c r="BL273" s="64"/>
      <c r="BM273" s="64"/>
      <c r="BN273" s="64"/>
    </row>
    <row r="274" spans="1:66" s="69" customFormat="1" ht="16.5" customHeight="1">
      <c r="A274" s="64"/>
      <c r="B274" s="66"/>
      <c r="C274" s="66"/>
      <c r="D274" s="75"/>
      <c r="E274" s="66"/>
      <c r="F274" s="67"/>
      <c r="G274" s="67"/>
      <c r="H274" s="7" t="str">
        <f t="shared" si="9"/>
        <v>Deposit Error</v>
      </c>
      <c r="I274" s="64"/>
      <c r="J274" s="8">
        <f t="shared" si="8"/>
        <v>0</v>
      </c>
      <c r="K274" s="64"/>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4"/>
      <c r="BA274" s="64"/>
      <c r="BB274" s="64"/>
      <c r="BC274" s="64"/>
      <c r="BD274" s="64"/>
      <c r="BE274" s="64"/>
      <c r="BF274" s="64"/>
      <c r="BG274" s="64"/>
      <c r="BH274" s="64"/>
      <c r="BI274" s="64"/>
      <c r="BJ274" s="64"/>
      <c r="BK274" s="64"/>
      <c r="BL274" s="64"/>
      <c r="BM274" s="64"/>
      <c r="BN274" s="64"/>
    </row>
    <row r="275" spans="1:66" s="69" customFormat="1" ht="16.5" customHeight="1">
      <c r="A275" s="64"/>
      <c r="B275" s="66"/>
      <c r="C275" s="66"/>
      <c r="D275" s="75"/>
      <c r="E275" s="66"/>
      <c r="F275" s="67"/>
      <c r="G275" s="67"/>
      <c r="H275" s="7" t="str">
        <f t="shared" si="9"/>
        <v>Deposit Error</v>
      </c>
      <c r="I275" s="64"/>
      <c r="J275" s="8">
        <f t="shared" si="8"/>
        <v>0</v>
      </c>
      <c r="K275" s="64"/>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4"/>
      <c r="BA275" s="64"/>
      <c r="BB275" s="64"/>
      <c r="BC275" s="64"/>
      <c r="BD275" s="64"/>
      <c r="BE275" s="64"/>
      <c r="BF275" s="64"/>
      <c r="BG275" s="64"/>
      <c r="BH275" s="64"/>
      <c r="BI275" s="64"/>
      <c r="BJ275" s="64"/>
      <c r="BK275" s="64"/>
      <c r="BL275" s="64"/>
      <c r="BM275" s="64"/>
      <c r="BN275" s="64"/>
    </row>
    <row r="276" spans="1:66" s="69" customFormat="1" ht="16.5" customHeight="1">
      <c r="A276" s="64"/>
      <c r="B276" s="66"/>
      <c r="C276" s="66"/>
      <c r="D276" s="75"/>
      <c r="E276" s="66"/>
      <c r="F276" s="67"/>
      <c r="G276" s="67"/>
      <c r="H276" s="7" t="str">
        <f t="shared" si="9"/>
        <v>Deposit Error</v>
      </c>
      <c r="I276" s="64"/>
      <c r="J276" s="8">
        <f t="shared" si="8"/>
        <v>0</v>
      </c>
      <c r="K276" s="64"/>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4"/>
      <c r="BA276" s="64"/>
      <c r="BB276" s="64"/>
      <c r="BC276" s="64"/>
      <c r="BD276" s="64"/>
      <c r="BE276" s="64"/>
      <c r="BF276" s="64"/>
      <c r="BG276" s="64"/>
      <c r="BH276" s="64"/>
      <c r="BI276" s="64"/>
      <c r="BJ276" s="64"/>
      <c r="BK276" s="64"/>
      <c r="BL276" s="64"/>
      <c r="BM276" s="64"/>
      <c r="BN276" s="64"/>
    </row>
    <row r="277" spans="1:66" s="69" customFormat="1" ht="16.5" customHeight="1">
      <c r="A277" s="64"/>
      <c r="B277" s="66"/>
      <c r="C277" s="66"/>
      <c r="D277" s="75"/>
      <c r="E277" s="66"/>
      <c r="F277" s="67"/>
      <c r="G277" s="67"/>
      <c r="H277" s="7" t="str">
        <f t="shared" si="9"/>
        <v>Deposit Error</v>
      </c>
      <c r="I277" s="64"/>
      <c r="J277" s="8">
        <f t="shared" si="8"/>
        <v>0</v>
      </c>
      <c r="K277" s="64"/>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4"/>
      <c r="BA277" s="64"/>
      <c r="BB277" s="64"/>
      <c r="BC277" s="64"/>
      <c r="BD277" s="64"/>
      <c r="BE277" s="64"/>
      <c r="BF277" s="64"/>
      <c r="BG277" s="64"/>
      <c r="BH277" s="64"/>
      <c r="BI277" s="64"/>
      <c r="BJ277" s="64"/>
      <c r="BK277" s="64"/>
      <c r="BL277" s="64"/>
      <c r="BM277" s="64"/>
      <c r="BN277" s="64"/>
    </row>
    <row r="278" spans="1:66" s="69" customFormat="1" ht="16.5" customHeight="1">
      <c r="A278" s="64"/>
      <c r="B278" s="66"/>
      <c r="C278" s="66"/>
      <c r="D278" s="75"/>
      <c r="E278" s="66"/>
      <c r="F278" s="67"/>
      <c r="G278" s="67"/>
      <c r="H278" s="7" t="str">
        <f t="shared" si="9"/>
        <v>Deposit Error</v>
      </c>
      <c r="I278" s="64"/>
      <c r="J278" s="8">
        <f t="shared" si="8"/>
        <v>0</v>
      </c>
      <c r="K278" s="64"/>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4"/>
      <c r="BA278" s="64"/>
      <c r="BB278" s="64"/>
      <c r="BC278" s="64"/>
      <c r="BD278" s="64"/>
      <c r="BE278" s="64"/>
      <c r="BF278" s="64"/>
      <c r="BG278" s="64"/>
      <c r="BH278" s="64"/>
      <c r="BI278" s="64"/>
      <c r="BJ278" s="64"/>
      <c r="BK278" s="64"/>
      <c r="BL278" s="64"/>
      <c r="BM278" s="64"/>
      <c r="BN278" s="64"/>
    </row>
    <row r="279" spans="1:66" s="69" customFormat="1" ht="16.5" customHeight="1">
      <c r="A279" s="64"/>
      <c r="B279" s="66"/>
      <c r="C279" s="66"/>
      <c r="D279" s="75"/>
      <c r="E279" s="66"/>
      <c r="F279" s="67"/>
      <c r="G279" s="67"/>
      <c r="H279" s="7" t="str">
        <f t="shared" si="9"/>
        <v>Deposit Error</v>
      </c>
      <c r="I279" s="64"/>
      <c r="J279" s="8">
        <f t="shared" si="8"/>
        <v>0</v>
      </c>
      <c r="K279" s="64"/>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4"/>
      <c r="BA279" s="64"/>
      <c r="BB279" s="64"/>
      <c r="BC279" s="64"/>
      <c r="BD279" s="64"/>
      <c r="BE279" s="64"/>
      <c r="BF279" s="64"/>
      <c r="BG279" s="64"/>
      <c r="BH279" s="64"/>
      <c r="BI279" s="64"/>
      <c r="BJ279" s="64"/>
      <c r="BK279" s="64"/>
      <c r="BL279" s="64"/>
      <c r="BM279" s="64"/>
      <c r="BN279" s="64"/>
    </row>
    <row r="280" spans="1:66" s="69" customFormat="1" ht="16.5" customHeight="1">
      <c r="A280" s="64"/>
      <c r="B280" s="66"/>
      <c r="C280" s="66"/>
      <c r="D280" s="75"/>
      <c r="E280" s="66"/>
      <c r="F280" s="67"/>
      <c r="G280" s="67"/>
      <c r="H280" s="7" t="str">
        <f t="shared" si="9"/>
        <v>Deposit Error</v>
      </c>
      <c r="I280" s="64"/>
      <c r="J280" s="8">
        <f t="shared" si="8"/>
        <v>0</v>
      </c>
      <c r="K280" s="64"/>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4"/>
      <c r="BA280" s="64"/>
      <c r="BB280" s="64"/>
      <c r="BC280" s="64"/>
      <c r="BD280" s="64"/>
      <c r="BE280" s="64"/>
      <c r="BF280" s="64"/>
      <c r="BG280" s="64"/>
      <c r="BH280" s="64"/>
      <c r="BI280" s="64"/>
      <c r="BJ280" s="64"/>
      <c r="BK280" s="64"/>
      <c r="BL280" s="64"/>
      <c r="BM280" s="64"/>
      <c r="BN280" s="64"/>
    </row>
    <row r="281" spans="1:66" s="69" customFormat="1" ht="16.5" customHeight="1">
      <c r="A281" s="64"/>
      <c r="B281" s="66"/>
      <c r="C281" s="66"/>
      <c r="D281" s="75"/>
      <c r="E281" s="66"/>
      <c r="F281" s="67"/>
      <c r="G281" s="67"/>
      <c r="H281" s="7" t="str">
        <f t="shared" si="9"/>
        <v>Deposit Error</v>
      </c>
      <c r="I281" s="64"/>
      <c r="J281" s="8">
        <f t="shared" si="8"/>
        <v>0</v>
      </c>
      <c r="K281" s="64"/>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4"/>
      <c r="BA281" s="64"/>
      <c r="BB281" s="64"/>
      <c r="BC281" s="64"/>
      <c r="BD281" s="64"/>
      <c r="BE281" s="64"/>
      <c r="BF281" s="64"/>
      <c r="BG281" s="64"/>
      <c r="BH281" s="64"/>
      <c r="BI281" s="64"/>
      <c r="BJ281" s="64"/>
      <c r="BK281" s="64"/>
      <c r="BL281" s="64"/>
      <c r="BM281" s="64"/>
      <c r="BN281" s="64"/>
    </row>
    <row r="282" spans="1:66" s="69" customFormat="1" ht="16.5" customHeight="1">
      <c r="A282" s="64"/>
      <c r="B282" s="66"/>
      <c r="C282" s="66"/>
      <c r="D282" s="75"/>
      <c r="E282" s="66"/>
      <c r="F282" s="67"/>
      <c r="G282" s="67"/>
      <c r="H282" s="7" t="str">
        <f t="shared" si="9"/>
        <v>Deposit Error</v>
      </c>
      <c r="I282" s="64"/>
      <c r="J282" s="8">
        <f t="shared" si="8"/>
        <v>0</v>
      </c>
      <c r="K282" s="64"/>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4"/>
      <c r="BA282" s="64"/>
      <c r="BB282" s="64"/>
      <c r="BC282" s="64"/>
      <c r="BD282" s="64"/>
      <c r="BE282" s="64"/>
      <c r="BF282" s="64"/>
      <c r="BG282" s="64"/>
      <c r="BH282" s="64"/>
      <c r="BI282" s="64"/>
      <c r="BJ282" s="64"/>
      <c r="BK282" s="64"/>
      <c r="BL282" s="64"/>
      <c r="BM282" s="64"/>
      <c r="BN282" s="64"/>
    </row>
    <row r="283" spans="1:66" s="69" customFormat="1" ht="16.5" customHeight="1">
      <c r="A283" s="64"/>
      <c r="B283" s="66"/>
      <c r="C283" s="66"/>
      <c r="D283" s="75"/>
      <c r="E283" s="66"/>
      <c r="F283" s="67"/>
      <c r="G283" s="67"/>
      <c r="H283" s="7" t="str">
        <f t="shared" si="9"/>
        <v>Deposit Error</v>
      </c>
      <c r="I283" s="64"/>
      <c r="J283" s="8">
        <f t="shared" si="8"/>
        <v>0</v>
      </c>
      <c r="K283" s="64"/>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4"/>
      <c r="BA283" s="64"/>
      <c r="BB283" s="64"/>
      <c r="BC283" s="64"/>
      <c r="BD283" s="64"/>
      <c r="BE283" s="64"/>
      <c r="BF283" s="64"/>
      <c r="BG283" s="64"/>
      <c r="BH283" s="64"/>
      <c r="BI283" s="64"/>
      <c r="BJ283" s="64"/>
      <c r="BK283" s="64"/>
      <c r="BL283" s="64"/>
      <c r="BM283" s="64"/>
      <c r="BN283" s="64"/>
    </row>
    <row r="284" spans="1:66" s="69" customFormat="1" ht="16.5" customHeight="1">
      <c r="A284" s="64"/>
      <c r="B284" s="66"/>
      <c r="C284" s="66"/>
      <c r="D284" s="75"/>
      <c r="E284" s="66"/>
      <c r="F284" s="67"/>
      <c r="G284" s="67"/>
      <c r="H284" s="7" t="str">
        <f t="shared" si="9"/>
        <v>Deposit Error</v>
      </c>
      <c r="I284" s="64"/>
      <c r="J284" s="8">
        <f t="shared" si="8"/>
        <v>0</v>
      </c>
      <c r="K284" s="64"/>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c r="AW284" s="68"/>
      <c r="AX284" s="68"/>
      <c r="AY284" s="68"/>
      <c r="AZ284" s="64"/>
      <c r="BA284" s="64"/>
      <c r="BB284" s="64"/>
      <c r="BC284" s="64"/>
      <c r="BD284" s="64"/>
      <c r="BE284" s="64"/>
      <c r="BF284" s="64"/>
      <c r="BG284" s="64"/>
      <c r="BH284" s="64"/>
      <c r="BI284" s="64"/>
      <c r="BJ284" s="64"/>
      <c r="BK284" s="64"/>
      <c r="BL284" s="64"/>
      <c r="BM284" s="64"/>
      <c r="BN284" s="64"/>
    </row>
    <row r="285" spans="1:66" s="69" customFormat="1" ht="16.5" customHeight="1">
      <c r="A285" s="64"/>
      <c r="B285" s="66"/>
      <c r="C285" s="66"/>
      <c r="D285" s="75"/>
      <c r="E285" s="66"/>
      <c r="F285" s="67"/>
      <c r="G285" s="67"/>
      <c r="H285" s="7" t="str">
        <f t="shared" si="9"/>
        <v>Deposit Error</v>
      </c>
      <c r="I285" s="64"/>
      <c r="J285" s="8">
        <f t="shared" si="8"/>
        <v>0</v>
      </c>
      <c r="K285" s="64"/>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4"/>
      <c r="BA285" s="64"/>
      <c r="BB285" s="64"/>
      <c r="BC285" s="64"/>
      <c r="BD285" s="64"/>
      <c r="BE285" s="64"/>
      <c r="BF285" s="64"/>
      <c r="BG285" s="64"/>
      <c r="BH285" s="64"/>
      <c r="BI285" s="64"/>
      <c r="BJ285" s="64"/>
      <c r="BK285" s="64"/>
      <c r="BL285" s="64"/>
      <c r="BM285" s="64"/>
      <c r="BN285" s="64"/>
    </row>
    <row r="286" spans="1:66" s="69" customFormat="1" ht="16.5" customHeight="1">
      <c r="A286" s="64"/>
      <c r="B286" s="66"/>
      <c r="C286" s="66"/>
      <c r="D286" s="75"/>
      <c r="E286" s="66"/>
      <c r="F286" s="67"/>
      <c r="G286" s="67"/>
      <c r="H286" s="7" t="str">
        <f t="shared" si="9"/>
        <v>Deposit Error</v>
      </c>
      <c r="I286" s="64"/>
      <c r="J286" s="8">
        <f t="shared" si="8"/>
        <v>0</v>
      </c>
      <c r="K286" s="64"/>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4"/>
      <c r="BA286" s="64"/>
      <c r="BB286" s="64"/>
      <c r="BC286" s="64"/>
      <c r="BD286" s="64"/>
      <c r="BE286" s="64"/>
      <c r="BF286" s="64"/>
      <c r="BG286" s="64"/>
      <c r="BH286" s="64"/>
      <c r="BI286" s="64"/>
      <c r="BJ286" s="64"/>
      <c r="BK286" s="64"/>
      <c r="BL286" s="64"/>
      <c r="BM286" s="64"/>
      <c r="BN286" s="64"/>
    </row>
    <row r="287" spans="1:66" s="69" customFormat="1" ht="16.5" customHeight="1">
      <c r="A287" s="64"/>
      <c r="B287" s="66"/>
      <c r="C287" s="66"/>
      <c r="D287" s="75"/>
      <c r="E287" s="66"/>
      <c r="F287" s="67"/>
      <c r="G287" s="67"/>
      <c r="H287" s="7" t="str">
        <f t="shared" si="9"/>
        <v>Deposit Error</v>
      </c>
      <c r="I287" s="64"/>
      <c r="J287" s="8">
        <f t="shared" si="8"/>
        <v>0</v>
      </c>
      <c r="K287" s="64"/>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4"/>
      <c r="BA287" s="64"/>
      <c r="BB287" s="64"/>
      <c r="BC287" s="64"/>
      <c r="BD287" s="64"/>
      <c r="BE287" s="64"/>
      <c r="BF287" s="64"/>
      <c r="BG287" s="64"/>
      <c r="BH287" s="64"/>
      <c r="BI287" s="64"/>
      <c r="BJ287" s="64"/>
      <c r="BK287" s="64"/>
      <c r="BL287" s="64"/>
      <c r="BM287" s="64"/>
      <c r="BN287" s="64"/>
    </row>
    <row r="288" spans="1:66" s="69" customFormat="1" ht="16.5" customHeight="1">
      <c r="A288" s="64"/>
      <c r="B288" s="66"/>
      <c r="C288" s="66"/>
      <c r="D288" s="75"/>
      <c r="E288" s="66"/>
      <c r="F288" s="67"/>
      <c r="G288" s="67"/>
      <c r="H288" s="7" t="str">
        <f t="shared" si="9"/>
        <v>Deposit Error</v>
      </c>
      <c r="I288" s="64"/>
      <c r="J288" s="8">
        <f t="shared" si="8"/>
        <v>0</v>
      </c>
      <c r="K288" s="64"/>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4"/>
      <c r="BA288" s="64"/>
      <c r="BB288" s="64"/>
      <c r="BC288" s="64"/>
      <c r="BD288" s="64"/>
      <c r="BE288" s="64"/>
      <c r="BF288" s="64"/>
      <c r="BG288" s="64"/>
      <c r="BH288" s="64"/>
      <c r="BI288" s="64"/>
      <c r="BJ288" s="64"/>
      <c r="BK288" s="64"/>
      <c r="BL288" s="64"/>
      <c r="BM288" s="64"/>
      <c r="BN288" s="64"/>
    </row>
    <row r="289" spans="1:66" s="69" customFormat="1" ht="16.5" customHeight="1">
      <c r="A289" s="64"/>
      <c r="B289" s="66"/>
      <c r="C289" s="66"/>
      <c r="D289" s="75"/>
      <c r="E289" s="66"/>
      <c r="F289" s="67"/>
      <c r="G289" s="67"/>
      <c r="H289" s="7" t="str">
        <f t="shared" si="9"/>
        <v>Deposit Error</v>
      </c>
      <c r="I289" s="64"/>
      <c r="J289" s="8">
        <f t="shared" si="8"/>
        <v>0</v>
      </c>
      <c r="K289" s="64"/>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4"/>
      <c r="BA289" s="64"/>
      <c r="BB289" s="64"/>
      <c r="BC289" s="64"/>
      <c r="BD289" s="64"/>
      <c r="BE289" s="64"/>
      <c r="BF289" s="64"/>
      <c r="BG289" s="64"/>
      <c r="BH289" s="64"/>
      <c r="BI289" s="64"/>
      <c r="BJ289" s="64"/>
      <c r="BK289" s="64"/>
      <c r="BL289" s="64"/>
      <c r="BM289" s="64"/>
      <c r="BN289" s="64"/>
    </row>
    <row r="290" spans="1:66" s="69" customFormat="1" ht="16.5" customHeight="1">
      <c r="A290" s="64"/>
      <c r="B290" s="66"/>
      <c r="C290" s="66"/>
      <c r="D290" s="75"/>
      <c r="E290" s="66"/>
      <c r="F290" s="67"/>
      <c r="G290" s="67"/>
      <c r="H290" s="7" t="str">
        <f t="shared" si="9"/>
        <v>Deposit Error</v>
      </c>
      <c r="I290" s="64"/>
      <c r="J290" s="8">
        <f t="shared" si="8"/>
        <v>0</v>
      </c>
      <c r="K290" s="64"/>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4"/>
      <c r="BA290" s="64"/>
      <c r="BB290" s="64"/>
      <c r="BC290" s="64"/>
      <c r="BD290" s="64"/>
      <c r="BE290" s="64"/>
      <c r="BF290" s="64"/>
      <c r="BG290" s="64"/>
      <c r="BH290" s="64"/>
      <c r="BI290" s="64"/>
      <c r="BJ290" s="64"/>
      <c r="BK290" s="64"/>
      <c r="BL290" s="64"/>
      <c r="BM290" s="64"/>
      <c r="BN290" s="64"/>
    </row>
    <row r="291" spans="1:66" s="69" customFormat="1" ht="16.5" customHeight="1">
      <c r="A291" s="64"/>
      <c r="B291" s="66"/>
      <c r="C291" s="66"/>
      <c r="D291" s="75"/>
      <c r="E291" s="66"/>
      <c r="F291" s="67"/>
      <c r="G291" s="67"/>
      <c r="H291" s="7" t="str">
        <f t="shared" si="9"/>
        <v>Deposit Error</v>
      </c>
      <c r="I291" s="64"/>
      <c r="J291" s="8">
        <f t="shared" si="8"/>
        <v>0</v>
      </c>
      <c r="K291" s="64"/>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4"/>
      <c r="BA291" s="64"/>
      <c r="BB291" s="64"/>
      <c r="BC291" s="64"/>
      <c r="BD291" s="64"/>
      <c r="BE291" s="64"/>
      <c r="BF291" s="64"/>
      <c r="BG291" s="64"/>
      <c r="BH291" s="64"/>
      <c r="BI291" s="64"/>
      <c r="BJ291" s="64"/>
      <c r="BK291" s="64"/>
      <c r="BL291" s="64"/>
      <c r="BM291" s="64"/>
      <c r="BN291" s="64"/>
    </row>
    <row r="292" spans="1:66" s="69" customFormat="1" ht="16.5" customHeight="1">
      <c r="A292" s="64"/>
      <c r="B292" s="66"/>
      <c r="C292" s="66"/>
      <c r="D292" s="75"/>
      <c r="E292" s="66"/>
      <c r="F292" s="67"/>
      <c r="G292" s="67"/>
      <c r="H292" s="7" t="str">
        <f t="shared" si="9"/>
        <v>Deposit Error</v>
      </c>
      <c r="I292" s="64"/>
      <c r="J292" s="8">
        <f t="shared" si="8"/>
        <v>0</v>
      </c>
      <c r="K292" s="64"/>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4"/>
      <c r="BA292" s="64"/>
      <c r="BB292" s="64"/>
      <c r="BC292" s="64"/>
      <c r="BD292" s="64"/>
      <c r="BE292" s="64"/>
      <c r="BF292" s="64"/>
      <c r="BG292" s="64"/>
      <c r="BH292" s="64"/>
      <c r="BI292" s="64"/>
      <c r="BJ292" s="64"/>
      <c r="BK292" s="64"/>
      <c r="BL292" s="64"/>
      <c r="BM292" s="64"/>
      <c r="BN292" s="64"/>
    </row>
    <row r="293" spans="1:66" s="69" customFormat="1" ht="16.5" customHeight="1">
      <c r="A293" s="64"/>
      <c r="B293" s="66"/>
      <c r="C293" s="66"/>
      <c r="D293" s="75"/>
      <c r="E293" s="66"/>
      <c r="F293" s="67"/>
      <c r="G293" s="67"/>
      <c r="H293" s="7" t="str">
        <f t="shared" si="9"/>
        <v>Deposit Error</v>
      </c>
      <c r="I293" s="64"/>
      <c r="J293" s="8">
        <f t="shared" si="8"/>
        <v>0</v>
      </c>
      <c r="K293" s="64"/>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4"/>
      <c r="BA293" s="64"/>
      <c r="BB293" s="64"/>
      <c r="BC293" s="64"/>
      <c r="BD293" s="64"/>
      <c r="BE293" s="64"/>
      <c r="BF293" s="64"/>
      <c r="BG293" s="64"/>
      <c r="BH293" s="64"/>
      <c r="BI293" s="64"/>
      <c r="BJ293" s="64"/>
      <c r="BK293" s="64"/>
      <c r="BL293" s="64"/>
      <c r="BM293" s="64"/>
      <c r="BN293" s="64"/>
    </row>
    <row r="294" spans="1:66" s="69" customFormat="1" ht="16.5" customHeight="1">
      <c r="A294" s="64"/>
      <c r="B294" s="66"/>
      <c r="C294" s="66"/>
      <c r="D294" s="75"/>
      <c r="E294" s="66"/>
      <c r="F294" s="67"/>
      <c r="G294" s="67"/>
      <c r="H294" s="7" t="str">
        <f t="shared" si="9"/>
        <v>Deposit Error</v>
      </c>
      <c r="I294" s="64"/>
      <c r="J294" s="8">
        <f t="shared" si="8"/>
        <v>0</v>
      </c>
      <c r="K294" s="64"/>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4"/>
      <c r="BA294" s="64"/>
      <c r="BB294" s="64"/>
      <c r="BC294" s="64"/>
      <c r="BD294" s="64"/>
      <c r="BE294" s="64"/>
      <c r="BF294" s="64"/>
      <c r="BG294" s="64"/>
      <c r="BH294" s="64"/>
      <c r="BI294" s="64"/>
      <c r="BJ294" s="64"/>
      <c r="BK294" s="64"/>
      <c r="BL294" s="64"/>
      <c r="BM294" s="64"/>
      <c r="BN294" s="64"/>
    </row>
    <row r="295" spans="1:66" s="69" customFormat="1" ht="16.5" customHeight="1">
      <c r="A295" s="64"/>
      <c r="B295" s="66"/>
      <c r="C295" s="66"/>
      <c r="D295" s="75"/>
      <c r="E295" s="66"/>
      <c r="F295" s="67"/>
      <c r="G295" s="67"/>
      <c r="H295" s="7" t="str">
        <f t="shared" si="9"/>
        <v>Deposit Error</v>
      </c>
      <c r="I295" s="64"/>
      <c r="J295" s="8">
        <f t="shared" si="8"/>
        <v>0</v>
      </c>
      <c r="K295" s="64"/>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4"/>
      <c r="BA295" s="64"/>
      <c r="BB295" s="64"/>
      <c r="BC295" s="64"/>
      <c r="BD295" s="64"/>
      <c r="BE295" s="64"/>
      <c r="BF295" s="64"/>
      <c r="BG295" s="64"/>
      <c r="BH295" s="64"/>
      <c r="BI295" s="64"/>
      <c r="BJ295" s="64"/>
      <c r="BK295" s="64"/>
      <c r="BL295" s="64"/>
      <c r="BM295" s="64"/>
      <c r="BN295" s="64"/>
    </row>
    <row r="296" spans="1:66" s="69" customFormat="1" ht="16.5" customHeight="1">
      <c r="A296" s="64"/>
      <c r="B296" s="66"/>
      <c r="C296" s="66"/>
      <c r="D296" s="75"/>
      <c r="E296" s="66"/>
      <c r="F296" s="67"/>
      <c r="G296" s="67"/>
      <c r="H296" s="7" t="str">
        <f t="shared" si="9"/>
        <v>Deposit Error</v>
      </c>
      <c r="I296" s="64"/>
      <c r="J296" s="8">
        <f t="shared" si="8"/>
        <v>0</v>
      </c>
      <c r="K296" s="64"/>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c r="AW296" s="68"/>
      <c r="AX296" s="68"/>
      <c r="AY296" s="68"/>
      <c r="AZ296" s="64"/>
      <c r="BA296" s="64"/>
      <c r="BB296" s="64"/>
      <c r="BC296" s="64"/>
      <c r="BD296" s="64"/>
      <c r="BE296" s="64"/>
      <c r="BF296" s="64"/>
      <c r="BG296" s="64"/>
      <c r="BH296" s="64"/>
      <c r="BI296" s="64"/>
      <c r="BJ296" s="64"/>
      <c r="BK296" s="64"/>
      <c r="BL296" s="64"/>
      <c r="BM296" s="64"/>
      <c r="BN296" s="64"/>
    </row>
    <row r="297" spans="1:66" s="69" customFormat="1" ht="16.5" customHeight="1">
      <c r="A297" s="64"/>
      <c r="B297" s="66"/>
      <c r="C297" s="66"/>
      <c r="D297" s="75"/>
      <c r="E297" s="66"/>
      <c r="F297" s="67"/>
      <c r="G297" s="67"/>
      <c r="H297" s="7" t="str">
        <f t="shared" si="9"/>
        <v>Deposit Error</v>
      </c>
      <c r="I297" s="64"/>
      <c r="J297" s="8">
        <f t="shared" si="8"/>
        <v>0</v>
      </c>
      <c r="K297" s="64"/>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4"/>
      <c r="BA297" s="64"/>
      <c r="BB297" s="64"/>
      <c r="BC297" s="64"/>
      <c r="BD297" s="64"/>
      <c r="BE297" s="64"/>
      <c r="BF297" s="64"/>
      <c r="BG297" s="64"/>
      <c r="BH297" s="64"/>
      <c r="BI297" s="64"/>
      <c r="BJ297" s="64"/>
      <c r="BK297" s="64"/>
      <c r="BL297" s="64"/>
      <c r="BM297" s="64"/>
      <c r="BN297" s="64"/>
    </row>
    <row r="298" spans="1:66" s="69" customFormat="1" ht="16.5" customHeight="1">
      <c r="A298" s="64"/>
      <c r="B298" s="66"/>
      <c r="C298" s="66"/>
      <c r="D298" s="75"/>
      <c r="E298" s="66"/>
      <c r="F298" s="67"/>
      <c r="G298" s="67"/>
      <c r="H298" s="7" t="str">
        <f t="shared" si="9"/>
        <v>Deposit Error</v>
      </c>
      <c r="I298" s="64"/>
      <c r="J298" s="8">
        <f t="shared" si="8"/>
        <v>0</v>
      </c>
      <c r="K298" s="64"/>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8"/>
      <c r="AY298" s="68"/>
      <c r="AZ298" s="64"/>
      <c r="BA298" s="64"/>
      <c r="BB298" s="64"/>
      <c r="BC298" s="64"/>
      <c r="BD298" s="64"/>
      <c r="BE298" s="64"/>
      <c r="BF298" s="64"/>
      <c r="BG298" s="64"/>
      <c r="BH298" s="64"/>
      <c r="BI298" s="64"/>
      <c r="BJ298" s="64"/>
      <c r="BK298" s="64"/>
      <c r="BL298" s="64"/>
      <c r="BM298" s="64"/>
      <c r="BN298" s="64"/>
    </row>
    <row r="299" spans="1:66" s="69" customFormat="1" ht="16.5" customHeight="1">
      <c r="A299" s="64"/>
      <c r="B299" s="66"/>
      <c r="C299" s="66"/>
      <c r="D299" s="75"/>
      <c r="E299" s="66"/>
      <c r="F299" s="67"/>
      <c r="G299" s="67"/>
      <c r="H299" s="7" t="str">
        <f t="shared" si="9"/>
        <v>Deposit Error</v>
      </c>
      <c r="I299" s="64"/>
      <c r="J299" s="8">
        <f t="shared" si="8"/>
        <v>0</v>
      </c>
      <c r="K299" s="64"/>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8"/>
      <c r="AY299" s="68"/>
      <c r="AZ299" s="64"/>
      <c r="BA299" s="64"/>
      <c r="BB299" s="64"/>
      <c r="BC299" s="64"/>
      <c r="BD299" s="64"/>
      <c r="BE299" s="64"/>
      <c r="BF299" s="64"/>
      <c r="BG299" s="64"/>
      <c r="BH299" s="64"/>
      <c r="BI299" s="64"/>
      <c r="BJ299" s="64"/>
      <c r="BK299" s="64"/>
      <c r="BL299" s="64"/>
      <c r="BM299" s="64"/>
      <c r="BN299" s="64"/>
    </row>
    <row r="300" spans="1:66" s="69" customFormat="1" ht="16.5" customHeight="1">
      <c r="A300" s="64"/>
      <c r="B300" s="66"/>
      <c r="C300" s="66"/>
      <c r="D300" s="75"/>
      <c r="E300" s="66"/>
      <c r="F300" s="67"/>
      <c r="G300" s="67"/>
      <c r="H300" s="7" t="str">
        <f t="shared" si="9"/>
        <v>Deposit Error</v>
      </c>
      <c r="I300" s="64"/>
      <c r="J300" s="8">
        <f t="shared" si="8"/>
        <v>0</v>
      </c>
      <c r="K300" s="64"/>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c r="AS300" s="68"/>
      <c r="AT300" s="68"/>
      <c r="AU300" s="68"/>
      <c r="AV300" s="68"/>
      <c r="AW300" s="68"/>
      <c r="AX300" s="68"/>
      <c r="AY300" s="68"/>
      <c r="AZ300" s="64"/>
      <c r="BA300" s="64"/>
      <c r="BB300" s="64"/>
      <c r="BC300" s="64"/>
      <c r="BD300" s="64"/>
      <c r="BE300" s="64"/>
      <c r="BF300" s="64"/>
      <c r="BG300" s="64"/>
      <c r="BH300" s="64"/>
      <c r="BI300" s="64"/>
      <c r="BJ300" s="64"/>
      <c r="BK300" s="64"/>
      <c r="BL300" s="64"/>
      <c r="BM300" s="64"/>
      <c r="BN300" s="64"/>
    </row>
    <row r="301" spans="1:66" s="69" customFormat="1" ht="16.5" customHeight="1">
      <c r="A301" s="64"/>
      <c r="B301" s="66"/>
      <c r="C301" s="66"/>
      <c r="D301" s="75"/>
      <c r="E301" s="66"/>
      <c r="F301" s="67"/>
      <c r="G301" s="67"/>
      <c r="H301" s="7" t="str">
        <f t="shared" si="9"/>
        <v>Deposit Error</v>
      </c>
      <c r="I301" s="64"/>
      <c r="J301" s="8">
        <f t="shared" si="8"/>
        <v>0</v>
      </c>
      <c r="K301" s="64"/>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4"/>
      <c r="BA301" s="64"/>
      <c r="BB301" s="64"/>
      <c r="BC301" s="64"/>
      <c r="BD301" s="64"/>
      <c r="BE301" s="64"/>
      <c r="BF301" s="64"/>
      <c r="BG301" s="64"/>
      <c r="BH301" s="64"/>
      <c r="BI301" s="64"/>
      <c r="BJ301" s="64"/>
      <c r="BK301" s="64"/>
      <c r="BL301" s="64"/>
      <c r="BM301" s="64"/>
      <c r="BN301" s="64"/>
    </row>
    <row r="302" spans="1:66" s="69" customFormat="1" ht="16.5" customHeight="1">
      <c r="A302" s="64"/>
      <c r="B302" s="66"/>
      <c r="C302" s="66"/>
      <c r="D302" s="75"/>
      <c r="E302" s="66"/>
      <c r="F302" s="67"/>
      <c r="G302" s="67"/>
      <c r="H302" s="7" t="str">
        <f t="shared" si="9"/>
        <v>Deposit Error</v>
      </c>
      <c r="I302" s="64"/>
      <c r="J302" s="8">
        <f t="shared" si="8"/>
        <v>0</v>
      </c>
      <c r="K302" s="64"/>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c r="AY302" s="68"/>
      <c r="AZ302" s="64"/>
      <c r="BA302" s="64"/>
      <c r="BB302" s="64"/>
      <c r="BC302" s="64"/>
      <c r="BD302" s="64"/>
      <c r="BE302" s="64"/>
      <c r="BF302" s="64"/>
      <c r="BG302" s="64"/>
      <c r="BH302" s="64"/>
      <c r="BI302" s="64"/>
      <c r="BJ302" s="64"/>
      <c r="BK302" s="64"/>
      <c r="BL302" s="64"/>
      <c r="BM302" s="64"/>
      <c r="BN302" s="64"/>
    </row>
    <row r="303" spans="1:66" s="69" customFormat="1" ht="16.5" customHeight="1">
      <c r="A303" s="64"/>
      <c r="B303" s="66"/>
      <c r="C303" s="66"/>
      <c r="D303" s="75"/>
      <c r="E303" s="66"/>
      <c r="F303" s="67"/>
      <c r="G303" s="67"/>
      <c r="H303" s="7" t="str">
        <f t="shared" si="9"/>
        <v>Deposit Error</v>
      </c>
      <c r="I303" s="64"/>
      <c r="J303" s="8">
        <f t="shared" si="8"/>
        <v>0</v>
      </c>
      <c r="K303" s="64"/>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4"/>
      <c r="BA303" s="64"/>
      <c r="BB303" s="64"/>
      <c r="BC303" s="64"/>
      <c r="BD303" s="64"/>
      <c r="BE303" s="64"/>
      <c r="BF303" s="64"/>
      <c r="BG303" s="64"/>
      <c r="BH303" s="64"/>
      <c r="BI303" s="64"/>
      <c r="BJ303" s="64"/>
      <c r="BK303" s="64"/>
      <c r="BL303" s="64"/>
      <c r="BM303" s="64"/>
      <c r="BN303" s="64"/>
    </row>
    <row r="304" spans="1:66" s="69" customFormat="1" ht="16.5" customHeight="1">
      <c r="A304" s="64"/>
      <c r="B304" s="66"/>
      <c r="C304" s="66"/>
      <c r="D304" s="75"/>
      <c r="E304" s="66"/>
      <c r="F304" s="67"/>
      <c r="G304" s="67"/>
      <c r="H304" s="7" t="str">
        <f t="shared" si="9"/>
        <v>Deposit Error</v>
      </c>
      <c r="I304" s="64"/>
      <c r="J304" s="8">
        <f t="shared" si="8"/>
        <v>0</v>
      </c>
      <c r="K304" s="64"/>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68"/>
      <c r="AY304" s="68"/>
      <c r="AZ304" s="64"/>
      <c r="BA304" s="64"/>
      <c r="BB304" s="64"/>
      <c r="BC304" s="64"/>
      <c r="BD304" s="64"/>
      <c r="BE304" s="64"/>
      <c r="BF304" s="64"/>
      <c r="BG304" s="64"/>
      <c r="BH304" s="64"/>
      <c r="BI304" s="64"/>
      <c r="BJ304" s="64"/>
      <c r="BK304" s="64"/>
      <c r="BL304" s="64"/>
      <c r="BM304" s="64"/>
      <c r="BN304" s="64"/>
    </row>
    <row r="305" spans="1:66" s="69" customFormat="1" ht="16.5" customHeight="1">
      <c r="A305" s="64"/>
      <c r="B305" s="66"/>
      <c r="C305" s="66"/>
      <c r="D305" s="75"/>
      <c r="E305" s="66"/>
      <c r="F305" s="67"/>
      <c r="G305" s="67"/>
      <c r="H305" s="7" t="str">
        <f t="shared" si="9"/>
        <v>Deposit Error</v>
      </c>
      <c r="I305" s="64"/>
      <c r="J305" s="8">
        <f t="shared" si="8"/>
        <v>0</v>
      </c>
      <c r="K305" s="64"/>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68"/>
      <c r="AY305" s="68"/>
      <c r="AZ305" s="64"/>
      <c r="BA305" s="64"/>
      <c r="BB305" s="64"/>
      <c r="BC305" s="64"/>
      <c r="BD305" s="64"/>
      <c r="BE305" s="64"/>
      <c r="BF305" s="64"/>
      <c r="BG305" s="64"/>
      <c r="BH305" s="64"/>
      <c r="BI305" s="64"/>
      <c r="BJ305" s="64"/>
      <c r="BK305" s="64"/>
      <c r="BL305" s="64"/>
      <c r="BM305" s="64"/>
      <c r="BN305" s="64"/>
    </row>
    <row r="306" spans="1:66" s="69" customFormat="1" ht="16.5" customHeight="1">
      <c r="A306" s="64"/>
      <c r="B306" s="66"/>
      <c r="C306" s="66"/>
      <c r="D306" s="75"/>
      <c r="E306" s="66"/>
      <c r="F306" s="67"/>
      <c r="G306" s="67"/>
      <c r="H306" s="7" t="str">
        <f t="shared" si="9"/>
        <v>Deposit Error</v>
      </c>
      <c r="I306" s="64"/>
      <c r="J306" s="8">
        <f t="shared" si="8"/>
        <v>0</v>
      </c>
      <c r="K306" s="64"/>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68"/>
      <c r="AY306" s="68"/>
      <c r="AZ306" s="64"/>
      <c r="BA306" s="64"/>
      <c r="BB306" s="64"/>
      <c r="BC306" s="64"/>
      <c r="BD306" s="64"/>
      <c r="BE306" s="64"/>
      <c r="BF306" s="64"/>
      <c r="BG306" s="64"/>
      <c r="BH306" s="64"/>
      <c r="BI306" s="64"/>
      <c r="BJ306" s="64"/>
      <c r="BK306" s="64"/>
      <c r="BL306" s="64"/>
      <c r="BM306" s="64"/>
      <c r="BN306" s="64"/>
    </row>
    <row r="307" spans="1:66" s="69" customFormat="1" ht="16.5" customHeight="1">
      <c r="A307" s="64"/>
      <c r="B307" s="66"/>
      <c r="C307" s="66"/>
      <c r="D307" s="75"/>
      <c r="E307" s="66"/>
      <c r="F307" s="67"/>
      <c r="G307" s="67"/>
      <c r="H307" s="7" t="str">
        <f t="shared" si="9"/>
        <v>Deposit Error</v>
      </c>
      <c r="I307" s="64"/>
      <c r="J307" s="8">
        <f t="shared" si="8"/>
        <v>0</v>
      </c>
      <c r="K307" s="64"/>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c r="AS307" s="68"/>
      <c r="AT307" s="68"/>
      <c r="AU307" s="68"/>
      <c r="AV307" s="68"/>
      <c r="AW307" s="68"/>
      <c r="AX307" s="68"/>
      <c r="AY307" s="68"/>
      <c r="AZ307" s="64"/>
      <c r="BA307" s="64"/>
      <c r="BB307" s="64"/>
      <c r="BC307" s="64"/>
      <c r="BD307" s="64"/>
      <c r="BE307" s="64"/>
      <c r="BF307" s="64"/>
      <c r="BG307" s="64"/>
      <c r="BH307" s="64"/>
      <c r="BI307" s="64"/>
      <c r="BJ307" s="64"/>
      <c r="BK307" s="64"/>
      <c r="BL307" s="64"/>
      <c r="BM307" s="64"/>
      <c r="BN307" s="64"/>
    </row>
    <row r="308" spans="1:66" s="69" customFormat="1" ht="16.5" customHeight="1">
      <c r="A308" s="64"/>
      <c r="B308" s="66"/>
      <c r="C308" s="66"/>
      <c r="D308" s="75"/>
      <c r="E308" s="66"/>
      <c r="F308" s="67"/>
      <c r="G308" s="67"/>
      <c r="H308" s="7" t="str">
        <f t="shared" si="9"/>
        <v>Deposit Error</v>
      </c>
      <c r="I308" s="64"/>
      <c r="J308" s="8">
        <f t="shared" si="8"/>
        <v>0</v>
      </c>
      <c r="K308" s="64"/>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c r="AS308" s="68"/>
      <c r="AT308" s="68"/>
      <c r="AU308" s="68"/>
      <c r="AV308" s="68"/>
      <c r="AW308" s="68"/>
      <c r="AX308" s="68"/>
      <c r="AY308" s="68"/>
      <c r="AZ308" s="64"/>
      <c r="BA308" s="64"/>
      <c r="BB308" s="64"/>
      <c r="BC308" s="64"/>
      <c r="BD308" s="64"/>
      <c r="BE308" s="64"/>
      <c r="BF308" s="64"/>
      <c r="BG308" s="64"/>
      <c r="BH308" s="64"/>
      <c r="BI308" s="64"/>
      <c r="BJ308" s="64"/>
      <c r="BK308" s="64"/>
      <c r="BL308" s="64"/>
      <c r="BM308" s="64"/>
      <c r="BN308" s="64"/>
    </row>
    <row r="309" spans="1:66" s="69" customFormat="1" ht="16.5" customHeight="1">
      <c r="A309" s="64"/>
      <c r="B309" s="66"/>
      <c r="C309" s="66"/>
      <c r="D309" s="75"/>
      <c r="E309" s="66"/>
      <c r="F309" s="67"/>
      <c r="G309" s="67"/>
      <c r="H309" s="7" t="str">
        <f t="shared" si="9"/>
        <v>Deposit Error</v>
      </c>
      <c r="I309" s="64"/>
      <c r="J309" s="8">
        <f t="shared" si="8"/>
        <v>0</v>
      </c>
      <c r="K309" s="64"/>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8"/>
      <c r="AU309" s="68"/>
      <c r="AV309" s="68"/>
      <c r="AW309" s="68"/>
      <c r="AX309" s="68"/>
      <c r="AY309" s="68"/>
      <c r="AZ309" s="64"/>
      <c r="BA309" s="64"/>
      <c r="BB309" s="64"/>
      <c r="BC309" s="64"/>
      <c r="BD309" s="64"/>
      <c r="BE309" s="64"/>
      <c r="BF309" s="64"/>
      <c r="BG309" s="64"/>
      <c r="BH309" s="64"/>
      <c r="BI309" s="64"/>
      <c r="BJ309" s="64"/>
      <c r="BK309" s="64"/>
      <c r="BL309" s="64"/>
      <c r="BM309" s="64"/>
      <c r="BN309" s="64"/>
    </row>
    <row r="310" spans="1:66" s="69" customFormat="1" ht="16.5" customHeight="1">
      <c r="A310" s="64"/>
      <c r="B310" s="66"/>
      <c r="C310" s="66"/>
      <c r="D310" s="75"/>
      <c r="E310" s="66"/>
      <c r="F310" s="67"/>
      <c r="G310" s="67"/>
      <c r="H310" s="7" t="str">
        <f t="shared" si="9"/>
        <v>Deposit Error</v>
      </c>
      <c r="I310" s="64"/>
      <c r="J310" s="8">
        <f t="shared" si="8"/>
        <v>0</v>
      </c>
      <c r="K310" s="64"/>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8"/>
      <c r="AU310" s="68"/>
      <c r="AV310" s="68"/>
      <c r="AW310" s="68"/>
      <c r="AX310" s="68"/>
      <c r="AY310" s="68"/>
      <c r="AZ310" s="64"/>
      <c r="BA310" s="64"/>
      <c r="BB310" s="64"/>
      <c r="BC310" s="64"/>
      <c r="BD310" s="64"/>
      <c r="BE310" s="64"/>
      <c r="BF310" s="64"/>
      <c r="BG310" s="64"/>
      <c r="BH310" s="64"/>
      <c r="BI310" s="64"/>
      <c r="BJ310" s="64"/>
      <c r="BK310" s="64"/>
      <c r="BL310" s="64"/>
      <c r="BM310" s="64"/>
      <c r="BN310" s="64"/>
    </row>
    <row r="311" spans="1:66" s="69" customFormat="1" ht="16.5" customHeight="1">
      <c r="A311" s="64"/>
      <c r="B311" s="66"/>
      <c r="C311" s="66"/>
      <c r="D311" s="75"/>
      <c r="E311" s="66"/>
      <c r="F311" s="67"/>
      <c r="G311" s="67"/>
      <c r="H311" s="7" t="str">
        <f t="shared" si="9"/>
        <v>Deposit Error</v>
      </c>
      <c r="I311" s="64"/>
      <c r="J311" s="8">
        <f t="shared" si="8"/>
        <v>0</v>
      </c>
      <c r="K311" s="64"/>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4"/>
      <c r="BA311" s="64"/>
      <c r="BB311" s="64"/>
      <c r="BC311" s="64"/>
      <c r="BD311" s="64"/>
      <c r="BE311" s="64"/>
      <c r="BF311" s="64"/>
      <c r="BG311" s="64"/>
      <c r="BH311" s="64"/>
      <c r="BI311" s="64"/>
      <c r="BJ311" s="64"/>
      <c r="BK311" s="64"/>
      <c r="BL311" s="64"/>
      <c r="BM311" s="64"/>
      <c r="BN311" s="64"/>
    </row>
    <row r="312" spans="1:66" s="69" customFormat="1" ht="16.5" customHeight="1">
      <c r="A312" s="64"/>
      <c r="B312" s="66"/>
      <c r="C312" s="66"/>
      <c r="D312" s="75"/>
      <c r="E312" s="66"/>
      <c r="F312" s="67"/>
      <c r="G312" s="67"/>
      <c r="H312" s="7" t="str">
        <f t="shared" si="9"/>
        <v>Deposit Error</v>
      </c>
      <c r="I312" s="64"/>
      <c r="J312" s="8">
        <f t="shared" si="8"/>
        <v>0</v>
      </c>
      <c r="K312" s="64"/>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68"/>
      <c r="AY312" s="68"/>
      <c r="AZ312" s="64"/>
      <c r="BA312" s="64"/>
      <c r="BB312" s="64"/>
      <c r="BC312" s="64"/>
      <c r="BD312" s="64"/>
      <c r="BE312" s="64"/>
      <c r="BF312" s="64"/>
      <c r="BG312" s="64"/>
      <c r="BH312" s="64"/>
      <c r="BI312" s="64"/>
      <c r="BJ312" s="64"/>
      <c r="BK312" s="64"/>
      <c r="BL312" s="64"/>
      <c r="BM312" s="64"/>
      <c r="BN312" s="64"/>
    </row>
    <row r="313" spans="1:66" s="69" customFormat="1" ht="16.5" customHeight="1">
      <c r="A313" s="64"/>
      <c r="B313" s="66"/>
      <c r="C313" s="66"/>
      <c r="D313" s="75"/>
      <c r="E313" s="66"/>
      <c r="F313" s="67"/>
      <c r="G313" s="67"/>
      <c r="H313" s="7" t="str">
        <f t="shared" si="9"/>
        <v>Deposit Error</v>
      </c>
      <c r="I313" s="64"/>
      <c r="J313" s="8">
        <f t="shared" si="8"/>
        <v>0</v>
      </c>
      <c r="K313" s="64"/>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68"/>
      <c r="AY313" s="68"/>
      <c r="AZ313" s="64"/>
      <c r="BA313" s="64"/>
      <c r="BB313" s="64"/>
      <c r="BC313" s="64"/>
      <c r="BD313" s="64"/>
      <c r="BE313" s="64"/>
      <c r="BF313" s="64"/>
      <c r="BG313" s="64"/>
      <c r="BH313" s="64"/>
      <c r="BI313" s="64"/>
      <c r="BJ313" s="64"/>
      <c r="BK313" s="64"/>
      <c r="BL313" s="64"/>
      <c r="BM313" s="64"/>
      <c r="BN313" s="64"/>
    </row>
    <row r="314" spans="1:66" s="69" customFormat="1" ht="16.5" customHeight="1">
      <c r="A314" s="64"/>
      <c r="B314" s="66"/>
      <c r="C314" s="66"/>
      <c r="D314" s="75"/>
      <c r="E314" s="66"/>
      <c r="F314" s="67"/>
      <c r="G314" s="67"/>
      <c r="H314" s="7" t="str">
        <f t="shared" si="9"/>
        <v>Deposit Error</v>
      </c>
      <c r="I314" s="64"/>
      <c r="J314" s="8">
        <f t="shared" si="8"/>
        <v>0</v>
      </c>
      <c r="K314" s="64"/>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c r="AW314" s="68"/>
      <c r="AX314" s="68"/>
      <c r="AY314" s="68"/>
      <c r="AZ314" s="64"/>
      <c r="BA314" s="64"/>
      <c r="BB314" s="64"/>
      <c r="BC314" s="64"/>
      <c r="BD314" s="64"/>
      <c r="BE314" s="64"/>
      <c r="BF314" s="64"/>
      <c r="BG314" s="64"/>
      <c r="BH314" s="64"/>
      <c r="BI314" s="64"/>
      <c r="BJ314" s="64"/>
      <c r="BK314" s="64"/>
      <c r="BL314" s="64"/>
      <c r="BM314" s="64"/>
      <c r="BN314" s="64"/>
    </row>
    <row r="315" spans="1:66" s="69" customFormat="1" ht="16.5" customHeight="1">
      <c r="A315" s="64"/>
      <c r="B315" s="66"/>
      <c r="C315" s="66"/>
      <c r="D315" s="75"/>
      <c r="E315" s="66"/>
      <c r="F315" s="67"/>
      <c r="G315" s="67"/>
      <c r="H315" s="7" t="str">
        <f t="shared" si="9"/>
        <v>Deposit Error</v>
      </c>
      <c r="I315" s="64"/>
      <c r="J315" s="8">
        <f t="shared" si="8"/>
        <v>0</v>
      </c>
      <c r="K315" s="64"/>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8"/>
      <c r="AU315" s="68"/>
      <c r="AV315" s="68"/>
      <c r="AW315" s="68"/>
      <c r="AX315" s="68"/>
      <c r="AY315" s="68"/>
      <c r="AZ315" s="64"/>
      <c r="BA315" s="64"/>
      <c r="BB315" s="64"/>
      <c r="BC315" s="64"/>
      <c r="BD315" s="64"/>
      <c r="BE315" s="64"/>
      <c r="BF315" s="64"/>
      <c r="BG315" s="64"/>
      <c r="BH315" s="64"/>
      <c r="BI315" s="64"/>
      <c r="BJ315" s="64"/>
      <c r="BK315" s="64"/>
      <c r="BL315" s="64"/>
      <c r="BM315" s="64"/>
      <c r="BN315" s="64"/>
    </row>
    <row r="316" spans="1:66" s="69" customFormat="1" ht="16.5" customHeight="1">
      <c r="A316" s="64"/>
      <c r="B316" s="66"/>
      <c r="C316" s="66"/>
      <c r="D316" s="75"/>
      <c r="E316" s="66"/>
      <c r="F316" s="67"/>
      <c r="G316" s="67"/>
      <c r="H316" s="7" t="str">
        <f t="shared" si="9"/>
        <v>Deposit Error</v>
      </c>
      <c r="I316" s="64"/>
      <c r="J316" s="8">
        <f t="shared" si="8"/>
        <v>0</v>
      </c>
      <c r="K316" s="64"/>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4"/>
      <c r="BA316" s="64"/>
      <c r="BB316" s="64"/>
      <c r="BC316" s="64"/>
      <c r="BD316" s="64"/>
      <c r="BE316" s="64"/>
      <c r="BF316" s="64"/>
      <c r="BG316" s="64"/>
      <c r="BH316" s="64"/>
      <c r="BI316" s="64"/>
      <c r="BJ316" s="64"/>
      <c r="BK316" s="64"/>
      <c r="BL316" s="64"/>
      <c r="BM316" s="64"/>
      <c r="BN316" s="64"/>
    </row>
    <row r="317" spans="1:66" s="69" customFormat="1" ht="16.5" customHeight="1">
      <c r="A317" s="64"/>
      <c r="B317" s="66"/>
      <c r="C317" s="66"/>
      <c r="D317" s="75"/>
      <c r="E317" s="66"/>
      <c r="F317" s="67"/>
      <c r="G317" s="67"/>
      <c r="H317" s="7" t="str">
        <f t="shared" si="9"/>
        <v>Deposit Error</v>
      </c>
      <c r="I317" s="64"/>
      <c r="J317" s="8">
        <f t="shared" si="8"/>
        <v>0</v>
      </c>
      <c r="K317" s="64"/>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8"/>
      <c r="AU317" s="68"/>
      <c r="AV317" s="68"/>
      <c r="AW317" s="68"/>
      <c r="AX317" s="68"/>
      <c r="AY317" s="68"/>
      <c r="AZ317" s="64"/>
      <c r="BA317" s="64"/>
      <c r="BB317" s="64"/>
      <c r="BC317" s="64"/>
      <c r="BD317" s="64"/>
      <c r="BE317" s="64"/>
      <c r="BF317" s="64"/>
      <c r="BG317" s="64"/>
      <c r="BH317" s="64"/>
      <c r="BI317" s="64"/>
      <c r="BJ317" s="64"/>
      <c r="BK317" s="64"/>
      <c r="BL317" s="64"/>
      <c r="BM317" s="64"/>
      <c r="BN317" s="64"/>
    </row>
    <row r="318" spans="1:66" s="69" customFormat="1" ht="16.5" customHeight="1">
      <c r="A318" s="64"/>
      <c r="B318" s="66"/>
      <c r="C318" s="66"/>
      <c r="D318" s="75"/>
      <c r="E318" s="66"/>
      <c r="F318" s="67"/>
      <c r="G318" s="67"/>
      <c r="H318" s="7" t="str">
        <f t="shared" si="9"/>
        <v>Deposit Error</v>
      </c>
      <c r="I318" s="64"/>
      <c r="J318" s="8">
        <f t="shared" si="8"/>
        <v>0</v>
      </c>
      <c r="K318" s="64"/>
      <c r="L318" s="68"/>
      <c r="M318" s="68"/>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8"/>
      <c r="AU318" s="68"/>
      <c r="AV318" s="68"/>
      <c r="AW318" s="68"/>
      <c r="AX318" s="68"/>
      <c r="AY318" s="68"/>
      <c r="AZ318" s="64"/>
      <c r="BA318" s="64"/>
      <c r="BB318" s="64"/>
      <c r="BC318" s="64"/>
      <c r="BD318" s="64"/>
      <c r="BE318" s="64"/>
      <c r="BF318" s="64"/>
      <c r="BG318" s="64"/>
      <c r="BH318" s="64"/>
      <c r="BI318" s="64"/>
      <c r="BJ318" s="64"/>
      <c r="BK318" s="64"/>
      <c r="BL318" s="64"/>
      <c r="BM318" s="64"/>
      <c r="BN318" s="64"/>
    </row>
    <row r="319" spans="1:66" s="69" customFormat="1" ht="16.5" customHeight="1">
      <c r="A319" s="64"/>
      <c r="B319" s="66"/>
      <c r="C319" s="66"/>
      <c r="D319" s="75"/>
      <c r="E319" s="66"/>
      <c r="F319" s="67"/>
      <c r="G319" s="67"/>
      <c r="H319" s="7" t="str">
        <f t="shared" si="9"/>
        <v>Deposit Error</v>
      </c>
      <c r="I319" s="64"/>
      <c r="J319" s="8">
        <f t="shared" si="8"/>
        <v>0</v>
      </c>
      <c r="K319" s="64"/>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c r="AT319" s="68"/>
      <c r="AU319" s="68"/>
      <c r="AV319" s="68"/>
      <c r="AW319" s="68"/>
      <c r="AX319" s="68"/>
      <c r="AY319" s="68"/>
      <c r="AZ319" s="64"/>
      <c r="BA319" s="64"/>
      <c r="BB319" s="64"/>
      <c r="BC319" s="64"/>
      <c r="BD319" s="64"/>
      <c r="BE319" s="64"/>
      <c r="BF319" s="64"/>
      <c r="BG319" s="64"/>
      <c r="BH319" s="64"/>
      <c r="BI319" s="64"/>
      <c r="BJ319" s="64"/>
      <c r="BK319" s="64"/>
      <c r="BL319" s="64"/>
      <c r="BM319" s="64"/>
      <c r="BN319" s="64"/>
    </row>
    <row r="320" spans="1:66" s="69" customFormat="1" ht="16.5" customHeight="1">
      <c r="A320" s="64"/>
      <c r="B320" s="66"/>
      <c r="C320" s="66"/>
      <c r="D320" s="75"/>
      <c r="E320" s="66"/>
      <c r="F320" s="67"/>
      <c r="G320" s="67"/>
      <c r="H320" s="7" t="str">
        <f t="shared" si="9"/>
        <v>Deposit Error</v>
      </c>
      <c r="I320" s="64"/>
      <c r="J320" s="8">
        <f t="shared" si="8"/>
        <v>0</v>
      </c>
      <c r="K320" s="64"/>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c r="AS320" s="68"/>
      <c r="AT320" s="68"/>
      <c r="AU320" s="68"/>
      <c r="AV320" s="68"/>
      <c r="AW320" s="68"/>
      <c r="AX320" s="68"/>
      <c r="AY320" s="68"/>
      <c r="AZ320" s="64"/>
      <c r="BA320" s="64"/>
      <c r="BB320" s="64"/>
      <c r="BC320" s="64"/>
      <c r="BD320" s="64"/>
      <c r="BE320" s="64"/>
      <c r="BF320" s="64"/>
      <c r="BG320" s="64"/>
      <c r="BH320" s="64"/>
      <c r="BI320" s="64"/>
      <c r="BJ320" s="64"/>
      <c r="BK320" s="64"/>
      <c r="BL320" s="64"/>
      <c r="BM320" s="64"/>
      <c r="BN320" s="64"/>
    </row>
    <row r="321" spans="1:66" s="69" customFormat="1" ht="16.5" customHeight="1">
      <c r="A321" s="64"/>
      <c r="B321" s="66"/>
      <c r="C321" s="66"/>
      <c r="D321" s="75"/>
      <c r="E321" s="66"/>
      <c r="F321" s="67"/>
      <c r="G321" s="67"/>
      <c r="H321" s="7" t="str">
        <f t="shared" si="9"/>
        <v>Deposit Error</v>
      </c>
      <c r="I321" s="64"/>
      <c r="J321" s="8">
        <f t="shared" si="8"/>
        <v>0</v>
      </c>
      <c r="K321" s="64"/>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68"/>
      <c r="AY321" s="68"/>
      <c r="AZ321" s="64"/>
      <c r="BA321" s="64"/>
      <c r="BB321" s="64"/>
      <c r="BC321" s="64"/>
      <c r="BD321" s="64"/>
      <c r="BE321" s="64"/>
      <c r="BF321" s="64"/>
      <c r="BG321" s="64"/>
      <c r="BH321" s="64"/>
      <c r="BI321" s="64"/>
      <c r="BJ321" s="64"/>
      <c r="BK321" s="64"/>
      <c r="BL321" s="64"/>
      <c r="BM321" s="64"/>
      <c r="BN321" s="64"/>
    </row>
    <row r="322" spans="1:66" s="69" customFormat="1" ht="16.5" customHeight="1">
      <c r="A322" s="64"/>
      <c r="B322" s="66"/>
      <c r="C322" s="66"/>
      <c r="D322" s="75"/>
      <c r="E322" s="66"/>
      <c r="F322" s="67"/>
      <c r="G322" s="67"/>
      <c r="H322" s="7" t="str">
        <f t="shared" si="9"/>
        <v>Deposit Error</v>
      </c>
      <c r="I322" s="64"/>
      <c r="J322" s="8">
        <f t="shared" si="8"/>
        <v>0</v>
      </c>
      <c r="K322" s="64"/>
      <c r="L322" s="68"/>
      <c r="M322" s="68"/>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4"/>
      <c r="BA322" s="64"/>
      <c r="BB322" s="64"/>
      <c r="BC322" s="64"/>
      <c r="BD322" s="64"/>
      <c r="BE322" s="64"/>
      <c r="BF322" s="64"/>
      <c r="BG322" s="64"/>
      <c r="BH322" s="64"/>
      <c r="BI322" s="64"/>
      <c r="BJ322" s="64"/>
      <c r="BK322" s="64"/>
      <c r="BL322" s="64"/>
      <c r="BM322" s="64"/>
      <c r="BN322" s="64"/>
    </row>
    <row r="323" spans="1:66" s="69" customFormat="1" ht="16.5" customHeight="1">
      <c r="A323" s="64"/>
      <c r="B323" s="66"/>
      <c r="C323" s="66"/>
      <c r="D323" s="75"/>
      <c r="E323" s="66"/>
      <c r="F323" s="67"/>
      <c r="G323" s="67"/>
      <c r="H323" s="7" t="str">
        <f t="shared" si="9"/>
        <v>Deposit Error</v>
      </c>
      <c r="I323" s="64"/>
      <c r="J323" s="8">
        <f t="shared" si="8"/>
        <v>0</v>
      </c>
      <c r="K323" s="64"/>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4"/>
      <c r="BA323" s="64"/>
      <c r="BB323" s="64"/>
      <c r="BC323" s="64"/>
      <c r="BD323" s="64"/>
      <c r="BE323" s="64"/>
      <c r="BF323" s="64"/>
      <c r="BG323" s="64"/>
      <c r="BH323" s="64"/>
      <c r="BI323" s="64"/>
      <c r="BJ323" s="64"/>
      <c r="BK323" s="64"/>
      <c r="BL323" s="64"/>
      <c r="BM323" s="64"/>
      <c r="BN323" s="64"/>
    </row>
    <row r="324" spans="1:66" s="69" customFormat="1" ht="16.5" customHeight="1">
      <c r="A324" s="64"/>
      <c r="B324" s="66"/>
      <c r="C324" s="66"/>
      <c r="D324" s="75"/>
      <c r="E324" s="66"/>
      <c r="F324" s="67"/>
      <c r="G324" s="67"/>
      <c r="H324" s="7" t="str">
        <f t="shared" si="9"/>
        <v>Deposit Error</v>
      </c>
      <c r="I324" s="64"/>
      <c r="J324" s="8">
        <f t="shared" si="8"/>
        <v>0</v>
      </c>
      <c r="K324" s="64"/>
      <c r="L324" s="68"/>
      <c r="M324" s="68"/>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c r="AS324" s="68"/>
      <c r="AT324" s="68"/>
      <c r="AU324" s="68"/>
      <c r="AV324" s="68"/>
      <c r="AW324" s="68"/>
      <c r="AX324" s="68"/>
      <c r="AY324" s="68"/>
      <c r="AZ324" s="64"/>
      <c r="BA324" s="64"/>
      <c r="BB324" s="64"/>
      <c r="BC324" s="64"/>
      <c r="BD324" s="64"/>
      <c r="BE324" s="64"/>
      <c r="BF324" s="64"/>
      <c r="BG324" s="64"/>
      <c r="BH324" s="64"/>
      <c r="BI324" s="64"/>
      <c r="BJ324" s="64"/>
      <c r="BK324" s="64"/>
      <c r="BL324" s="64"/>
      <c r="BM324" s="64"/>
      <c r="BN324" s="64"/>
    </row>
    <row r="325" spans="1:66" s="69" customFormat="1" ht="16.5" customHeight="1">
      <c r="A325" s="64"/>
      <c r="B325" s="66"/>
      <c r="C325" s="66"/>
      <c r="D325" s="75"/>
      <c r="E325" s="66"/>
      <c r="F325" s="67"/>
      <c r="G325" s="67"/>
      <c r="H325" s="7" t="str">
        <f t="shared" si="9"/>
        <v>Deposit Error</v>
      </c>
      <c r="I325" s="64"/>
      <c r="J325" s="8">
        <f t="shared" si="8"/>
        <v>0</v>
      </c>
      <c r="K325" s="64"/>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8"/>
      <c r="AU325" s="68"/>
      <c r="AV325" s="68"/>
      <c r="AW325" s="68"/>
      <c r="AX325" s="68"/>
      <c r="AY325" s="68"/>
      <c r="AZ325" s="64"/>
      <c r="BA325" s="64"/>
      <c r="BB325" s="64"/>
      <c r="BC325" s="64"/>
      <c r="BD325" s="64"/>
      <c r="BE325" s="64"/>
      <c r="BF325" s="64"/>
      <c r="BG325" s="64"/>
      <c r="BH325" s="64"/>
      <c r="BI325" s="64"/>
      <c r="BJ325" s="64"/>
      <c r="BK325" s="64"/>
      <c r="BL325" s="64"/>
      <c r="BM325" s="64"/>
      <c r="BN325" s="64"/>
    </row>
    <row r="326" spans="1:66" s="69" customFormat="1" ht="16.5" customHeight="1">
      <c r="A326" s="64"/>
      <c r="B326" s="66"/>
      <c r="C326" s="66"/>
      <c r="D326" s="75"/>
      <c r="E326" s="66"/>
      <c r="F326" s="67"/>
      <c r="G326" s="67"/>
      <c r="H326" s="7" t="str">
        <f t="shared" si="9"/>
        <v>Deposit Error</v>
      </c>
      <c r="I326" s="64"/>
      <c r="J326" s="8">
        <f t="shared" si="8"/>
        <v>0</v>
      </c>
      <c r="K326" s="64"/>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c r="AS326" s="68"/>
      <c r="AT326" s="68"/>
      <c r="AU326" s="68"/>
      <c r="AV326" s="68"/>
      <c r="AW326" s="68"/>
      <c r="AX326" s="68"/>
      <c r="AY326" s="68"/>
      <c r="AZ326" s="64"/>
      <c r="BA326" s="64"/>
      <c r="BB326" s="64"/>
      <c r="BC326" s="64"/>
      <c r="BD326" s="64"/>
      <c r="BE326" s="64"/>
      <c r="BF326" s="64"/>
      <c r="BG326" s="64"/>
      <c r="BH326" s="64"/>
      <c r="BI326" s="64"/>
      <c r="BJ326" s="64"/>
      <c r="BK326" s="64"/>
      <c r="BL326" s="64"/>
      <c r="BM326" s="64"/>
      <c r="BN326" s="64"/>
    </row>
    <row r="327" spans="1:66" s="69" customFormat="1" ht="16.5" customHeight="1">
      <c r="A327" s="64"/>
      <c r="B327" s="66"/>
      <c r="C327" s="66"/>
      <c r="D327" s="75"/>
      <c r="E327" s="66"/>
      <c r="F327" s="67"/>
      <c r="G327" s="67"/>
      <c r="H327" s="7" t="str">
        <f t="shared" si="9"/>
        <v>Deposit Error</v>
      </c>
      <c r="I327" s="64"/>
      <c r="J327" s="8">
        <f t="shared" si="8"/>
        <v>0</v>
      </c>
      <c r="K327" s="64"/>
      <c r="L327" s="68"/>
      <c r="M327" s="68"/>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8"/>
      <c r="AO327" s="68"/>
      <c r="AP327" s="68"/>
      <c r="AQ327" s="68"/>
      <c r="AR327" s="68"/>
      <c r="AS327" s="68"/>
      <c r="AT327" s="68"/>
      <c r="AU327" s="68"/>
      <c r="AV327" s="68"/>
      <c r="AW327" s="68"/>
      <c r="AX327" s="68"/>
      <c r="AY327" s="68"/>
      <c r="AZ327" s="64"/>
      <c r="BA327" s="64"/>
      <c r="BB327" s="64"/>
      <c r="BC327" s="64"/>
      <c r="BD327" s="64"/>
      <c r="BE327" s="64"/>
      <c r="BF327" s="64"/>
      <c r="BG327" s="64"/>
      <c r="BH327" s="64"/>
      <c r="BI327" s="64"/>
      <c r="BJ327" s="64"/>
      <c r="BK327" s="64"/>
      <c r="BL327" s="64"/>
      <c r="BM327" s="64"/>
      <c r="BN327" s="64"/>
    </row>
    <row r="328" spans="1:66" s="69" customFormat="1" ht="16.5" customHeight="1">
      <c r="A328" s="64"/>
      <c r="B328" s="66"/>
      <c r="C328" s="66"/>
      <c r="D328" s="75"/>
      <c r="E328" s="66"/>
      <c r="F328" s="67"/>
      <c r="G328" s="67"/>
      <c r="H328" s="7" t="str">
        <f t="shared" si="9"/>
        <v>Deposit Error</v>
      </c>
      <c r="I328" s="64"/>
      <c r="J328" s="8">
        <f t="shared" si="8"/>
        <v>0</v>
      </c>
      <c r="K328" s="64"/>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c r="AS328" s="68"/>
      <c r="AT328" s="68"/>
      <c r="AU328" s="68"/>
      <c r="AV328" s="68"/>
      <c r="AW328" s="68"/>
      <c r="AX328" s="68"/>
      <c r="AY328" s="68"/>
      <c r="AZ328" s="64"/>
      <c r="BA328" s="64"/>
      <c r="BB328" s="64"/>
      <c r="BC328" s="64"/>
      <c r="BD328" s="64"/>
      <c r="BE328" s="64"/>
      <c r="BF328" s="64"/>
      <c r="BG328" s="64"/>
      <c r="BH328" s="64"/>
      <c r="BI328" s="64"/>
      <c r="BJ328" s="64"/>
      <c r="BK328" s="64"/>
      <c r="BL328" s="64"/>
      <c r="BM328" s="64"/>
      <c r="BN328" s="64"/>
    </row>
    <row r="329" spans="1:66" s="69" customFormat="1" ht="16.5" customHeight="1">
      <c r="A329" s="64"/>
      <c r="B329" s="66"/>
      <c r="C329" s="66"/>
      <c r="D329" s="75"/>
      <c r="E329" s="66"/>
      <c r="F329" s="67"/>
      <c r="G329" s="67"/>
      <c r="H329" s="7" t="str">
        <f t="shared" si="9"/>
        <v>Deposit Error</v>
      </c>
      <c r="I329" s="64"/>
      <c r="J329" s="8">
        <f t="shared" ref="J329:J392" si="10">D329-SUM(L329:AY329)</f>
        <v>0</v>
      </c>
      <c r="K329" s="64"/>
      <c r="L329" s="68"/>
      <c r="M329" s="68"/>
      <c r="N329" s="68"/>
      <c r="O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AM329" s="68"/>
      <c r="AN329" s="68"/>
      <c r="AO329" s="68"/>
      <c r="AP329" s="68"/>
      <c r="AQ329" s="68"/>
      <c r="AR329" s="68"/>
      <c r="AS329" s="68"/>
      <c r="AT329" s="68"/>
      <c r="AU329" s="68"/>
      <c r="AV329" s="68"/>
      <c r="AW329" s="68"/>
      <c r="AX329" s="68"/>
      <c r="AY329" s="68"/>
      <c r="AZ329" s="64"/>
      <c r="BA329" s="64"/>
      <c r="BB329" s="64"/>
      <c r="BC329" s="64"/>
      <c r="BD329" s="64"/>
      <c r="BE329" s="64"/>
      <c r="BF329" s="64"/>
      <c r="BG329" s="64"/>
      <c r="BH329" s="64"/>
      <c r="BI329" s="64"/>
      <c r="BJ329" s="64"/>
      <c r="BK329" s="64"/>
      <c r="BL329" s="64"/>
      <c r="BM329" s="64"/>
      <c r="BN329" s="64"/>
    </row>
    <row r="330" spans="1:66" s="69" customFormat="1" ht="16.5" customHeight="1">
      <c r="A330" s="64"/>
      <c r="B330" s="66"/>
      <c r="C330" s="66"/>
      <c r="D330" s="75"/>
      <c r="E330" s="66"/>
      <c r="F330" s="67"/>
      <c r="G330" s="67"/>
      <c r="H330" s="7" t="str">
        <f t="shared" ref="H330:H393" si="11">IF(B330="","Deposit Error",IF(C330="","Description Error",IF(E330="","Check # Error",IF(F330="","Deposit Date Error",IF(D330="","Amount Error",IF(G330="","Pending","Complete"))))))</f>
        <v>Deposit Error</v>
      </c>
      <c r="I330" s="64"/>
      <c r="J330" s="8">
        <f t="shared" si="10"/>
        <v>0</v>
      </c>
      <c r="K330" s="64"/>
      <c r="L330" s="68"/>
      <c r="M330" s="68"/>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8"/>
      <c r="AU330" s="68"/>
      <c r="AV330" s="68"/>
      <c r="AW330" s="68"/>
      <c r="AX330" s="68"/>
      <c r="AY330" s="68"/>
      <c r="AZ330" s="64"/>
      <c r="BA330" s="64"/>
      <c r="BB330" s="64"/>
      <c r="BC330" s="64"/>
      <c r="BD330" s="64"/>
      <c r="BE330" s="64"/>
      <c r="BF330" s="64"/>
      <c r="BG330" s="64"/>
      <c r="BH330" s="64"/>
      <c r="BI330" s="64"/>
      <c r="BJ330" s="64"/>
      <c r="BK330" s="64"/>
      <c r="BL330" s="64"/>
      <c r="BM330" s="64"/>
      <c r="BN330" s="64"/>
    </row>
    <row r="331" spans="1:66" s="69" customFormat="1" ht="16.5" customHeight="1">
      <c r="A331" s="64"/>
      <c r="B331" s="66"/>
      <c r="C331" s="66"/>
      <c r="D331" s="75"/>
      <c r="E331" s="66"/>
      <c r="F331" s="67"/>
      <c r="G331" s="67"/>
      <c r="H331" s="7" t="str">
        <f t="shared" si="11"/>
        <v>Deposit Error</v>
      </c>
      <c r="I331" s="64"/>
      <c r="J331" s="8">
        <f t="shared" si="10"/>
        <v>0</v>
      </c>
      <c r="K331" s="64"/>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c r="AP331" s="68"/>
      <c r="AQ331" s="68"/>
      <c r="AR331" s="68"/>
      <c r="AS331" s="68"/>
      <c r="AT331" s="68"/>
      <c r="AU331" s="68"/>
      <c r="AV331" s="68"/>
      <c r="AW331" s="68"/>
      <c r="AX331" s="68"/>
      <c r="AY331" s="68"/>
      <c r="AZ331" s="64"/>
      <c r="BA331" s="64"/>
      <c r="BB331" s="64"/>
      <c r="BC331" s="64"/>
      <c r="BD331" s="64"/>
      <c r="BE331" s="64"/>
      <c r="BF331" s="64"/>
      <c r="BG331" s="64"/>
      <c r="BH331" s="64"/>
      <c r="BI331" s="64"/>
      <c r="BJ331" s="64"/>
      <c r="BK331" s="64"/>
      <c r="BL331" s="64"/>
      <c r="BM331" s="64"/>
      <c r="BN331" s="64"/>
    </row>
    <row r="332" spans="1:66" s="69" customFormat="1" ht="16.5" customHeight="1">
      <c r="A332" s="64"/>
      <c r="B332" s="66"/>
      <c r="C332" s="66"/>
      <c r="D332" s="75"/>
      <c r="E332" s="66"/>
      <c r="F332" s="67"/>
      <c r="G332" s="67"/>
      <c r="H332" s="7" t="str">
        <f t="shared" si="11"/>
        <v>Deposit Error</v>
      </c>
      <c r="I332" s="64"/>
      <c r="J332" s="8">
        <f t="shared" si="10"/>
        <v>0</v>
      </c>
      <c r="K332" s="64"/>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4"/>
      <c r="BA332" s="64"/>
      <c r="BB332" s="64"/>
      <c r="BC332" s="64"/>
      <c r="BD332" s="64"/>
      <c r="BE332" s="64"/>
      <c r="BF332" s="64"/>
      <c r="BG332" s="64"/>
      <c r="BH332" s="64"/>
      <c r="BI332" s="64"/>
      <c r="BJ332" s="64"/>
      <c r="BK332" s="64"/>
      <c r="BL332" s="64"/>
      <c r="BM332" s="64"/>
      <c r="BN332" s="64"/>
    </row>
    <row r="333" spans="1:66" s="69" customFormat="1" ht="16.5" customHeight="1">
      <c r="A333" s="64"/>
      <c r="B333" s="66"/>
      <c r="C333" s="66"/>
      <c r="D333" s="75"/>
      <c r="E333" s="66"/>
      <c r="F333" s="67"/>
      <c r="G333" s="67"/>
      <c r="H333" s="7" t="str">
        <f t="shared" si="11"/>
        <v>Deposit Error</v>
      </c>
      <c r="I333" s="64"/>
      <c r="J333" s="8">
        <f t="shared" si="10"/>
        <v>0</v>
      </c>
      <c r="K333" s="64"/>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4"/>
      <c r="BA333" s="64"/>
      <c r="BB333" s="64"/>
      <c r="BC333" s="64"/>
      <c r="BD333" s="64"/>
      <c r="BE333" s="64"/>
      <c r="BF333" s="64"/>
      <c r="BG333" s="64"/>
      <c r="BH333" s="64"/>
      <c r="BI333" s="64"/>
      <c r="BJ333" s="64"/>
      <c r="BK333" s="64"/>
      <c r="BL333" s="64"/>
      <c r="BM333" s="64"/>
      <c r="BN333" s="64"/>
    </row>
    <row r="334" spans="1:66" s="69" customFormat="1" ht="16.5" customHeight="1">
      <c r="A334" s="64"/>
      <c r="B334" s="66"/>
      <c r="C334" s="66"/>
      <c r="D334" s="75"/>
      <c r="E334" s="66"/>
      <c r="F334" s="67"/>
      <c r="G334" s="67"/>
      <c r="H334" s="7" t="str">
        <f t="shared" si="11"/>
        <v>Deposit Error</v>
      </c>
      <c r="I334" s="64"/>
      <c r="J334" s="8">
        <f t="shared" si="10"/>
        <v>0</v>
      </c>
      <c r="K334" s="64"/>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4"/>
      <c r="BA334" s="64"/>
      <c r="BB334" s="64"/>
      <c r="BC334" s="64"/>
      <c r="BD334" s="64"/>
      <c r="BE334" s="64"/>
      <c r="BF334" s="64"/>
      <c r="BG334" s="64"/>
      <c r="BH334" s="64"/>
      <c r="BI334" s="64"/>
      <c r="BJ334" s="64"/>
      <c r="BK334" s="64"/>
      <c r="BL334" s="64"/>
      <c r="BM334" s="64"/>
      <c r="BN334" s="64"/>
    </row>
    <row r="335" spans="1:66" s="69" customFormat="1" ht="16.5" customHeight="1">
      <c r="A335" s="64"/>
      <c r="B335" s="66"/>
      <c r="C335" s="66"/>
      <c r="D335" s="75"/>
      <c r="E335" s="66"/>
      <c r="F335" s="67"/>
      <c r="G335" s="67"/>
      <c r="H335" s="7" t="str">
        <f t="shared" si="11"/>
        <v>Deposit Error</v>
      </c>
      <c r="I335" s="64"/>
      <c r="J335" s="8">
        <f t="shared" si="10"/>
        <v>0</v>
      </c>
      <c r="K335" s="64"/>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4"/>
      <c r="BA335" s="64"/>
      <c r="BB335" s="64"/>
      <c r="BC335" s="64"/>
      <c r="BD335" s="64"/>
      <c r="BE335" s="64"/>
      <c r="BF335" s="64"/>
      <c r="BG335" s="64"/>
      <c r="BH335" s="64"/>
      <c r="BI335" s="64"/>
      <c r="BJ335" s="64"/>
      <c r="BK335" s="64"/>
      <c r="BL335" s="64"/>
      <c r="BM335" s="64"/>
      <c r="BN335" s="64"/>
    </row>
    <row r="336" spans="1:66" s="69" customFormat="1" ht="16.5" customHeight="1">
      <c r="A336" s="64"/>
      <c r="B336" s="66"/>
      <c r="C336" s="66"/>
      <c r="D336" s="75"/>
      <c r="E336" s="66"/>
      <c r="F336" s="67"/>
      <c r="G336" s="67"/>
      <c r="H336" s="7" t="str">
        <f t="shared" si="11"/>
        <v>Deposit Error</v>
      </c>
      <c r="I336" s="64"/>
      <c r="J336" s="8">
        <f t="shared" si="10"/>
        <v>0</v>
      </c>
      <c r="K336" s="64"/>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4"/>
      <c r="BA336" s="64"/>
      <c r="BB336" s="64"/>
      <c r="BC336" s="64"/>
      <c r="BD336" s="64"/>
      <c r="BE336" s="64"/>
      <c r="BF336" s="64"/>
      <c r="BG336" s="64"/>
      <c r="BH336" s="64"/>
      <c r="BI336" s="64"/>
      <c r="BJ336" s="64"/>
      <c r="BK336" s="64"/>
      <c r="BL336" s="64"/>
      <c r="BM336" s="64"/>
      <c r="BN336" s="64"/>
    </row>
    <row r="337" spans="1:66" s="69" customFormat="1" ht="16.5" customHeight="1">
      <c r="A337" s="64"/>
      <c r="B337" s="66"/>
      <c r="C337" s="66"/>
      <c r="D337" s="75"/>
      <c r="E337" s="66"/>
      <c r="F337" s="67"/>
      <c r="G337" s="67"/>
      <c r="H337" s="7" t="str">
        <f t="shared" si="11"/>
        <v>Deposit Error</v>
      </c>
      <c r="I337" s="64"/>
      <c r="J337" s="8">
        <f t="shared" si="10"/>
        <v>0</v>
      </c>
      <c r="K337" s="64"/>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4"/>
      <c r="BA337" s="64"/>
      <c r="BB337" s="64"/>
      <c r="BC337" s="64"/>
      <c r="BD337" s="64"/>
      <c r="BE337" s="64"/>
      <c r="BF337" s="64"/>
      <c r="BG337" s="64"/>
      <c r="BH337" s="64"/>
      <c r="BI337" s="64"/>
      <c r="BJ337" s="64"/>
      <c r="BK337" s="64"/>
      <c r="BL337" s="64"/>
      <c r="BM337" s="64"/>
      <c r="BN337" s="64"/>
    </row>
    <row r="338" spans="1:66" s="69" customFormat="1" ht="16.5" customHeight="1">
      <c r="A338" s="64"/>
      <c r="B338" s="66"/>
      <c r="C338" s="66"/>
      <c r="D338" s="75"/>
      <c r="E338" s="66"/>
      <c r="F338" s="67"/>
      <c r="G338" s="67"/>
      <c r="H338" s="7" t="str">
        <f t="shared" si="11"/>
        <v>Deposit Error</v>
      </c>
      <c r="I338" s="64"/>
      <c r="J338" s="8">
        <f t="shared" si="10"/>
        <v>0</v>
      </c>
      <c r="K338" s="64"/>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4"/>
      <c r="BA338" s="64"/>
      <c r="BB338" s="64"/>
      <c r="BC338" s="64"/>
      <c r="BD338" s="64"/>
      <c r="BE338" s="64"/>
      <c r="BF338" s="64"/>
      <c r="BG338" s="64"/>
      <c r="BH338" s="64"/>
      <c r="BI338" s="64"/>
      <c r="BJ338" s="64"/>
      <c r="BK338" s="64"/>
      <c r="BL338" s="64"/>
      <c r="BM338" s="64"/>
      <c r="BN338" s="64"/>
    </row>
    <row r="339" spans="1:66" s="69" customFormat="1" ht="16.5" customHeight="1">
      <c r="A339" s="64"/>
      <c r="B339" s="66"/>
      <c r="C339" s="66"/>
      <c r="D339" s="75"/>
      <c r="E339" s="66"/>
      <c r="F339" s="67"/>
      <c r="G339" s="67"/>
      <c r="H339" s="7" t="str">
        <f t="shared" si="11"/>
        <v>Deposit Error</v>
      </c>
      <c r="I339" s="64"/>
      <c r="J339" s="8">
        <f t="shared" si="10"/>
        <v>0</v>
      </c>
      <c r="K339" s="64"/>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4"/>
      <c r="BA339" s="64"/>
      <c r="BB339" s="64"/>
      <c r="BC339" s="64"/>
      <c r="BD339" s="64"/>
      <c r="BE339" s="64"/>
      <c r="BF339" s="64"/>
      <c r="BG339" s="64"/>
      <c r="BH339" s="64"/>
      <c r="BI339" s="64"/>
      <c r="BJ339" s="64"/>
      <c r="BK339" s="64"/>
      <c r="BL339" s="64"/>
      <c r="BM339" s="64"/>
      <c r="BN339" s="64"/>
    </row>
    <row r="340" spans="1:66" s="69" customFormat="1" ht="16.5" customHeight="1">
      <c r="A340" s="64"/>
      <c r="B340" s="66"/>
      <c r="C340" s="66"/>
      <c r="D340" s="75"/>
      <c r="E340" s="66"/>
      <c r="F340" s="67"/>
      <c r="G340" s="67"/>
      <c r="H340" s="7" t="str">
        <f t="shared" si="11"/>
        <v>Deposit Error</v>
      </c>
      <c r="I340" s="64"/>
      <c r="J340" s="8">
        <f t="shared" si="10"/>
        <v>0</v>
      </c>
      <c r="K340" s="64"/>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4"/>
      <c r="BA340" s="64"/>
      <c r="BB340" s="64"/>
      <c r="BC340" s="64"/>
      <c r="BD340" s="64"/>
      <c r="BE340" s="64"/>
      <c r="BF340" s="64"/>
      <c r="BG340" s="64"/>
      <c r="BH340" s="64"/>
      <c r="BI340" s="64"/>
      <c r="BJ340" s="64"/>
      <c r="BK340" s="64"/>
      <c r="BL340" s="64"/>
      <c r="BM340" s="64"/>
      <c r="BN340" s="64"/>
    </row>
    <row r="341" spans="1:66" s="69" customFormat="1" ht="16.5" customHeight="1">
      <c r="A341" s="64"/>
      <c r="B341" s="66"/>
      <c r="C341" s="66"/>
      <c r="D341" s="75"/>
      <c r="E341" s="66"/>
      <c r="F341" s="67"/>
      <c r="G341" s="67"/>
      <c r="H341" s="7" t="str">
        <f t="shared" si="11"/>
        <v>Deposit Error</v>
      </c>
      <c r="I341" s="64"/>
      <c r="J341" s="8">
        <f t="shared" si="10"/>
        <v>0</v>
      </c>
      <c r="K341" s="64"/>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4"/>
      <c r="BA341" s="64"/>
      <c r="BB341" s="64"/>
      <c r="BC341" s="64"/>
      <c r="BD341" s="64"/>
      <c r="BE341" s="64"/>
      <c r="BF341" s="64"/>
      <c r="BG341" s="64"/>
      <c r="BH341" s="64"/>
      <c r="BI341" s="64"/>
      <c r="BJ341" s="64"/>
      <c r="BK341" s="64"/>
      <c r="BL341" s="64"/>
      <c r="BM341" s="64"/>
      <c r="BN341" s="64"/>
    </row>
    <row r="342" spans="1:66" s="69" customFormat="1" ht="16.5" customHeight="1">
      <c r="A342" s="64"/>
      <c r="B342" s="66"/>
      <c r="C342" s="66"/>
      <c r="D342" s="75"/>
      <c r="E342" s="66"/>
      <c r="F342" s="67"/>
      <c r="G342" s="67"/>
      <c r="H342" s="7" t="str">
        <f t="shared" si="11"/>
        <v>Deposit Error</v>
      </c>
      <c r="I342" s="64"/>
      <c r="J342" s="8">
        <f t="shared" si="10"/>
        <v>0</v>
      </c>
      <c r="K342" s="64"/>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4"/>
      <c r="BA342" s="64"/>
      <c r="BB342" s="64"/>
      <c r="BC342" s="64"/>
      <c r="BD342" s="64"/>
      <c r="BE342" s="64"/>
      <c r="BF342" s="64"/>
      <c r="BG342" s="64"/>
      <c r="BH342" s="64"/>
      <c r="BI342" s="64"/>
      <c r="BJ342" s="64"/>
      <c r="BK342" s="64"/>
      <c r="BL342" s="64"/>
      <c r="BM342" s="64"/>
      <c r="BN342" s="64"/>
    </row>
    <row r="343" spans="1:66" s="69" customFormat="1" ht="16.5" customHeight="1">
      <c r="A343" s="64"/>
      <c r="B343" s="66"/>
      <c r="C343" s="66"/>
      <c r="D343" s="75"/>
      <c r="E343" s="66"/>
      <c r="F343" s="67"/>
      <c r="G343" s="67"/>
      <c r="H343" s="7" t="str">
        <f t="shared" si="11"/>
        <v>Deposit Error</v>
      </c>
      <c r="I343" s="64"/>
      <c r="J343" s="8">
        <f t="shared" si="10"/>
        <v>0</v>
      </c>
      <c r="K343" s="64"/>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4"/>
      <c r="BA343" s="64"/>
      <c r="BB343" s="64"/>
      <c r="BC343" s="64"/>
      <c r="BD343" s="64"/>
      <c r="BE343" s="64"/>
      <c r="BF343" s="64"/>
      <c r="BG343" s="64"/>
      <c r="BH343" s="64"/>
      <c r="BI343" s="64"/>
      <c r="BJ343" s="64"/>
      <c r="BK343" s="64"/>
      <c r="BL343" s="64"/>
      <c r="BM343" s="64"/>
      <c r="BN343" s="64"/>
    </row>
    <row r="344" spans="1:66" s="69" customFormat="1" ht="16.5" customHeight="1">
      <c r="A344" s="64"/>
      <c r="B344" s="66"/>
      <c r="C344" s="66"/>
      <c r="D344" s="75"/>
      <c r="E344" s="66"/>
      <c r="F344" s="67"/>
      <c r="G344" s="67"/>
      <c r="H344" s="7" t="str">
        <f t="shared" si="11"/>
        <v>Deposit Error</v>
      </c>
      <c r="I344" s="64"/>
      <c r="J344" s="8">
        <f t="shared" si="10"/>
        <v>0</v>
      </c>
      <c r="K344" s="64"/>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4"/>
      <c r="BA344" s="64"/>
      <c r="BB344" s="64"/>
      <c r="BC344" s="64"/>
      <c r="BD344" s="64"/>
      <c r="BE344" s="64"/>
      <c r="BF344" s="64"/>
      <c r="BG344" s="64"/>
      <c r="BH344" s="64"/>
      <c r="BI344" s="64"/>
      <c r="BJ344" s="64"/>
      <c r="BK344" s="64"/>
      <c r="BL344" s="64"/>
      <c r="BM344" s="64"/>
      <c r="BN344" s="64"/>
    </row>
    <row r="345" spans="1:66" s="69" customFormat="1" ht="16.5" customHeight="1">
      <c r="A345" s="64"/>
      <c r="B345" s="66"/>
      <c r="C345" s="66"/>
      <c r="D345" s="75"/>
      <c r="E345" s="66"/>
      <c r="F345" s="67"/>
      <c r="G345" s="67"/>
      <c r="H345" s="7" t="str">
        <f t="shared" si="11"/>
        <v>Deposit Error</v>
      </c>
      <c r="I345" s="64"/>
      <c r="J345" s="8">
        <f t="shared" si="10"/>
        <v>0</v>
      </c>
      <c r="K345" s="64"/>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4"/>
      <c r="BA345" s="64"/>
      <c r="BB345" s="64"/>
      <c r="BC345" s="64"/>
      <c r="BD345" s="64"/>
      <c r="BE345" s="64"/>
      <c r="BF345" s="64"/>
      <c r="BG345" s="64"/>
      <c r="BH345" s="64"/>
      <c r="BI345" s="64"/>
      <c r="BJ345" s="64"/>
      <c r="BK345" s="64"/>
      <c r="BL345" s="64"/>
      <c r="BM345" s="64"/>
      <c r="BN345" s="64"/>
    </row>
    <row r="346" spans="1:66" s="69" customFormat="1" ht="16.5" customHeight="1">
      <c r="A346" s="64"/>
      <c r="B346" s="66"/>
      <c r="C346" s="66"/>
      <c r="D346" s="75"/>
      <c r="E346" s="66"/>
      <c r="F346" s="67"/>
      <c r="G346" s="67"/>
      <c r="H346" s="7" t="str">
        <f t="shared" si="11"/>
        <v>Deposit Error</v>
      </c>
      <c r="I346" s="64"/>
      <c r="J346" s="8">
        <f t="shared" si="10"/>
        <v>0</v>
      </c>
      <c r="K346" s="64"/>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4"/>
      <c r="BA346" s="64"/>
      <c r="BB346" s="64"/>
      <c r="BC346" s="64"/>
      <c r="BD346" s="64"/>
      <c r="BE346" s="64"/>
      <c r="BF346" s="64"/>
      <c r="BG346" s="64"/>
      <c r="BH346" s="64"/>
      <c r="BI346" s="64"/>
      <c r="BJ346" s="64"/>
      <c r="BK346" s="64"/>
      <c r="BL346" s="64"/>
      <c r="BM346" s="64"/>
      <c r="BN346" s="64"/>
    </row>
    <row r="347" spans="1:66" s="69" customFormat="1" ht="16.5" customHeight="1">
      <c r="A347" s="64"/>
      <c r="B347" s="66"/>
      <c r="C347" s="66"/>
      <c r="D347" s="75"/>
      <c r="E347" s="66"/>
      <c r="F347" s="67"/>
      <c r="G347" s="67"/>
      <c r="H347" s="7" t="str">
        <f t="shared" si="11"/>
        <v>Deposit Error</v>
      </c>
      <c r="I347" s="64"/>
      <c r="J347" s="8">
        <f t="shared" si="10"/>
        <v>0</v>
      </c>
      <c r="K347" s="64"/>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4"/>
      <c r="BA347" s="64"/>
      <c r="BB347" s="64"/>
      <c r="BC347" s="64"/>
      <c r="BD347" s="64"/>
      <c r="BE347" s="64"/>
      <c r="BF347" s="64"/>
      <c r="BG347" s="64"/>
      <c r="BH347" s="64"/>
      <c r="BI347" s="64"/>
      <c r="BJ347" s="64"/>
      <c r="BK347" s="64"/>
      <c r="BL347" s="64"/>
      <c r="BM347" s="64"/>
      <c r="BN347" s="64"/>
    </row>
    <row r="348" spans="1:66" s="69" customFormat="1" ht="16.5" customHeight="1">
      <c r="A348" s="64"/>
      <c r="B348" s="66"/>
      <c r="C348" s="66"/>
      <c r="D348" s="75"/>
      <c r="E348" s="66"/>
      <c r="F348" s="67"/>
      <c r="G348" s="67"/>
      <c r="H348" s="7" t="str">
        <f t="shared" si="11"/>
        <v>Deposit Error</v>
      </c>
      <c r="I348" s="64"/>
      <c r="J348" s="8">
        <f t="shared" si="10"/>
        <v>0</v>
      </c>
      <c r="K348" s="64"/>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4"/>
      <c r="BA348" s="64"/>
      <c r="BB348" s="64"/>
      <c r="BC348" s="64"/>
      <c r="BD348" s="64"/>
      <c r="BE348" s="64"/>
      <c r="BF348" s="64"/>
      <c r="BG348" s="64"/>
      <c r="BH348" s="64"/>
      <c r="BI348" s="64"/>
      <c r="BJ348" s="64"/>
      <c r="BK348" s="64"/>
      <c r="BL348" s="64"/>
      <c r="BM348" s="64"/>
      <c r="BN348" s="64"/>
    </row>
    <row r="349" spans="1:66" s="69" customFormat="1" ht="16.5" customHeight="1">
      <c r="A349" s="64"/>
      <c r="B349" s="66"/>
      <c r="C349" s="66"/>
      <c r="D349" s="75"/>
      <c r="E349" s="66"/>
      <c r="F349" s="67"/>
      <c r="G349" s="67"/>
      <c r="H349" s="7" t="str">
        <f t="shared" si="11"/>
        <v>Deposit Error</v>
      </c>
      <c r="I349" s="64"/>
      <c r="J349" s="8">
        <f t="shared" si="10"/>
        <v>0</v>
      </c>
      <c r="K349" s="64"/>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4"/>
      <c r="BA349" s="64"/>
      <c r="BB349" s="64"/>
      <c r="BC349" s="64"/>
      <c r="BD349" s="64"/>
      <c r="BE349" s="64"/>
      <c r="BF349" s="64"/>
      <c r="BG349" s="64"/>
      <c r="BH349" s="64"/>
      <c r="BI349" s="64"/>
      <c r="BJ349" s="64"/>
      <c r="BK349" s="64"/>
      <c r="BL349" s="64"/>
      <c r="BM349" s="64"/>
      <c r="BN349" s="64"/>
    </row>
    <row r="350" spans="1:66" s="69" customFormat="1" ht="16.5" customHeight="1">
      <c r="A350" s="64"/>
      <c r="B350" s="66"/>
      <c r="C350" s="66"/>
      <c r="D350" s="75"/>
      <c r="E350" s="66"/>
      <c r="F350" s="67"/>
      <c r="G350" s="67"/>
      <c r="H350" s="7" t="str">
        <f t="shared" si="11"/>
        <v>Deposit Error</v>
      </c>
      <c r="I350" s="64"/>
      <c r="J350" s="8">
        <f t="shared" si="10"/>
        <v>0</v>
      </c>
      <c r="K350" s="64"/>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4"/>
      <c r="BA350" s="64"/>
      <c r="BB350" s="64"/>
      <c r="BC350" s="64"/>
      <c r="BD350" s="64"/>
      <c r="BE350" s="64"/>
      <c r="BF350" s="64"/>
      <c r="BG350" s="64"/>
      <c r="BH350" s="64"/>
      <c r="BI350" s="64"/>
      <c r="BJ350" s="64"/>
      <c r="BK350" s="64"/>
      <c r="BL350" s="64"/>
      <c r="BM350" s="64"/>
      <c r="BN350" s="64"/>
    </row>
    <row r="351" spans="1:66" s="69" customFormat="1" ht="16.5" customHeight="1">
      <c r="A351" s="64"/>
      <c r="B351" s="66"/>
      <c r="C351" s="66"/>
      <c r="D351" s="75"/>
      <c r="E351" s="66"/>
      <c r="F351" s="67"/>
      <c r="G351" s="67"/>
      <c r="H351" s="7" t="str">
        <f t="shared" si="11"/>
        <v>Deposit Error</v>
      </c>
      <c r="I351" s="64"/>
      <c r="J351" s="8">
        <f t="shared" si="10"/>
        <v>0</v>
      </c>
      <c r="K351" s="64"/>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4"/>
      <c r="BA351" s="64"/>
      <c r="BB351" s="64"/>
      <c r="BC351" s="64"/>
      <c r="BD351" s="64"/>
      <c r="BE351" s="64"/>
      <c r="BF351" s="64"/>
      <c r="BG351" s="64"/>
      <c r="BH351" s="64"/>
      <c r="BI351" s="64"/>
      <c r="BJ351" s="64"/>
      <c r="BK351" s="64"/>
      <c r="BL351" s="64"/>
      <c r="BM351" s="64"/>
      <c r="BN351" s="64"/>
    </row>
    <row r="352" spans="1:66" s="69" customFormat="1" ht="16.5" customHeight="1">
      <c r="A352" s="64"/>
      <c r="B352" s="66"/>
      <c r="C352" s="66"/>
      <c r="D352" s="75"/>
      <c r="E352" s="66"/>
      <c r="F352" s="67"/>
      <c r="G352" s="67"/>
      <c r="H352" s="7" t="str">
        <f t="shared" si="11"/>
        <v>Deposit Error</v>
      </c>
      <c r="I352" s="64"/>
      <c r="J352" s="8">
        <f t="shared" si="10"/>
        <v>0</v>
      </c>
      <c r="K352" s="64"/>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4"/>
      <c r="BA352" s="64"/>
      <c r="BB352" s="64"/>
      <c r="BC352" s="64"/>
      <c r="BD352" s="64"/>
      <c r="BE352" s="64"/>
      <c r="BF352" s="64"/>
      <c r="BG352" s="64"/>
      <c r="BH352" s="64"/>
      <c r="BI352" s="64"/>
      <c r="BJ352" s="64"/>
      <c r="BK352" s="64"/>
      <c r="BL352" s="64"/>
      <c r="BM352" s="64"/>
      <c r="BN352" s="64"/>
    </row>
    <row r="353" spans="1:66" s="69" customFormat="1" ht="16.5" customHeight="1">
      <c r="A353" s="64"/>
      <c r="B353" s="66"/>
      <c r="C353" s="66"/>
      <c r="D353" s="75"/>
      <c r="E353" s="66"/>
      <c r="F353" s="67"/>
      <c r="G353" s="67"/>
      <c r="H353" s="7" t="str">
        <f t="shared" si="11"/>
        <v>Deposit Error</v>
      </c>
      <c r="I353" s="64"/>
      <c r="J353" s="8">
        <f t="shared" si="10"/>
        <v>0</v>
      </c>
      <c r="K353" s="64"/>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4"/>
      <c r="BA353" s="64"/>
      <c r="BB353" s="64"/>
      <c r="BC353" s="64"/>
      <c r="BD353" s="64"/>
      <c r="BE353" s="64"/>
      <c r="BF353" s="64"/>
      <c r="BG353" s="64"/>
      <c r="BH353" s="64"/>
      <c r="BI353" s="64"/>
      <c r="BJ353" s="64"/>
      <c r="BK353" s="64"/>
      <c r="BL353" s="64"/>
      <c r="BM353" s="64"/>
      <c r="BN353" s="64"/>
    </row>
    <row r="354" spans="1:66" s="69" customFormat="1" ht="16.5" customHeight="1">
      <c r="A354" s="64"/>
      <c r="B354" s="66"/>
      <c r="C354" s="66"/>
      <c r="D354" s="75"/>
      <c r="E354" s="66"/>
      <c r="F354" s="67"/>
      <c r="G354" s="67"/>
      <c r="H354" s="7" t="str">
        <f t="shared" si="11"/>
        <v>Deposit Error</v>
      </c>
      <c r="I354" s="64"/>
      <c r="J354" s="8">
        <f t="shared" si="10"/>
        <v>0</v>
      </c>
      <c r="K354" s="64"/>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4"/>
      <c r="BA354" s="64"/>
      <c r="BB354" s="64"/>
      <c r="BC354" s="64"/>
      <c r="BD354" s="64"/>
      <c r="BE354" s="64"/>
      <c r="BF354" s="64"/>
      <c r="BG354" s="64"/>
      <c r="BH354" s="64"/>
      <c r="BI354" s="64"/>
      <c r="BJ354" s="64"/>
      <c r="BK354" s="64"/>
      <c r="BL354" s="64"/>
      <c r="BM354" s="64"/>
      <c r="BN354" s="64"/>
    </row>
    <row r="355" spans="1:66" s="69" customFormat="1" ht="16.5" customHeight="1">
      <c r="A355" s="64"/>
      <c r="B355" s="66"/>
      <c r="C355" s="66"/>
      <c r="D355" s="75"/>
      <c r="E355" s="66"/>
      <c r="F355" s="67"/>
      <c r="G355" s="67"/>
      <c r="H355" s="7" t="str">
        <f t="shared" si="11"/>
        <v>Deposit Error</v>
      </c>
      <c r="I355" s="64"/>
      <c r="J355" s="8">
        <f t="shared" si="10"/>
        <v>0</v>
      </c>
      <c r="K355" s="64"/>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c r="AW355" s="68"/>
      <c r="AX355" s="68"/>
      <c r="AY355" s="68"/>
      <c r="AZ355" s="64"/>
      <c r="BA355" s="64"/>
      <c r="BB355" s="64"/>
      <c r="BC355" s="64"/>
      <c r="BD355" s="64"/>
      <c r="BE355" s="64"/>
      <c r="BF355" s="64"/>
      <c r="BG355" s="64"/>
      <c r="BH355" s="64"/>
      <c r="BI355" s="64"/>
      <c r="BJ355" s="64"/>
      <c r="BK355" s="64"/>
      <c r="BL355" s="64"/>
      <c r="BM355" s="64"/>
      <c r="BN355" s="64"/>
    </row>
    <row r="356" spans="1:66" s="69" customFormat="1" ht="16.5" customHeight="1">
      <c r="A356" s="64"/>
      <c r="B356" s="66"/>
      <c r="C356" s="66"/>
      <c r="D356" s="75"/>
      <c r="E356" s="66"/>
      <c r="F356" s="67"/>
      <c r="G356" s="67"/>
      <c r="H356" s="7" t="str">
        <f t="shared" si="11"/>
        <v>Deposit Error</v>
      </c>
      <c r="I356" s="64"/>
      <c r="J356" s="8">
        <f t="shared" si="10"/>
        <v>0</v>
      </c>
      <c r="K356" s="64"/>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c r="AW356" s="68"/>
      <c r="AX356" s="68"/>
      <c r="AY356" s="68"/>
      <c r="AZ356" s="64"/>
      <c r="BA356" s="64"/>
      <c r="BB356" s="64"/>
      <c r="BC356" s="64"/>
      <c r="BD356" s="64"/>
      <c r="BE356" s="64"/>
      <c r="BF356" s="64"/>
      <c r="BG356" s="64"/>
      <c r="BH356" s="64"/>
      <c r="BI356" s="64"/>
      <c r="BJ356" s="64"/>
      <c r="BK356" s="64"/>
      <c r="BL356" s="64"/>
      <c r="BM356" s="64"/>
      <c r="BN356" s="64"/>
    </row>
    <row r="357" spans="1:66" s="69" customFormat="1" ht="16.5" customHeight="1">
      <c r="A357" s="64"/>
      <c r="B357" s="66"/>
      <c r="C357" s="66"/>
      <c r="D357" s="75"/>
      <c r="E357" s="66"/>
      <c r="F357" s="67"/>
      <c r="G357" s="67"/>
      <c r="H357" s="7" t="str">
        <f t="shared" si="11"/>
        <v>Deposit Error</v>
      </c>
      <c r="I357" s="64"/>
      <c r="J357" s="8">
        <f t="shared" si="10"/>
        <v>0</v>
      </c>
      <c r="K357" s="64"/>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c r="AV357" s="68"/>
      <c r="AW357" s="68"/>
      <c r="AX357" s="68"/>
      <c r="AY357" s="68"/>
      <c r="AZ357" s="64"/>
      <c r="BA357" s="64"/>
      <c r="BB357" s="64"/>
      <c r="BC357" s="64"/>
      <c r="BD357" s="64"/>
      <c r="BE357" s="64"/>
      <c r="BF357" s="64"/>
      <c r="BG357" s="64"/>
      <c r="BH357" s="64"/>
      <c r="BI357" s="64"/>
      <c r="BJ357" s="64"/>
      <c r="BK357" s="64"/>
      <c r="BL357" s="64"/>
      <c r="BM357" s="64"/>
      <c r="BN357" s="64"/>
    </row>
    <row r="358" spans="1:66" s="69" customFormat="1" ht="16.5" customHeight="1">
      <c r="A358" s="64"/>
      <c r="B358" s="66"/>
      <c r="C358" s="66"/>
      <c r="D358" s="75"/>
      <c r="E358" s="66"/>
      <c r="F358" s="67"/>
      <c r="G358" s="67"/>
      <c r="H358" s="7" t="str">
        <f t="shared" si="11"/>
        <v>Deposit Error</v>
      </c>
      <c r="I358" s="64"/>
      <c r="J358" s="8">
        <f t="shared" si="10"/>
        <v>0</v>
      </c>
      <c r="K358" s="64"/>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4"/>
      <c r="BA358" s="64"/>
      <c r="BB358" s="64"/>
      <c r="BC358" s="64"/>
      <c r="BD358" s="64"/>
      <c r="BE358" s="64"/>
      <c r="BF358" s="64"/>
      <c r="BG358" s="64"/>
      <c r="BH358" s="64"/>
      <c r="BI358" s="64"/>
      <c r="BJ358" s="64"/>
      <c r="BK358" s="64"/>
      <c r="BL358" s="64"/>
      <c r="BM358" s="64"/>
      <c r="BN358" s="64"/>
    </row>
    <row r="359" spans="1:66" s="69" customFormat="1" ht="16.5" customHeight="1">
      <c r="A359" s="64"/>
      <c r="B359" s="66"/>
      <c r="C359" s="66"/>
      <c r="D359" s="75"/>
      <c r="E359" s="66"/>
      <c r="F359" s="67"/>
      <c r="G359" s="67"/>
      <c r="H359" s="7" t="str">
        <f t="shared" si="11"/>
        <v>Deposit Error</v>
      </c>
      <c r="I359" s="64"/>
      <c r="J359" s="8">
        <f t="shared" si="10"/>
        <v>0</v>
      </c>
      <c r="K359" s="64"/>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4"/>
      <c r="BA359" s="64"/>
      <c r="BB359" s="64"/>
      <c r="BC359" s="64"/>
      <c r="BD359" s="64"/>
      <c r="BE359" s="64"/>
      <c r="BF359" s="64"/>
      <c r="BG359" s="64"/>
      <c r="BH359" s="64"/>
      <c r="BI359" s="64"/>
      <c r="BJ359" s="64"/>
      <c r="BK359" s="64"/>
      <c r="BL359" s="64"/>
      <c r="BM359" s="64"/>
      <c r="BN359" s="64"/>
    </row>
    <row r="360" spans="1:66" s="69" customFormat="1" ht="16.5" customHeight="1">
      <c r="A360" s="64"/>
      <c r="B360" s="66"/>
      <c r="C360" s="66"/>
      <c r="D360" s="75"/>
      <c r="E360" s="66"/>
      <c r="F360" s="67"/>
      <c r="G360" s="67"/>
      <c r="H360" s="7" t="str">
        <f t="shared" si="11"/>
        <v>Deposit Error</v>
      </c>
      <c r="I360" s="64"/>
      <c r="J360" s="8">
        <f t="shared" si="10"/>
        <v>0</v>
      </c>
      <c r="K360" s="64"/>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8"/>
      <c r="AU360" s="68"/>
      <c r="AV360" s="68"/>
      <c r="AW360" s="68"/>
      <c r="AX360" s="68"/>
      <c r="AY360" s="68"/>
      <c r="AZ360" s="64"/>
      <c r="BA360" s="64"/>
      <c r="BB360" s="64"/>
      <c r="BC360" s="64"/>
      <c r="BD360" s="64"/>
      <c r="BE360" s="64"/>
      <c r="BF360" s="64"/>
      <c r="BG360" s="64"/>
      <c r="BH360" s="64"/>
      <c r="BI360" s="64"/>
      <c r="BJ360" s="64"/>
      <c r="BK360" s="64"/>
      <c r="BL360" s="64"/>
      <c r="BM360" s="64"/>
      <c r="BN360" s="64"/>
    </row>
    <row r="361" spans="1:66" s="69" customFormat="1" ht="16.5" customHeight="1">
      <c r="A361" s="64"/>
      <c r="B361" s="66"/>
      <c r="C361" s="66"/>
      <c r="D361" s="75"/>
      <c r="E361" s="66"/>
      <c r="F361" s="67"/>
      <c r="G361" s="67"/>
      <c r="H361" s="7" t="str">
        <f t="shared" si="11"/>
        <v>Deposit Error</v>
      </c>
      <c r="I361" s="64"/>
      <c r="J361" s="8">
        <f t="shared" si="10"/>
        <v>0</v>
      </c>
      <c r="K361" s="64"/>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8"/>
      <c r="AU361" s="68"/>
      <c r="AV361" s="68"/>
      <c r="AW361" s="68"/>
      <c r="AX361" s="68"/>
      <c r="AY361" s="68"/>
      <c r="AZ361" s="64"/>
      <c r="BA361" s="64"/>
      <c r="BB361" s="64"/>
      <c r="BC361" s="64"/>
      <c r="BD361" s="64"/>
      <c r="BE361" s="64"/>
      <c r="BF361" s="64"/>
      <c r="BG361" s="64"/>
      <c r="BH361" s="64"/>
      <c r="BI361" s="64"/>
      <c r="BJ361" s="64"/>
      <c r="BK361" s="64"/>
      <c r="BL361" s="64"/>
      <c r="BM361" s="64"/>
      <c r="BN361" s="64"/>
    </row>
    <row r="362" spans="1:66" s="69" customFormat="1" ht="16.5" customHeight="1">
      <c r="A362" s="64"/>
      <c r="B362" s="66"/>
      <c r="C362" s="66"/>
      <c r="D362" s="75"/>
      <c r="E362" s="66"/>
      <c r="F362" s="67"/>
      <c r="G362" s="67"/>
      <c r="H362" s="7" t="str">
        <f t="shared" si="11"/>
        <v>Deposit Error</v>
      </c>
      <c r="I362" s="64"/>
      <c r="J362" s="8">
        <f t="shared" si="10"/>
        <v>0</v>
      </c>
      <c r="K362" s="64"/>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4"/>
      <c r="BA362" s="64"/>
      <c r="BB362" s="64"/>
      <c r="BC362" s="64"/>
      <c r="BD362" s="64"/>
      <c r="BE362" s="64"/>
      <c r="BF362" s="64"/>
      <c r="BG362" s="64"/>
      <c r="BH362" s="64"/>
      <c r="BI362" s="64"/>
      <c r="BJ362" s="64"/>
      <c r="BK362" s="64"/>
      <c r="BL362" s="64"/>
      <c r="BM362" s="64"/>
      <c r="BN362" s="64"/>
    </row>
    <row r="363" spans="1:66" s="69" customFormat="1" ht="16.5" customHeight="1">
      <c r="A363" s="64"/>
      <c r="B363" s="66"/>
      <c r="C363" s="66"/>
      <c r="D363" s="75"/>
      <c r="E363" s="66"/>
      <c r="F363" s="67"/>
      <c r="G363" s="67"/>
      <c r="H363" s="7" t="str">
        <f t="shared" si="11"/>
        <v>Deposit Error</v>
      </c>
      <c r="I363" s="64"/>
      <c r="J363" s="8">
        <f t="shared" si="10"/>
        <v>0</v>
      </c>
      <c r="K363" s="64"/>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4"/>
      <c r="BA363" s="64"/>
      <c r="BB363" s="64"/>
      <c r="BC363" s="64"/>
      <c r="BD363" s="64"/>
      <c r="BE363" s="64"/>
      <c r="BF363" s="64"/>
      <c r="BG363" s="64"/>
      <c r="BH363" s="64"/>
      <c r="BI363" s="64"/>
      <c r="BJ363" s="64"/>
      <c r="BK363" s="64"/>
      <c r="BL363" s="64"/>
      <c r="BM363" s="64"/>
      <c r="BN363" s="64"/>
    </row>
    <row r="364" spans="1:66" s="69" customFormat="1" ht="16.5" customHeight="1">
      <c r="A364" s="64"/>
      <c r="B364" s="66"/>
      <c r="C364" s="66"/>
      <c r="D364" s="75"/>
      <c r="E364" s="66"/>
      <c r="F364" s="67"/>
      <c r="G364" s="67"/>
      <c r="H364" s="7" t="str">
        <f t="shared" si="11"/>
        <v>Deposit Error</v>
      </c>
      <c r="I364" s="64"/>
      <c r="J364" s="8">
        <f t="shared" si="10"/>
        <v>0</v>
      </c>
      <c r="K364" s="64"/>
      <c r="L364" s="68"/>
      <c r="M364" s="68"/>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8"/>
      <c r="AU364" s="68"/>
      <c r="AV364" s="68"/>
      <c r="AW364" s="68"/>
      <c r="AX364" s="68"/>
      <c r="AY364" s="68"/>
      <c r="AZ364" s="64"/>
      <c r="BA364" s="64"/>
      <c r="BB364" s="64"/>
      <c r="BC364" s="64"/>
      <c r="BD364" s="64"/>
      <c r="BE364" s="64"/>
      <c r="BF364" s="64"/>
      <c r="BG364" s="64"/>
      <c r="BH364" s="64"/>
      <c r="BI364" s="64"/>
      <c r="BJ364" s="64"/>
      <c r="BK364" s="64"/>
      <c r="BL364" s="64"/>
      <c r="BM364" s="64"/>
      <c r="BN364" s="64"/>
    </row>
    <row r="365" spans="1:66" s="69" customFormat="1" ht="16.5" customHeight="1">
      <c r="A365" s="64"/>
      <c r="B365" s="66"/>
      <c r="C365" s="66"/>
      <c r="D365" s="75"/>
      <c r="E365" s="66"/>
      <c r="F365" s="67"/>
      <c r="G365" s="67"/>
      <c r="H365" s="7" t="str">
        <f t="shared" si="11"/>
        <v>Deposit Error</v>
      </c>
      <c r="I365" s="64"/>
      <c r="J365" s="8">
        <f t="shared" si="10"/>
        <v>0</v>
      </c>
      <c r="K365" s="64"/>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4"/>
      <c r="BA365" s="64"/>
      <c r="BB365" s="64"/>
      <c r="BC365" s="64"/>
      <c r="BD365" s="64"/>
      <c r="BE365" s="64"/>
      <c r="BF365" s="64"/>
      <c r="BG365" s="64"/>
      <c r="BH365" s="64"/>
      <c r="BI365" s="64"/>
      <c r="BJ365" s="64"/>
      <c r="BK365" s="64"/>
      <c r="BL365" s="64"/>
      <c r="BM365" s="64"/>
      <c r="BN365" s="64"/>
    </row>
    <row r="366" spans="1:66" s="69" customFormat="1" ht="16.5" customHeight="1">
      <c r="A366" s="64"/>
      <c r="B366" s="66"/>
      <c r="C366" s="66"/>
      <c r="D366" s="75"/>
      <c r="E366" s="66"/>
      <c r="F366" s="67"/>
      <c r="G366" s="67"/>
      <c r="H366" s="7" t="str">
        <f t="shared" si="11"/>
        <v>Deposit Error</v>
      </c>
      <c r="I366" s="64"/>
      <c r="J366" s="8">
        <f t="shared" si="10"/>
        <v>0</v>
      </c>
      <c r="K366" s="64"/>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4"/>
      <c r="BA366" s="64"/>
      <c r="BB366" s="64"/>
      <c r="BC366" s="64"/>
      <c r="BD366" s="64"/>
      <c r="BE366" s="64"/>
      <c r="BF366" s="64"/>
      <c r="BG366" s="64"/>
      <c r="BH366" s="64"/>
      <c r="BI366" s="64"/>
      <c r="BJ366" s="64"/>
      <c r="BK366" s="64"/>
      <c r="BL366" s="64"/>
      <c r="BM366" s="64"/>
      <c r="BN366" s="64"/>
    </row>
    <row r="367" spans="1:66" s="69" customFormat="1" ht="16.5" customHeight="1">
      <c r="A367" s="64"/>
      <c r="B367" s="66"/>
      <c r="C367" s="66"/>
      <c r="D367" s="75"/>
      <c r="E367" s="66"/>
      <c r="F367" s="67"/>
      <c r="G367" s="67"/>
      <c r="H367" s="7" t="str">
        <f t="shared" si="11"/>
        <v>Deposit Error</v>
      </c>
      <c r="I367" s="64"/>
      <c r="J367" s="8">
        <f t="shared" si="10"/>
        <v>0</v>
      </c>
      <c r="K367" s="64"/>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4"/>
      <c r="BA367" s="64"/>
      <c r="BB367" s="64"/>
      <c r="BC367" s="64"/>
      <c r="BD367" s="64"/>
      <c r="BE367" s="64"/>
      <c r="BF367" s="64"/>
      <c r="BG367" s="64"/>
      <c r="BH367" s="64"/>
      <c r="BI367" s="64"/>
      <c r="BJ367" s="64"/>
      <c r="BK367" s="64"/>
      <c r="BL367" s="64"/>
      <c r="BM367" s="64"/>
      <c r="BN367" s="64"/>
    </row>
    <row r="368" spans="1:66" s="69" customFormat="1" ht="16.5" customHeight="1">
      <c r="A368" s="64"/>
      <c r="B368" s="66"/>
      <c r="C368" s="66"/>
      <c r="D368" s="75"/>
      <c r="E368" s="66"/>
      <c r="F368" s="67"/>
      <c r="G368" s="67"/>
      <c r="H368" s="7" t="str">
        <f t="shared" si="11"/>
        <v>Deposit Error</v>
      </c>
      <c r="I368" s="64"/>
      <c r="J368" s="8">
        <f t="shared" si="10"/>
        <v>0</v>
      </c>
      <c r="K368" s="64"/>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4"/>
      <c r="BA368" s="64"/>
      <c r="BB368" s="64"/>
      <c r="BC368" s="64"/>
      <c r="BD368" s="64"/>
      <c r="BE368" s="64"/>
      <c r="BF368" s="64"/>
      <c r="BG368" s="64"/>
      <c r="BH368" s="64"/>
      <c r="BI368" s="64"/>
      <c r="BJ368" s="64"/>
      <c r="BK368" s="64"/>
      <c r="BL368" s="64"/>
      <c r="BM368" s="64"/>
      <c r="BN368" s="64"/>
    </row>
    <row r="369" spans="1:66" s="69" customFormat="1" ht="16.5" customHeight="1">
      <c r="A369" s="64"/>
      <c r="B369" s="66"/>
      <c r="C369" s="66"/>
      <c r="D369" s="75"/>
      <c r="E369" s="66"/>
      <c r="F369" s="67"/>
      <c r="G369" s="67"/>
      <c r="H369" s="7" t="str">
        <f t="shared" si="11"/>
        <v>Deposit Error</v>
      </c>
      <c r="I369" s="64"/>
      <c r="J369" s="8">
        <f t="shared" si="10"/>
        <v>0</v>
      </c>
      <c r="K369" s="64"/>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4"/>
      <c r="BA369" s="64"/>
      <c r="BB369" s="64"/>
      <c r="BC369" s="64"/>
      <c r="BD369" s="64"/>
      <c r="BE369" s="64"/>
      <c r="BF369" s="64"/>
      <c r="BG369" s="64"/>
      <c r="BH369" s="64"/>
      <c r="BI369" s="64"/>
      <c r="BJ369" s="64"/>
      <c r="BK369" s="64"/>
      <c r="BL369" s="64"/>
      <c r="BM369" s="64"/>
      <c r="BN369" s="64"/>
    </row>
    <row r="370" spans="1:66" s="69" customFormat="1" ht="16.5" customHeight="1">
      <c r="A370" s="64"/>
      <c r="B370" s="66"/>
      <c r="C370" s="66"/>
      <c r="D370" s="75"/>
      <c r="E370" s="66"/>
      <c r="F370" s="67"/>
      <c r="G370" s="67"/>
      <c r="H370" s="7" t="str">
        <f t="shared" si="11"/>
        <v>Deposit Error</v>
      </c>
      <c r="I370" s="64"/>
      <c r="J370" s="8">
        <f t="shared" si="10"/>
        <v>0</v>
      </c>
      <c r="K370" s="64"/>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4"/>
      <c r="BA370" s="64"/>
      <c r="BB370" s="64"/>
      <c r="BC370" s="64"/>
      <c r="BD370" s="64"/>
      <c r="BE370" s="64"/>
      <c r="BF370" s="64"/>
      <c r="BG370" s="64"/>
      <c r="BH370" s="64"/>
      <c r="BI370" s="64"/>
      <c r="BJ370" s="64"/>
      <c r="BK370" s="64"/>
      <c r="BL370" s="64"/>
      <c r="BM370" s="64"/>
      <c r="BN370" s="64"/>
    </row>
    <row r="371" spans="1:66" s="69" customFormat="1" ht="16.5" customHeight="1">
      <c r="A371" s="64"/>
      <c r="B371" s="66"/>
      <c r="C371" s="66"/>
      <c r="D371" s="75"/>
      <c r="E371" s="66"/>
      <c r="F371" s="67"/>
      <c r="G371" s="67"/>
      <c r="H371" s="7" t="str">
        <f t="shared" si="11"/>
        <v>Deposit Error</v>
      </c>
      <c r="I371" s="64"/>
      <c r="J371" s="8">
        <f t="shared" si="10"/>
        <v>0</v>
      </c>
      <c r="K371" s="64"/>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4"/>
      <c r="BA371" s="64"/>
      <c r="BB371" s="64"/>
      <c r="BC371" s="64"/>
      <c r="BD371" s="64"/>
      <c r="BE371" s="64"/>
      <c r="BF371" s="64"/>
      <c r="BG371" s="64"/>
      <c r="BH371" s="64"/>
      <c r="BI371" s="64"/>
      <c r="BJ371" s="64"/>
      <c r="BK371" s="64"/>
      <c r="BL371" s="64"/>
      <c r="BM371" s="64"/>
      <c r="BN371" s="64"/>
    </row>
    <row r="372" spans="1:66" s="69" customFormat="1" ht="16.5" customHeight="1">
      <c r="A372" s="64"/>
      <c r="B372" s="66"/>
      <c r="C372" s="66"/>
      <c r="D372" s="75"/>
      <c r="E372" s="66"/>
      <c r="F372" s="67"/>
      <c r="G372" s="67"/>
      <c r="H372" s="7" t="str">
        <f t="shared" si="11"/>
        <v>Deposit Error</v>
      </c>
      <c r="I372" s="64"/>
      <c r="J372" s="8">
        <f t="shared" si="10"/>
        <v>0</v>
      </c>
      <c r="K372" s="64"/>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4"/>
      <c r="BA372" s="64"/>
      <c r="BB372" s="64"/>
      <c r="BC372" s="64"/>
      <c r="BD372" s="64"/>
      <c r="BE372" s="64"/>
      <c r="BF372" s="64"/>
      <c r="BG372" s="64"/>
      <c r="BH372" s="64"/>
      <c r="BI372" s="64"/>
      <c r="BJ372" s="64"/>
      <c r="BK372" s="64"/>
      <c r="BL372" s="64"/>
      <c r="BM372" s="64"/>
      <c r="BN372" s="64"/>
    </row>
    <row r="373" spans="1:66" s="69" customFormat="1" ht="16.5" customHeight="1">
      <c r="A373" s="64"/>
      <c r="B373" s="66"/>
      <c r="C373" s="66"/>
      <c r="D373" s="75"/>
      <c r="E373" s="66"/>
      <c r="F373" s="67"/>
      <c r="G373" s="67"/>
      <c r="H373" s="7" t="str">
        <f t="shared" si="11"/>
        <v>Deposit Error</v>
      </c>
      <c r="I373" s="64"/>
      <c r="J373" s="8">
        <f t="shared" si="10"/>
        <v>0</v>
      </c>
      <c r="K373" s="64"/>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4"/>
      <c r="BA373" s="64"/>
      <c r="BB373" s="64"/>
      <c r="BC373" s="64"/>
      <c r="BD373" s="64"/>
      <c r="BE373" s="64"/>
      <c r="BF373" s="64"/>
      <c r="BG373" s="64"/>
      <c r="BH373" s="64"/>
      <c r="BI373" s="64"/>
      <c r="BJ373" s="64"/>
      <c r="BK373" s="64"/>
      <c r="BL373" s="64"/>
      <c r="BM373" s="64"/>
      <c r="BN373" s="64"/>
    </row>
    <row r="374" spans="1:66" s="69" customFormat="1" ht="16.5" customHeight="1">
      <c r="A374" s="64"/>
      <c r="B374" s="66"/>
      <c r="C374" s="66"/>
      <c r="D374" s="75"/>
      <c r="E374" s="66"/>
      <c r="F374" s="67"/>
      <c r="G374" s="67"/>
      <c r="H374" s="7" t="str">
        <f t="shared" si="11"/>
        <v>Deposit Error</v>
      </c>
      <c r="I374" s="64"/>
      <c r="J374" s="8">
        <f t="shared" si="10"/>
        <v>0</v>
      </c>
      <c r="K374" s="64"/>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4"/>
      <c r="BA374" s="64"/>
      <c r="BB374" s="64"/>
      <c r="BC374" s="64"/>
      <c r="BD374" s="64"/>
      <c r="BE374" s="64"/>
      <c r="BF374" s="64"/>
      <c r="BG374" s="64"/>
      <c r="BH374" s="64"/>
      <c r="BI374" s="64"/>
      <c r="BJ374" s="64"/>
      <c r="BK374" s="64"/>
      <c r="BL374" s="64"/>
      <c r="BM374" s="64"/>
      <c r="BN374" s="64"/>
    </row>
    <row r="375" spans="1:66" s="69" customFormat="1" ht="16.5" customHeight="1">
      <c r="A375" s="64"/>
      <c r="B375" s="66"/>
      <c r="C375" s="66"/>
      <c r="D375" s="75"/>
      <c r="E375" s="66"/>
      <c r="F375" s="67"/>
      <c r="G375" s="67"/>
      <c r="H375" s="7" t="str">
        <f t="shared" si="11"/>
        <v>Deposit Error</v>
      </c>
      <c r="I375" s="64"/>
      <c r="J375" s="8">
        <f t="shared" si="10"/>
        <v>0</v>
      </c>
      <c r="K375" s="64"/>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8"/>
      <c r="AU375" s="68"/>
      <c r="AV375" s="68"/>
      <c r="AW375" s="68"/>
      <c r="AX375" s="68"/>
      <c r="AY375" s="68"/>
      <c r="AZ375" s="64"/>
      <c r="BA375" s="64"/>
      <c r="BB375" s="64"/>
      <c r="BC375" s="64"/>
      <c r="BD375" s="64"/>
      <c r="BE375" s="64"/>
      <c r="BF375" s="64"/>
      <c r="BG375" s="64"/>
      <c r="BH375" s="64"/>
      <c r="BI375" s="64"/>
      <c r="BJ375" s="64"/>
      <c r="BK375" s="64"/>
      <c r="BL375" s="64"/>
      <c r="BM375" s="64"/>
      <c r="BN375" s="64"/>
    </row>
    <row r="376" spans="1:66" s="69" customFormat="1" ht="16.5" customHeight="1">
      <c r="A376" s="64"/>
      <c r="B376" s="66"/>
      <c r="C376" s="66"/>
      <c r="D376" s="75"/>
      <c r="E376" s="66"/>
      <c r="F376" s="67"/>
      <c r="G376" s="67"/>
      <c r="H376" s="7" t="str">
        <f t="shared" si="11"/>
        <v>Deposit Error</v>
      </c>
      <c r="I376" s="64"/>
      <c r="J376" s="8">
        <f t="shared" si="10"/>
        <v>0</v>
      </c>
      <c r="K376" s="64"/>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4"/>
      <c r="BA376" s="64"/>
      <c r="BB376" s="64"/>
      <c r="BC376" s="64"/>
      <c r="BD376" s="64"/>
      <c r="BE376" s="64"/>
      <c r="BF376" s="64"/>
      <c r="BG376" s="64"/>
      <c r="BH376" s="64"/>
      <c r="BI376" s="64"/>
      <c r="BJ376" s="64"/>
      <c r="BK376" s="64"/>
      <c r="BL376" s="64"/>
      <c r="BM376" s="64"/>
      <c r="BN376" s="64"/>
    </row>
    <row r="377" spans="1:66" s="69" customFormat="1" ht="16.5" customHeight="1">
      <c r="A377" s="64"/>
      <c r="B377" s="66"/>
      <c r="C377" s="66"/>
      <c r="D377" s="75"/>
      <c r="E377" s="66"/>
      <c r="F377" s="67"/>
      <c r="G377" s="67"/>
      <c r="H377" s="7" t="str">
        <f t="shared" si="11"/>
        <v>Deposit Error</v>
      </c>
      <c r="I377" s="64"/>
      <c r="J377" s="8">
        <f t="shared" si="10"/>
        <v>0</v>
      </c>
      <c r="K377" s="64"/>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4"/>
      <c r="BA377" s="64"/>
      <c r="BB377" s="64"/>
      <c r="BC377" s="64"/>
      <c r="BD377" s="64"/>
      <c r="BE377" s="64"/>
      <c r="BF377" s="64"/>
      <c r="BG377" s="64"/>
      <c r="BH377" s="64"/>
      <c r="BI377" s="64"/>
      <c r="BJ377" s="64"/>
      <c r="BK377" s="64"/>
      <c r="BL377" s="64"/>
      <c r="BM377" s="64"/>
      <c r="BN377" s="64"/>
    </row>
    <row r="378" spans="1:66" s="69" customFormat="1" ht="16.5" customHeight="1">
      <c r="A378" s="64"/>
      <c r="B378" s="66"/>
      <c r="C378" s="66"/>
      <c r="D378" s="75"/>
      <c r="E378" s="66"/>
      <c r="F378" s="67"/>
      <c r="G378" s="67"/>
      <c r="H378" s="7" t="str">
        <f t="shared" si="11"/>
        <v>Deposit Error</v>
      </c>
      <c r="I378" s="64"/>
      <c r="J378" s="8">
        <f t="shared" si="10"/>
        <v>0</v>
      </c>
      <c r="K378" s="64"/>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4"/>
      <c r="BA378" s="64"/>
      <c r="BB378" s="64"/>
      <c r="BC378" s="64"/>
      <c r="BD378" s="64"/>
      <c r="BE378" s="64"/>
      <c r="BF378" s="64"/>
      <c r="BG378" s="64"/>
      <c r="BH378" s="64"/>
      <c r="BI378" s="64"/>
      <c r="BJ378" s="64"/>
      <c r="BK378" s="64"/>
      <c r="BL378" s="64"/>
      <c r="BM378" s="64"/>
      <c r="BN378" s="64"/>
    </row>
    <row r="379" spans="1:66" s="69" customFormat="1" ht="16.5" customHeight="1">
      <c r="A379" s="64"/>
      <c r="B379" s="66"/>
      <c r="C379" s="66"/>
      <c r="D379" s="75"/>
      <c r="E379" s="66"/>
      <c r="F379" s="67"/>
      <c r="G379" s="67"/>
      <c r="H379" s="7" t="str">
        <f t="shared" si="11"/>
        <v>Deposit Error</v>
      </c>
      <c r="I379" s="64"/>
      <c r="J379" s="8">
        <f t="shared" si="10"/>
        <v>0</v>
      </c>
      <c r="K379" s="64"/>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8"/>
      <c r="AU379" s="68"/>
      <c r="AV379" s="68"/>
      <c r="AW379" s="68"/>
      <c r="AX379" s="68"/>
      <c r="AY379" s="68"/>
      <c r="AZ379" s="64"/>
      <c r="BA379" s="64"/>
      <c r="BB379" s="64"/>
      <c r="BC379" s="64"/>
      <c r="BD379" s="64"/>
      <c r="BE379" s="64"/>
      <c r="BF379" s="64"/>
      <c r="BG379" s="64"/>
      <c r="BH379" s="64"/>
      <c r="BI379" s="64"/>
      <c r="BJ379" s="64"/>
      <c r="BK379" s="64"/>
      <c r="BL379" s="64"/>
      <c r="BM379" s="64"/>
      <c r="BN379" s="64"/>
    </row>
    <row r="380" spans="1:66" s="69" customFormat="1" ht="16.5" customHeight="1">
      <c r="A380" s="64"/>
      <c r="B380" s="66"/>
      <c r="C380" s="66"/>
      <c r="D380" s="75"/>
      <c r="E380" s="66"/>
      <c r="F380" s="67"/>
      <c r="G380" s="67"/>
      <c r="H380" s="7" t="str">
        <f t="shared" si="11"/>
        <v>Deposit Error</v>
      </c>
      <c r="I380" s="64"/>
      <c r="J380" s="8">
        <f t="shared" si="10"/>
        <v>0</v>
      </c>
      <c r="K380" s="64"/>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c r="AS380" s="68"/>
      <c r="AT380" s="68"/>
      <c r="AU380" s="68"/>
      <c r="AV380" s="68"/>
      <c r="AW380" s="68"/>
      <c r="AX380" s="68"/>
      <c r="AY380" s="68"/>
      <c r="AZ380" s="64"/>
      <c r="BA380" s="64"/>
      <c r="BB380" s="64"/>
      <c r="BC380" s="64"/>
      <c r="BD380" s="64"/>
      <c r="BE380" s="64"/>
      <c r="BF380" s="64"/>
      <c r="BG380" s="64"/>
      <c r="BH380" s="64"/>
      <c r="BI380" s="64"/>
      <c r="BJ380" s="64"/>
      <c r="BK380" s="64"/>
      <c r="BL380" s="64"/>
      <c r="BM380" s="64"/>
      <c r="BN380" s="64"/>
    </row>
    <row r="381" spans="1:66" s="69" customFormat="1" ht="16.5" customHeight="1">
      <c r="A381" s="64"/>
      <c r="B381" s="66"/>
      <c r="C381" s="66"/>
      <c r="D381" s="75"/>
      <c r="E381" s="66"/>
      <c r="F381" s="67"/>
      <c r="G381" s="67"/>
      <c r="H381" s="7" t="str">
        <f t="shared" si="11"/>
        <v>Deposit Error</v>
      </c>
      <c r="I381" s="64"/>
      <c r="J381" s="8">
        <f t="shared" si="10"/>
        <v>0</v>
      </c>
      <c r="K381" s="64"/>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c r="AP381" s="68"/>
      <c r="AQ381" s="68"/>
      <c r="AR381" s="68"/>
      <c r="AS381" s="68"/>
      <c r="AT381" s="68"/>
      <c r="AU381" s="68"/>
      <c r="AV381" s="68"/>
      <c r="AW381" s="68"/>
      <c r="AX381" s="68"/>
      <c r="AY381" s="68"/>
      <c r="AZ381" s="64"/>
      <c r="BA381" s="64"/>
      <c r="BB381" s="64"/>
      <c r="BC381" s="64"/>
      <c r="BD381" s="64"/>
      <c r="BE381" s="64"/>
      <c r="BF381" s="64"/>
      <c r="BG381" s="64"/>
      <c r="BH381" s="64"/>
      <c r="BI381" s="64"/>
      <c r="BJ381" s="64"/>
      <c r="BK381" s="64"/>
      <c r="BL381" s="64"/>
      <c r="BM381" s="64"/>
      <c r="BN381" s="64"/>
    </row>
    <row r="382" spans="1:66" s="69" customFormat="1" ht="16.5" customHeight="1">
      <c r="A382" s="64"/>
      <c r="B382" s="66"/>
      <c r="C382" s="66"/>
      <c r="D382" s="75"/>
      <c r="E382" s="66"/>
      <c r="F382" s="67"/>
      <c r="G382" s="67"/>
      <c r="H382" s="7" t="str">
        <f t="shared" si="11"/>
        <v>Deposit Error</v>
      </c>
      <c r="I382" s="64"/>
      <c r="J382" s="8">
        <f t="shared" si="10"/>
        <v>0</v>
      </c>
      <c r="K382" s="64"/>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c r="AS382" s="68"/>
      <c r="AT382" s="68"/>
      <c r="AU382" s="68"/>
      <c r="AV382" s="68"/>
      <c r="AW382" s="68"/>
      <c r="AX382" s="68"/>
      <c r="AY382" s="68"/>
      <c r="AZ382" s="64"/>
      <c r="BA382" s="64"/>
      <c r="BB382" s="64"/>
      <c r="BC382" s="64"/>
      <c r="BD382" s="64"/>
      <c r="BE382" s="64"/>
      <c r="BF382" s="64"/>
      <c r="BG382" s="64"/>
      <c r="BH382" s="64"/>
      <c r="BI382" s="64"/>
      <c r="BJ382" s="64"/>
      <c r="BK382" s="64"/>
      <c r="BL382" s="64"/>
      <c r="BM382" s="64"/>
      <c r="BN382" s="64"/>
    </row>
    <row r="383" spans="1:66" s="69" customFormat="1" ht="16.5" customHeight="1">
      <c r="A383" s="64"/>
      <c r="B383" s="66"/>
      <c r="C383" s="66"/>
      <c r="D383" s="75"/>
      <c r="E383" s="66"/>
      <c r="F383" s="67"/>
      <c r="G383" s="67"/>
      <c r="H383" s="7" t="str">
        <f t="shared" si="11"/>
        <v>Deposit Error</v>
      </c>
      <c r="I383" s="64"/>
      <c r="J383" s="8">
        <f t="shared" si="10"/>
        <v>0</v>
      </c>
      <c r="K383" s="64"/>
      <c r="L383" s="68"/>
      <c r="M383" s="68"/>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c r="AN383" s="68"/>
      <c r="AO383" s="68"/>
      <c r="AP383" s="68"/>
      <c r="AQ383" s="68"/>
      <c r="AR383" s="68"/>
      <c r="AS383" s="68"/>
      <c r="AT383" s="68"/>
      <c r="AU383" s="68"/>
      <c r="AV383" s="68"/>
      <c r="AW383" s="68"/>
      <c r="AX383" s="68"/>
      <c r="AY383" s="68"/>
      <c r="AZ383" s="64"/>
      <c r="BA383" s="64"/>
      <c r="BB383" s="64"/>
      <c r="BC383" s="64"/>
      <c r="BD383" s="64"/>
      <c r="BE383" s="64"/>
      <c r="BF383" s="64"/>
      <c r="BG383" s="64"/>
      <c r="BH383" s="64"/>
      <c r="BI383" s="64"/>
      <c r="BJ383" s="64"/>
      <c r="BK383" s="64"/>
      <c r="BL383" s="64"/>
      <c r="BM383" s="64"/>
      <c r="BN383" s="64"/>
    </row>
    <row r="384" spans="1:66" s="69" customFormat="1" ht="16.5" customHeight="1">
      <c r="A384" s="64"/>
      <c r="B384" s="66"/>
      <c r="C384" s="66"/>
      <c r="D384" s="75"/>
      <c r="E384" s="66"/>
      <c r="F384" s="67"/>
      <c r="G384" s="67"/>
      <c r="H384" s="7" t="str">
        <f t="shared" si="11"/>
        <v>Deposit Error</v>
      </c>
      <c r="I384" s="64"/>
      <c r="J384" s="8">
        <f t="shared" si="10"/>
        <v>0</v>
      </c>
      <c r="K384" s="64"/>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c r="AS384" s="68"/>
      <c r="AT384" s="68"/>
      <c r="AU384" s="68"/>
      <c r="AV384" s="68"/>
      <c r="AW384" s="68"/>
      <c r="AX384" s="68"/>
      <c r="AY384" s="68"/>
      <c r="AZ384" s="64"/>
      <c r="BA384" s="64"/>
      <c r="BB384" s="64"/>
      <c r="BC384" s="64"/>
      <c r="BD384" s="64"/>
      <c r="BE384" s="64"/>
      <c r="BF384" s="64"/>
      <c r="BG384" s="64"/>
      <c r="BH384" s="64"/>
      <c r="BI384" s="64"/>
      <c r="BJ384" s="64"/>
      <c r="BK384" s="64"/>
      <c r="BL384" s="64"/>
      <c r="BM384" s="64"/>
      <c r="BN384" s="64"/>
    </row>
    <row r="385" spans="1:66" s="69" customFormat="1" ht="16.5" customHeight="1">
      <c r="A385" s="64"/>
      <c r="B385" s="66"/>
      <c r="C385" s="66"/>
      <c r="D385" s="75"/>
      <c r="E385" s="66"/>
      <c r="F385" s="67"/>
      <c r="G385" s="67"/>
      <c r="H385" s="7" t="str">
        <f t="shared" si="11"/>
        <v>Deposit Error</v>
      </c>
      <c r="I385" s="64"/>
      <c r="J385" s="8">
        <f t="shared" si="10"/>
        <v>0</v>
      </c>
      <c r="K385" s="64"/>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68"/>
      <c r="AR385" s="68"/>
      <c r="AS385" s="68"/>
      <c r="AT385" s="68"/>
      <c r="AU385" s="68"/>
      <c r="AV385" s="68"/>
      <c r="AW385" s="68"/>
      <c r="AX385" s="68"/>
      <c r="AY385" s="68"/>
      <c r="AZ385" s="64"/>
      <c r="BA385" s="64"/>
      <c r="BB385" s="64"/>
      <c r="BC385" s="64"/>
      <c r="BD385" s="64"/>
      <c r="BE385" s="64"/>
      <c r="BF385" s="64"/>
      <c r="BG385" s="64"/>
      <c r="BH385" s="64"/>
      <c r="BI385" s="64"/>
      <c r="BJ385" s="64"/>
      <c r="BK385" s="64"/>
      <c r="BL385" s="64"/>
      <c r="BM385" s="64"/>
      <c r="BN385" s="64"/>
    </row>
    <row r="386" spans="1:66" s="69" customFormat="1" ht="16.5" customHeight="1">
      <c r="A386" s="64"/>
      <c r="B386" s="66"/>
      <c r="C386" s="66"/>
      <c r="D386" s="75"/>
      <c r="E386" s="66"/>
      <c r="F386" s="67"/>
      <c r="G386" s="67"/>
      <c r="H386" s="7" t="str">
        <f t="shared" si="11"/>
        <v>Deposit Error</v>
      </c>
      <c r="I386" s="64"/>
      <c r="J386" s="8">
        <f t="shared" si="10"/>
        <v>0</v>
      </c>
      <c r="K386" s="64"/>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c r="AS386" s="68"/>
      <c r="AT386" s="68"/>
      <c r="AU386" s="68"/>
      <c r="AV386" s="68"/>
      <c r="AW386" s="68"/>
      <c r="AX386" s="68"/>
      <c r="AY386" s="68"/>
      <c r="AZ386" s="64"/>
      <c r="BA386" s="64"/>
      <c r="BB386" s="64"/>
      <c r="BC386" s="64"/>
      <c r="BD386" s="64"/>
      <c r="BE386" s="64"/>
      <c r="BF386" s="64"/>
      <c r="BG386" s="64"/>
      <c r="BH386" s="64"/>
      <c r="BI386" s="64"/>
      <c r="BJ386" s="64"/>
      <c r="BK386" s="64"/>
      <c r="BL386" s="64"/>
      <c r="BM386" s="64"/>
      <c r="BN386" s="64"/>
    </row>
    <row r="387" spans="1:66" s="69" customFormat="1" ht="16.5" customHeight="1">
      <c r="A387" s="64"/>
      <c r="B387" s="66"/>
      <c r="C387" s="66"/>
      <c r="D387" s="75"/>
      <c r="E387" s="66"/>
      <c r="F387" s="67"/>
      <c r="G387" s="67"/>
      <c r="H387" s="7" t="str">
        <f t="shared" si="11"/>
        <v>Deposit Error</v>
      </c>
      <c r="I387" s="64"/>
      <c r="J387" s="8">
        <f t="shared" si="10"/>
        <v>0</v>
      </c>
      <c r="K387" s="64"/>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8"/>
      <c r="AU387" s="68"/>
      <c r="AV387" s="68"/>
      <c r="AW387" s="68"/>
      <c r="AX387" s="68"/>
      <c r="AY387" s="68"/>
      <c r="AZ387" s="64"/>
      <c r="BA387" s="64"/>
      <c r="BB387" s="64"/>
      <c r="BC387" s="64"/>
      <c r="BD387" s="64"/>
      <c r="BE387" s="64"/>
      <c r="BF387" s="64"/>
      <c r="BG387" s="64"/>
      <c r="BH387" s="64"/>
      <c r="BI387" s="64"/>
      <c r="BJ387" s="64"/>
      <c r="BK387" s="64"/>
      <c r="BL387" s="64"/>
      <c r="BM387" s="64"/>
      <c r="BN387" s="64"/>
    </row>
    <row r="388" spans="1:66" s="69" customFormat="1" ht="16.5" customHeight="1">
      <c r="A388" s="64"/>
      <c r="B388" s="66"/>
      <c r="C388" s="66"/>
      <c r="D388" s="75"/>
      <c r="E388" s="66"/>
      <c r="F388" s="67"/>
      <c r="G388" s="67"/>
      <c r="H388" s="7" t="str">
        <f t="shared" si="11"/>
        <v>Deposit Error</v>
      </c>
      <c r="I388" s="64"/>
      <c r="J388" s="8">
        <f t="shared" si="10"/>
        <v>0</v>
      </c>
      <c r="K388" s="64"/>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4"/>
      <c r="BA388" s="64"/>
      <c r="BB388" s="64"/>
      <c r="BC388" s="64"/>
      <c r="BD388" s="64"/>
      <c r="BE388" s="64"/>
      <c r="BF388" s="64"/>
      <c r="BG388" s="64"/>
      <c r="BH388" s="64"/>
      <c r="BI388" s="64"/>
      <c r="BJ388" s="64"/>
      <c r="BK388" s="64"/>
      <c r="BL388" s="64"/>
      <c r="BM388" s="64"/>
      <c r="BN388" s="64"/>
    </row>
    <row r="389" spans="1:66" s="69" customFormat="1" ht="16.5" customHeight="1">
      <c r="A389" s="64"/>
      <c r="B389" s="66"/>
      <c r="C389" s="66"/>
      <c r="D389" s="75"/>
      <c r="E389" s="66"/>
      <c r="F389" s="67"/>
      <c r="G389" s="67"/>
      <c r="H389" s="7" t="str">
        <f t="shared" si="11"/>
        <v>Deposit Error</v>
      </c>
      <c r="I389" s="64"/>
      <c r="J389" s="8">
        <f t="shared" si="10"/>
        <v>0</v>
      </c>
      <c r="K389" s="64"/>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8"/>
      <c r="AU389" s="68"/>
      <c r="AV389" s="68"/>
      <c r="AW389" s="68"/>
      <c r="AX389" s="68"/>
      <c r="AY389" s="68"/>
      <c r="AZ389" s="64"/>
      <c r="BA389" s="64"/>
      <c r="BB389" s="64"/>
      <c r="BC389" s="64"/>
      <c r="BD389" s="64"/>
      <c r="BE389" s="64"/>
      <c r="BF389" s="64"/>
      <c r="BG389" s="64"/>
      <c r="BH389" s="64"/>
      <c r="BI389" s="64"/>
      <c r="BJ389" s="64"/>
      <c r="BK389" s="64"/>
      <c r="BL389" s="64"/>
      <c r="BM389" s="64"/>
      <c r="BN389" s="64"/>
    </row>
    <row r="390" spans="1:66" s="69" customFormat="1" ht="16.5" customHeight="1">
      <c r="A390" s="64"/>
      <c r="B390" s="66"/>
      <c r="C390" s="66"/>
      <c r="D390" s="75"/>
      <c r="E390" s="66"/>
      <c r="F390" s="67"/>
      <c r="G390" s="67"/>
      <c r="H390" s="7" t="str">
        <f t="shared" si="11"/>
        <v>Deposit Error</v>
      </c>
      <c r="I390" s="64"/>
      <c r="J390" s="8">
        <f t="shared" si="10"/>
        <v>0</v>
      </c>
      <c r="K390" s="64"/>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4"/>
      <c r="BA390" s="64"/>
      <c r="BB390" s="64"/>
      <c r="BC390" s="64"/>
      <c r="BD390" s="64"/>
      <c r="BE390" s="64"/>
      <c r="BF390" s="64"/>
      <c r="BG390" s="64"/>
      <c r="BH390" s="64"/>
      <c r="BI390" s="64"/>
      <c r="BJ390" s="64"/>
      <c r="BK390" s="64"/>
      <c r="BL390" s="64"/>
      <c r="BM390" s="64"/>
      <c r="BN390" s="64"/>
    </row>
    <row r="391" spans="1:66" s="69" customFormat="1" ht="16.5" customHeight="1">
      <c r="A391" s="64"/>
      <c r="B391" s="66"/>
      <c r="C391" s="66"/>
      <c r="D391" s="75"/>
      <c r="E391" s="66"/>
      <c r="F391" s="67"/>
      <c r="G391" s="67"/>
      <c r="H391" s="7" t="str">
        <f t="shared" si="11"/>
        <v>Deposit Error</v>
      </c>
      <c r="I391" s="64"/>
      <c r="J391" s="8">
        <f t="shared" si="10"/>
        <v>0</v>
      </c>
      <c r="K391" s="64"/>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68"/>
      <c r="AR391" s="68"/>
      <c r="AS391" s="68"/>
      <c r="AT391" s="68"/>
      <c r="AU391" s="68"/>
      <c r="AV391" s="68"/>
      <c r="AW391" s="68"/>
      <c r="AX391" s="68"/>
      <c r="AY391" s="68"/>
      <c r="AZ391" s="64"/>
      <c r="BA391" s="64"/>
      <c r="BB391" s="64"/>
      <c r="BC391" s="64"/>
      <c r="BD391" s="64"/>
      <c r="BE391" s="64"/>
      <c r="BF391" s="64"/>
      <c r="BG391" s="64"/>
      <c r="BH391" s="64"/>
      <c r="BI391" s="64"/>
      <c r="BJ391" s="64"/>
      <c r="BK391" s="64"/>
      <c r="BL391" s="64"/>
      <c r="BM391" s="64"/>
      <c r="BN391" s="64"/>
    </row>
    <row r="392" spans="1:66" s="69" customFormat="1" ht="16.5" customHeight="1">
      <c r="A392" s="64"/>
      <c r="B392" s="66"/>
      <c r="C392" s="66"/>
      <c r="D392" s="75"/>
      <c r="E392" s="66"/>
      <c r="F392" s="67"/>
      <c r="G392" s="67"/>
      <c r="H392" s="7" t="str">
        <f t="shared" si="11"/>
        <v>Deposit Error</v>
      </c>
      <c r="I392" s="64"/>
      <c r="J392" s="8">
        <f t="shared" si="10"/>
        <v>0</v>
      </c>
      <c r="K392" s="64"/>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c r="AS392" s="68"/>
      <c r="AT392" s="68"/>
      <c r="AU392" s="68"/>
      <c r="AV392" s="68"/>
      <c r="AW392" s="68"/>
      <c r="AX392" s="68"/>
      <c r="AY392" s="68"/>
      <c r="AZ392" s="64"/>
      <c r="BA392" s="64"/>
      <c r="BB392" s="64"/>
      <c r="BC392" s="64"/>
      <c r="BD392" s="64"/>
      <c r="BE392" s="64"/>
      <c r="BF392" s="64"/>
      <c r="BG392" s="64"/>
      <c r="BH392" s="64"/>
      <c r="BI392" s="64"/>
      <c r="BJ392" s="64"/>
      <c r="BK392" s="64"/>
      <c r="BL392" s="64"/>
      <c r="BM392" s="64"/>
      <c r="BN392" s="64"/>
    </row>
    <row r="393" spans="1:66" s="69" customFormat="1" ht="16.5" customHeight="1">
      <c r="A393" s="64"/>
      <c r="B393" s="66"/>
      <c r="C393" s="66"/>
      <c r="D393" s="75"/>
      <c r="E393" s="66"/>
      <c r="F393" s="67"/>
      <c r="G393" s="67"/>
      <c r="H393" s="7" t="str">
        <f t="shared" si="11"/>
        <v>Deposit Error</v>
      </c>
      <c r="I393" s="64"/>
      <c r="J393" s="8">
        <f t="shared" ref="J393:J456" si="12">D393-SUM(L393:AY393)</f>
        <v>0</v>
      </c>
      <c r="K393" s="64"/>
      <c r="L393" s="68"/>
      <c r="M393" s="68"/>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8"/>
      <c r="AU393" s="68"/>
      <c r="AV393" s="68"/>
      <c r="AW393" s="68"/>
      <c r="AX393" s="68"/>
      <c r="AY393" s="68"/>
      <c r="AZ393" s="64"/>
      <c r="BA393" s="64"/>
      <c r="BB393" s="64"/>
      <c r="BC393" s="64"/>
      <c r="BD393" s="64"/>
      <c r="BE393" s="64"/>
      <c r="BF393" s="64"/>
      <c r="BG393" s="64"/>
      <c r="BH393" s="64"/>
      <c r="BI393" s="64"/>
      <c r="BJ393" s="64"/>
      <c r="BK393" s="64"/>
      <c r="BL393" s="64"/>
      <c r="BM393" s="64"/>
      <c r="BN393" s="64"/>
    </row>
    <row r="394" spans="1:66" s="69" customFormat="1" ht="16.5" customHeight="1">
      <c r="A394" s="64"/>
      <c r="B394" s="66"/>
      <c r="C394" s="66"/>
      <c r="D394" s="75"/>
      <c r="E394" s="66"/>
      <c r="F394" s="67"/>
      <c r="G394" s="67"/>
      <c r="H394" s="7" t="str">
        <f t="shared" ref="H394:H457" si="13">IF(B394="","Deposit Error",IF(C394="","Description Error",IF(E394="","Check # Error",IF(F394="","Deposit Date Error",IF(D394="","Amount Error",IF(G394="","Pending","Complete"))))))</f>
        <v>Deposit Error</v>
      </c>
      <c r="I394" s="64"/>
      <c r="J394" s="8">
        <f t="shared" si="12"/>
        <v>0</v>
      </c>
      <c r="K394" s="64"/>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4"/>
      <c r="BA394" s="64"/>
      <c r="BB394" s="64"/>
      <c r="BC394" s="64"/>
      <c r="BD394" s="64"/>
      <c r="BE394" s="64"/>
      <c r="BF394" s="64"/>
      <c r="BG394" s="64"/>
      <c r="BH394" s="64"/>
      <c r="BI394" s="64"/>
      <c r="BJ394" s="64"/>
      <c r="BK394" s="64"/>
      <c r="BL394" s="64"/>
      <c r="BM394" s="64"/>
      <c r="BN394" s="64"/>
    </row>
    <row r="395" spans="1:66" s="69" customFormat="1" ht="16.5" customHeight="1">
      <c r="A395" s="64"/>
      <c r="B395" s="66"/>
      <c r="C395" s="66"/>
      <c r="D395" s="75"/>
      <c r="E395" s="66"/>
      <c r="F395" s="67"/>
      <c r="G395" s="67"/>
      <c r="H395" s="7" t="str">
        <f t="shared" si="13"/>
        <v>Deposit Error</v>
      </c>
      <c r="I395" s="64"/>
      <c r="J395" s="8">
        <f t="shared" si="12"/>
        <v>0</v>
      </c>
      <c r="K395" s="64"/>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8"/>
      <c r="AU395" s="68"/>
      <c r="AV395" s="68"/>
      <c r="AW395" s="68"/>
      <c r="AX395" s="68"/>
      <c r="AY395" s="68"/>
      <c r="AZ395" s="64"/>
      <c r="BA395" s="64"/>
      <c r="BB395" s="64"/>
      <c r="BC395" s="64"/>
      <c r="BD395" s="64"/>
      <c r="BE395" s="64"/>
      <c r="BF395" s="64"/>
      <c r="BG395" s="64"/>
      <c r="BH395" s="64"/>
      <c r="BI395" s="64"/>
      <c r="BJ395" s="64"/>
      <c r="BK395" s="64"/>
      <c r="BL395" s="64"/>
      <c r="BM395" s="64"/>
      <c r="BN395" s="64"/>
    </row>
    <row r="396" spans="1:66" s="69" customFormat="1" ht="16.5" customHeight="1">
      <c r="A396" s="64"/>
      <c r="B396" s="66"/>
      <c r="C396" s="66"/>
      <c r="D396" s="75"/>
      <c r="E396" s="66"/>
      <c r="F396" s="67"/>
      <c r="G396" s="67"/>
      <c r="H396" s="7" t="str">
        <f t="shared" si="13"/>
        <v>Deposit Error</v>
      </c>
      <c r="I396" s="64"/>
      <c r="J396" s="8">
        <f t="shared" si="12"/>
        <v>0</v>
      </c>
      <c r="K396" s="64"/>
      <c r="L396" s="68"/>
      <c r="M396" s="68"/>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c r="AS396" s="68"/>
      <c r="AT396" s="68"/>
      <c r="AU396" s="68"/>
      <c r="AV396" s="68"/>
      <c r="AW396" s="68"/>
      <c r="AX396" s="68"/>
      <c r="AY396" s="68"/>
      <c r="AZ396" s="64"/>
      <c r="BA396" s="64"/>
      <c r="BB396" s="64"/>
      <c r="BC396" s="64"/>
      <c r="BD396" s="64"/>
      <c r="BE396" s="64"/>
      <c r="BF396" s="64"/>
      <c r="BG396" s="64"/>
      <c r="BH396" s="64"/>
      <c r="BI396" s="64"/>
      <c r="BJ396" s="64"/>
      <c r="BK396" s="64"/>
      <c r="BL396" s="64"/>
      <c r="BM396" s="64"/>
      <c r="BN396" s="64"/>
    </row>
    <row r="397" spans="1:66" s="69" customFormat="1" ht="16.5" customHeight="1">
      <c r="A397" s="64"/>
      <c r="B397" s="66"/>
      <c r="C397" s="66"/>
      <c r="D397" s="75"/>
      <c r="E397" s="66"/>
      <c r="F397" s="67"/>
      <c r="G397" s="67"/>
      <c r="H397" s="7" t="str">
        <f t="shared" si="13"/>
        <v>Deposit Error</v>
      </c>
      <c r="I397" s="64"/>
      <c r="J397" s="8">
        <f t="shared" si="12"/>
        <v>0</v>
      </c>
      <c r="K397" s="64"/>
      <c r="L397" s="68"/>
      <c r="M397" s="68"/>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4"/>
      <c r="BA397" s="64"/>
      <c r="BB397" s="64"/>
      <c r="BC397" s="64"/>
      <c r="BD397" s="64"/>
      <c r="BE397" s="64"/>
      <c r="BF397" s="64"/>
      <c r="BG397" s="64"/>
      <c r="BH397" s="64"/>
      <c r="BI397" s="64"/>
      <c r="BJ397" s="64"/>
      <c r="BK397" s="64"/>
      <c r="BL397" s="64"/>
      <c r="BM397" s="64"/>
      <c r="BN397" s="64"/>
    </row>
    <row r="398" spans="1:66" s="69" customFormat="1" ht="16.5" customHeight="1">
      <c r="A398" s="64"/>
      <c r="B398" s="66"/>
      <c r="C398" s="66"/>
      <c r="D398" s="75"/>
      <c r="E398" s="66"/>
      <c r="F398" s="67"/>
      <c r="G398" s="67"/>
      <c r="H398" s="7" t="str">
        <f t="shared" si="13"/>
        <v>Deposit Error</v>
      </c>
      <c r="I398" s="64"/>
      <c r="J398" s="8">
        <f t="shared" si="12"/>
        <v>0</v>
      </c>
      <c r="K398" s="64"/>
      <c r="L398" s="68"/>
      <c r="M398" s="68"/>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4"/>
      <c r="BA398" s="64"/>
      <c r="BB398" s="64"/>
      <c r="BC398" s="64"/>
      <c r="BD398" s="64"/>
      <c r="BE398" s="64"/>
      <c r="BF398" s="64"/>
      <c r="BG398" s="64"/>
      <c r="BH398" s="64"/>
      <c r="BI398" s="64"/>
      <c r="BJ398" s="64"/>
      <c r="BK398" s="64"/>
      <c r="BL398" s="64"/>
      <c r="BM398" s="64"/>
      <c r="BN398" s="64"/>
    </row>
    <row r="399" spans="1:66" s="69" customFormat="1" ht="16.5" customHeight="1">
      <c r="A399" s="64"/>
      <c r="B399" s="66"/>
      <c r="C399" s="66"/>
      <c r="D399" s="75"/>
      <c r="E399" s="66"/>
      <c r="F399" s="67"/>
      <c r="G399" s="67"/>
      <c r="H399" s="7" t="str">
        <f t="shared" si="13"/>
        <v>Deposit Error</v>
      </c>
      <c r="I399" s="64"/>
      <c r="J399" s="8">
        <f t="shared" si="12"/>
        <v>0</v>
      </c>
      <c r="K399" s="64"/>
      <c r="L399" s="68"/>
      <c r="M399" s="68"/>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4"/>
      <c r="BA399" s="64"/>
      <c r="BB399" s="64"/>
      <c r="BC399" s="64"/>
      <c r="BD399" s="64"/>
      <c r="BE399" s="64"/>
      <c r="BF399" s="64"/>
      <c r="BG399" s="64"/>
      <c r="BH399" s="64"/>
      <c r="BI399" s="64"/>
      <c r="BJ399" s="64"/>
      <c r="BK399" s="64"/>
      <c r="BL399" s="64"/>
      <c r="BM399" s="64"/>
      <c r="BN399" s="64"/>
    </row>
    <row r="400" spans="1:66" s="69" customFormat="1" ht="16.5" customHeight="1">
      <c r="A400" s="64"/>
      <c r="B400" s="66"/>
      <c r="C400" s="66"/>
      <c r="D400" s="75"/>
      <c r="E400" s="66"/>
      <c r="F400" s="67"/>
      <c r="G400" s="67"/>
      <c r="H400" s="7" t="str">
        <f t="shared" si="13"/>
        <v>Deposit Error</v>
      </c>
      <c r="I400" s="64"/>
      <c r="J400" s="8">
        <f t="shared" si="12"/>
        <v>0</v>
      </c>
      <c r="K400" s="64"/>
      <c r="L400" s="68"/>
      <c r="M400" s="68"/>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8"/>
      <c r="AU400" s="68"/>
      <c r="AV400" s="68"/>
      <c r="AW400" s="68"/>
      <c r="AX400" s="68"/>
      <c r="AY400" s="68"/>
      <c r="AZ400" s="64"/>
      <c r="BA400" s="64"/>
      <c r="BB400" s="64"/>
      <c r="BC400" s="64"/>
      <c r="BD400" s="64"/>
      <c r="BE400" s="64"/>
      <c r="BF400" s="64"/>
      <c r="BG400" s="64"/>
      <c r="BH400" s="64"/>
      <c r="BI400" s="64"/>
      <c r="BJ400" s="64"/>
      <c r="BK400" s="64"/>
      <c r="BL400" s="64"/>
      <c r="BM400" s="64"/>
      <c r="BN400" s="64"/>
    </row>
    <row r="401" spans="1:66" s="69" customFormat="1" ht="16.5" customHeight="1">
      <c r="A401" s="64"/>
      <c r="B401" s="66"/>
      <c r="C401" s="66"/>
      <c r="D401" s="75"/>
      <c r="E401" s="66"/>
      <c r="F401" s="67"/>
      <c r="G401" s="67"/>
      <c r="H401" s="7" t="str">
        <f t="shared" si="13"/>
        <v>Deposit Error</v>
      </c>
      <c r="I401" s="64"/>
      <c r="J401" s="8">
        <f t="shared" si="12"/>
        <v>0</v>
      </c>
      <c r="K401" s="64"/>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c r="AY401" s="68"/>
      <c r="AZ401" s="64"/>
      <c r="BA401" s="64"/>
      <c r="BB401" s="64"/>
      <c r="BC401" s="64"/>
      <c r="BD401" s="64"/>
      <c r="BE401" s="64"/>
      <c r="BF401" s="64"/>
      <c r="BG401" s="64"/>
      <c r="BH401" s="64"/>
      <c r="BI401" s="64"/>
      <c r="BJ401" s="64"/>
      <c r="BK401" s="64"/>
      <c r="BL401" s="64"/>
      <c r="BM401" s="64"/>
      <c r="BN401" s="64"/>
    </row>
    <row r="402" spans="1:66" s="69" customFormat="1" ht="16.5" customHeight="1">
      <c r="A402" s="64"/>
      <c r="B402" s="66"/>
      <c r="C402" s="66"/>
      <c r="D402" s="75"/>
      <c r="E402" s="66"/>
      <c r="F402" s="67"/>
      <c r="G402" s="67"/>
      <c r="H402" s="7" t="str">
        <f t="shared" si="13"/>
        <v>Deposit Error</v>
      </c>
      <c r="I402" s="64"/>
      <c r="J402" s="8">
        <f t="shared" si="12"/>
        <v>0</v>
      </c>
      <c r="K402" s="64"/>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8"/>
      <c r="AU402" s="68"/>
      <c r="AV402" s="68"/>
      <c r="AW402" s="68"/>
      <c r="AX402" s="68"/>
      <c r="AY402" s="68"/>
      <c r="AZ402" s="64"/>
      <c r="BA402" s="64"/>
      <c r="BB402" s="64"/>
      <c r="BC402" s="64"/>
      <c r="BD402" s="64"/>
      <c r="BE402" s="64"/>
      <c r="BF402" s="64"/>
      <c r="BG402" s="64"/>
      <c r="BH402" s="64"/>
      <c r="BI402" s="64"/>
      <c r="BJ402" s="64"/>
      <c r="BK402" s="64"/>
      <c r="BL402" s="64"/>
      <c r="BM402" s="64"/>
      <c r="BN402" s="64"/>
    </row>
    <row r="403" spans="1:66" s="69" customFormat="1" ht="16.5" customHeight="1">
      <c r="A403" s="64"/>
      <c r="B403" s="66"/>
      <c r="C403" s="66"/>
      <c r="D403" s="75"/>
      <c r="E403" s="66"/>
      <c r="F403" s="67"/>
      <c r="G403" s="67"/>
      <c r="H403" s="7" t="str">
        <f t="shared" si="13"/>
        <v>Deposit Error</v>
      </c>
      <c r="I403" s="64"/>
      <c r="J403" s="8">
        <f t="shared" si="12"/>
        <v>0</v>
      </c>
      <c r="K403" s="64"/>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8"/>
      <c r="AU403" s="68"/>
      <c r="AV403" s="68"/>
      <c r="AW403" s="68"/>
      <c r="AX403" s="68"/>
      <c r="AY403" s="68"/>
      <c r="AZ403" s="64"/>
      <c r="BA403" s="64"/>
      <c r="BB403" s="64"/>
      <c r="BC403" s="64"/>
      <c r="BD403" s="64"/>
      <c r="BE403" s="64"/>
      <c r="BF403" s="64"/>
      <c r="BG403" s="64"/>
      <c r="BH403" s="64"/>
      <c r="BI403" s="64"/>
      <c r="BJ403" s="64"/>
      <c r="BK403" s="64"/>
      <c r="BL403" s="64"/>
      <c r="BM403" s="64"/>
      <c r="BN403" s="64"/>
    </row>
    <row r="404" spans="1:66" s="69" customFormat="1" ht="16.5" customHeight="1">
      <c r="A404" s="64"/>
      <c r="B404" s="66"/>
      <c r="C404" s="66"/>
      <c r="D404" s="75"/>
      <c r="E404" s="66"/>
      <c r="F404" s="67"/>
      <c r="G404" s="67"/>
      <c r="H404" s="7" t="str">
        <f t="shared" si="13"/>
        <v>Deposit Error</v>
      </c>
      <c r="I404" s="64"/>
      <c r="J404" s="8">
        <f t="shared" si="12"/>
        <v>0</v>
      </c>
      <c r="K404" s="64"/>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c r="AS404" s="68"/>
      <c r="AT404" s="68"/>
      <c r="AU404" s="68"/>
      <c r="AV404" s="68"/>
      <c r="AW404" s="68"/>
      <c r="AX404" s="68"/>
      <c r="AY404" s="68"/>
      <c r="AZ404" s="64"/>
      <c r="BA404" s="64"/>
      <c r="BB404" s="64"/>
      <c r="BC404" s="64"/>
      <c r="BD404" s="64"/>
      <c r="BE404" s="64"/>
      <c r="BF404" s="64"/>
      <c r="BG404" s="64"/>
      <c r="BH404" s="64"/>
      <c r="BI404" s="64"/>
      <c r="BJ404" s="64"/>
      <c r="BK404" s="64"/>
      <c r="BL404" s="64"/>
      <c r="BM404" s="64"/>
      <c r="BN404" s="64"/>
    </row>
    <row r="405" spans="1:66" s="69" customFormat="1" ht="16.5" customHeight="1">
      <c r="A405" s="64"/>
      <c r="B405" s="66"/>
      <c r="C405" s="66"/>
      <c r="D405" s="75"/>
      <c r="E405" s="66"/>
      <c r="F405" s="67"/>
      <c r="G405" s="67"/>
      <c r="H405" s="7" t="str">
        <f t="shared" si="13"/>
        <v>Deposit Error</v>
      </c>
      <c r="I405" s="64"/>
      <c r="J405" s="8">
        <f t="shared" si="12"/>
        <v>0</v>
      </c>
      <c r="K405" s="64"/>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c r="AN405" s="68"/>
      <c r="AO405" s="68"/>
      <c r="AP405" s="68"/>
      <c r="AQ405" s="68"/>
      <c r="AR405" s="68"/>
      <c r="AS405" s="68"/>
      <c r="AT405" s="68"/>
      <c r="AU405" s="68"/>
      <c r="AV405" s="68"/>
      <c r="AW405" s="68"/>
      <c r="AX405" s="68"/>
      <c r="AY405" s="68"/>
      <c r="AZ405" s="64"/>
      <c r="BA405" s="64"/>
      <c r="BB405" s="64"/>
      <c r="BC405" s="64"/>
      <c r="BD405" s="64"/>
      <c r="BE405" s="64"/>
      <c r="BF405" s="64"/>
      <c r="BG405" s="64"/>
      <c r="BH405" s="64"/>
      <c r="BI405" s="64"/>
      <c r="BJ405" s="64"/>
      <c r="BK405" s="64"/>
      <c r="BL405" s="64"/>
      <c r="BM405" s="64"/>
      <c r="BN405" s="64"/>
    </row>
    <row r="406" spans="1:66" s="69" customFormat="1" ht="16.5" customHeight="1">
      <c r="A406" s="64"/>
      <c r="B406" s="66"/>
      <c r="C406" s="66"/>
      <c r="D406" s="75"/>
      <c r="E406" s="66"/>
      <c r="F406" s="67"/>
      <c r="G406" s="67"/>
      <c r="H406" s="7" t="str">
        <f t="shared" si="13"/>
        <v>Deposit Error</v>
      </c>
      <c r="I406" s="64"/>
      <c r="J406" s="8">
        <f t="shared" si="12"/>
        <v>0</v>
      </c>
      <c r="K406" s="64"/>
      <c r="L406" s="68"/>
      <c r="M406" s="68"/>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4"/>
      <c r="BA406" s="64"/>
      <c r="BB406" s="64"/>
      <c r="BC406" s="64"/>
      <c r="BD406" s="64"/>
      <c r="BE406" s="64"/>
      <c r="BF406" s="64"/>
      <c r="BG406" s="64"/>
      <c r="BH406" s="64"/>
      <c r="BI406" s="64"/>
      <c r="BJ406" s="64"/>
      <c r="BK406" s="64"/>
      <c r="BL406" s="64"/>
      <c r="BM406" s="64"/>
      <c r="BN406" s="64"/>
    </row>
    <row r="407" spans="1:66" s="69" customFormat="1" ht="16.5" customHeight="1">
      <c r="A407" s="64"/>
      <c r="B407" s="66"/>
      <c r="C407" s="66"/>
      <c r="D407" s="75"/>
      <c r="E407" s="66"/>
      <c r="F407" s="67"/>
      <c r="G407" s="67"/>
      <c r="H407" s="7" t="str">
        <f t="shared" si="13"/>
        <v>Deposit Error</v>
      </c>
      <c r="I407" s="64"/>
      <c r="J407" s="8">
        <f t="shared" si="12"/>
        <v>0</v>
      </c>
      <c r="K407" s="64"/>
      <c r="L407" s="68"/>
      <c r="M407" s="68"/>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4"/>
      <c r="BA407" s="64"/>
      <c r="BB407" s="64"/>
      <c r="BC407" s="64"/>
      <c r="BD407" s="64"/>
      <c r="BE407" s="64"/>
      <c r="BF407" s="64"/>
      <c r="BG407" s="64"/>
      <c r="BH407" s="64"/>
      <c r="BI407" s="64"/>
      <c r="BJ407" s="64"/>
      <c r="BK407" s="64"/>
      <c r="BL407" s="64"/>
      <c r="BM407" s="64"/>
      <c r="BN407" s="64"/>
    </row>
    <row r="408" spans="1:66" s="69" customFormat="1" ht="16.5" customHeight="1">
      <c r="A408" s="64"/>
      <c r="B408" s="66"/>
      <c r="C408" s="66"/>
      <c r="D408" s="75"/>
      <c r="E408" s="66"/>
      <c r="F408" s="67"/>
      <c r="G408" s="67"/>
      <c r="H408" s="7" t="str">
        <f t="shared" si="13"/>
        <v>Deposit Error</v>
      </c>
      <c r="I408" s="64"/>
      <c r="J408" s="8">
        <f t="shared" si="12"/>
        <v>0</v>
      </c>
      <c r="K408" s="64"/>
      <c r="L408" s="68"/>
      <c r="M408" s="68"/>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4"/>
      <c r="BA408" s="64"/>
      <c r="BB408" s="64"/>
      <c r="BC408" s="64"/>
      <c r="BD408" s="64"/>
      <c r="BE408" s="64"/>
      <c r="BF408" s="64"/>
      <c r="BG408" s="64"/>
      <c r="BH408" s="64"/>
      <c r="BI408" s="64"/>
      <c r="BJ408" s="64"/>
      <c r="BK408" s="64"/>
      <c r="BL408" s="64"/>
      <c r="BM408" s="64"/>
      <c r="BN408" s="64"/>
    </row>
    <row r="409" spans="1:66" s="69" customFormat="1" ht="16.5" customHeight="1">
      <c r="A409" s="64"/>
      <c r="B409" s="66"/>
      <c r="C409" s="66"/>
      <c r="D409" s="75"/>
      <c r="E409" s="66"/>
      <c r="F409" s="67"/>
      <c r="G409" s="67"/>
      <c r="H409" s="7" t="str">
        <f t="shared" si="13"/>
        <v>Deposit Error</v>
      </c>
      <c r="I409" s="64"/>
      <c r="J409" s="8">
        <f t="shared" si="12"/>
        <v>0</v>
      </c>
      <c r="K409" s="64"/>
      <c r="L409" s="68"/>
      <c r="M409" s="68"/>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c r="AP409" s="68"/>
      <c r="AQ409" s="68"/>
      <c r="AR409" s="68"/>
      <c r="AS409" s="68"/>
      <c r="AT409" s="68"/>
      <c r="AU409" s="68"/>
      <c r="AV409" s="68"/>
      <c r="AW409" s="68"/>
      <c r="AX409" s="68"/>
      <c r="AY409" s="68"/>
      <c r="AZ409" s="64"/>
      <c r="BA409" s="64"/>
      <c r="BB409" s="64"/>
      <c r="BC409" s="64"/>
      <c r="BD409" s="64"/>
      <c r="BE409" s="64"/>
      <c r="BF409" s="64"/>
      <c r="BG409" s="64"/>
      <c r="BH409" s="64"/>
      <c r="BI409" s="64"/>
      <c r="BJ409" s="64"/>
      <c r="BK409" s="64"/>
      <c r="BL409" s="64"/>
      <c r="BM409" s="64"/>
      <c r="BN409" s="64"/>
    </row>
    <row r="410" spans="1:66" s="69" customFormat="1" ht="16.5" customHeight="1">
      <c r="A410" s="64"/>
      <c r="B410" s="66"/>
      <c r="C410" s="66"/>
      <c r="D410" s="75"/>
      <c r="E410" s="66"/>
      <c r="F410" s="67"/>
      <c r="G410" s="67"/>
      <c r="H410" s="7" t="str">
        <f t="shared" si="13"/>
        <v>Deposit Error</v>
      </c>
      <c r="I410" s="64"/>
      <c r="J410" s="8">
        <f t="shared" si="12"/>
        <v>0</v>
      </c>
      <c r="K410" s="64"/>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4"/>
      <c r="BA410" s="64"/>
      <c r="BB410" s="64"/>
      <c r="BC410" s="64"/>
      <c r="BD410" s="64"/>
      <c r="BE410" s="64"/>
      <c r="BF410" s="64"/>
      <c r="BG410" s="64"/>
      <c r="BH410" s="64"/>
      <c r="BI410" s="64"/>
      <c r="BJ410" s="64"/>
      <c r="BK410" s="64"/>
      <c r="BL410" s="64"/>
      <c r="BM410" s="64"/>
      <c r="BN410" s="64"/>
    </row>
    <row r="411" spans="1:66" s="69" customFormat="1" ht="16.5" customHeight="1">
      <c r="A411" s="64"/>
      <c r="B411" s="66"/>
      <c r="C411" s="66"/>
      <c r="D411" s="75"/>
      <c r="E411" s="66"/>
      <c r="F411" s="67"/>
      <c r="G411" s="67"/>
      <c r="H411" s="7" t="str">
        <f t="shared" si="13"/>
        <v>Deposit Error</v>
      </c>
      <c r="I411" s="64"/>
      <c r="J411" s="8">
        <f t="shared" si="12"/>
        <v>0</v>
      </c>
      <c r="K411" s="64"/>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4"/>
      <c r="BA411" s="64"/>
      <c r="BB411" s="64"/>
      <c r="BC411" s="64"/>
      <c r="BD411" s="64"/>
      <c r="BE411" s="64"/>
      <c r="BF411" s="64"/>
      <c r="BG411" s="64"/>
      <c r="BH411" s="64"/>
      <c r="BI411" s="64"/>
      <c r="BJ411" s="64"/>
      <c r="BK411" s="64"/>
      <c r="BL411" s="64"/>
      <c r="BM411" s="64"/>
      <c r="BN411" s="64"/>
    </row>
    <row r="412" spans="1:66" s="69" customFormat="1" ht="16.5" customHeight="1">
      <c r="A412" s="64"/>
      <c r="B412" s="66"/>
      <c r="C412" s="66"/>
      <c r="D412" s="75"/>
      <c r="E412" s="66"/>
      <c r="F412" s="67"/>
      <c r="G412" s="67"/>
      <c r="H412" s="7" t="str">
        <f t="shared" si="13"/>
        <v>Deposit Error</v>
      </c>
      <c r="I412" s="64"/>
      <c r="J412" s="8">
        <f t="shared" si="12"/>
        <v>0</v>
      </c>
      <c r="K412" s="64"/>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8"/>
      <c r="AU412" s="68"/>
      <c r="AV412" s="68"/>
      <c r="AW412" s="68"/>
      <c r="AX412" s="68"/>
      <c r="AY412" s="68"/>
      <c r="AZ412" s="64"/>
      <c r="BA412" s="64"/>
      <c r="BB412" s="64"/>
      <c r="BC412" s="64"/>
      <c r="BD412" s="64"/>
      <c r="BE412" s="64"/>
      <c r="BF412" s="64"/>
      <c r="BG412" s="64"/>
      <c r="BH412" s="64"/>
      <c r="BI412" s="64"/>
      <c r="BJ412" s="64"/>
      <c r="BK412" s="64"/>
      <c r="BL412" s="64"/>
      <c r="BM412" s="64"/>
      <c r="BN412" s="64"/>
    </row>
    <row r="413" spans="1:66" s="69" customFormat="1" ht="16.5" customHeight="1">
      <c r="A413" s="64"/>
      <c r="B413" s="66"/>
      <c r="C413" s="66"/>
      <c r="D413" s="75"/>
      <c r="E413" s="66"/>
      <c r="F413" s="67"/>
      <c r="G413" s="67"/>
      <c r="H413" s="7" t="str">
        <f t="shared" si="13"/>
        <v>Deposit Error</v>
      </c>
      <c r="I413" s="64"/>
      <c r="J413" s="8">
        <f t="shared" si="12"/>
        <v>0</v>
      </c>
      <c r="K413" s="64"/>
      <c r="L413" s="68"/>
      <c r="M413" s="68"/>
      <c r="N413" s="68"/>
      <c r="O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4"/>
      <c r="BA413" s="64"/>
      <c r="BB413" s="64"/>
      <c r="BC413" s="64"/>
      <c r="BD413" s="64"/>
      <c r="BE413" s="64"/>
      <c r="BF413" s="64"/>
      <c r="BG413" s="64"/>
      <c r="BH413" s="64"/>
      <c r="BI413" s="64"/>
      <c r="BJ413" s="64"/>
      <c r="BK413" s="64"/>
      <c r="BL413" s="64"/>
      <c r="BM413" s="64"/>
      <c r="BN413" s="64"/>
    </row>
    <row r="414" spans="1:66" s="69" customFormat="1" ht="16.5" customHeight="1">
      <c r="A414" s="64"/>
      <c r="B414" s="66"/>
      <c r="C414" s="66"/>
      <c r="D414" s="75"/>
      <c r="E414" s="66"/>
      <c r="F414" s="67"/>
      <c r="G414" s="67"/>
      <c r="H414" s="7" t="str">
        <f t="shared" si="13"/>
        <v>Deposit Error</v>
      </c>
      <c r="I414" s="64"/>
      <c r="J414" s="8">
        <f t="shared" si="12"/>
        <v>0</v>
      </c>
      <c r="K414" s="64"/>
      <c r="L414" s="68"/>
      <c r="M414" s="68"/>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c r="AS414" s="68"/>
      <c r="AT414" s="68"/>
      <c r="AU414" s="68"/>
      <c r="AV414" s="68"/>
      <c r="AW414" s="68"/>
      <c r="AX414" s="68"/>
      <c r="AY414" s="68"/>
      <c r="AZ414" s="64"/>
      <c r="BA414" s="64"/>
      <c r="BB414" s="64"/>
      <c r="BC414" s="64"/>
      <c r="BD414" s="64"/>
      <c r="BE414" s="64"/>
      <c r="BF414" s="64"/>
      <c r="BG414" s="64"/>
      <c r="BH414" s="64"/>
      <c r="BI414" s="64"/>
      <c r="BJ414" s="64"/>
      <c r="BK414" s="64"/>
      <c r="BL414" s="64"/>
      <c r="BM414" s="64"/>
      <c r="BN414" s="64"/>
    </row>
    <row r="415" spans="1:66" s="69" customFormat="1" ht="16.5" customHeight="1">
      <c r="A415" s="64"/>
      <c r="B415" s="66"/>
      <c r="C415" s="66"/>
      <c r="D415" s="75"/>
      <c r="E415" s="66"/>
      <c r="F415" s="67"/>
      <c r="G415" s="67"/>
      <c r="H415" s="7" t="str">
        <f t="shared" si="13"/>
        <v>Deposit Error</v>
      </c>
      <c r="I415" s="64"/>
      <c r="J415" s="8">
        <f t="shared" si="12"/>
        <v>0</v>
      </c>
      <c r="K415" s="64"/>
      <c r="L415" s="68"/>
      <c r="M415" s="68"/>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c r="AN415" s="68"/>
      <c r="AO415" s="68"/>
      <c r="AP415" s="68"/>
      <c r="AQ415" s="68"/>
      <c r="AR415" s="68"/>
      <c r="AS415" s="68"/>
      <c r="AT415" s="68"/>
      <c r="AU415" s="68"/>
      <c r="AV415" s="68"/>
      <c r="AW415" s="68"/>
      <c r="AX415" s="68"/>
      <c r="AY415" s="68"/>
      <c r="AZ415" s="64"/>
      <c r="BA415" s="64"/>
      <c r="BB415" s="64"/>
      <c r="BC415" s="64"/>
      <c r="BD415" s="64"/>
      <c r="BE415" s="64"/>
      <c r="BF415" s="64"/>
      <c r="BG415" s="64"/>
      <c r="BH415" s="64"/>
      <c r="BI415" s="64"/>
      <c r="BJ415" s="64"/>
      <c r="BK415" s="64"/>
      <c r="BL415" s="64"/>
      <c r="BM415" s="64"/>
      <c r="BN415" s="64"/>
    </row>
    <row r="416" spans="1:66" s="69" customFormat="1" ht="16.5" customHeight="1">
      <c r="A416" s="64"/>
      <c r="B416" s="66"/>
      <c r="C416" s="66"/>
      <c r="D416" s="75"/>
      <c r="E416" s="66"/>
      <c r="F416" s="67"/>
      <c r="G416" s="67"/>
      <c r="H416" s="7" t="str">
        <f t="shared" si="13"/>
        <v>Deposit Error</v>
      </c>
      <c r="I416" s="64"/>
      <c r="J416" s="8">
        <f t="shared" si="12"/>
        <v>0</v>
      </c>
      <c r="K416" s="64"/>
      <c r="L416" s="68"/>
      <c r="M416" s="68"/>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8"/>
      <c r="AU416" s="68"/>
      <c r="AV416" s="68"/>
      <c r="AW416" s="68"/>
      <c r="AX416" s="68"/>
      <c r="AY416" s="68"/>
      <c r="AZ416" s="64"/>
      <c r="BA416" s="64"/>
      <c r="BB416" s="64"/>
      <c r="BC416" s="64"/>
      <c r="BD416" s="64"/>
      <c r="BE416" s="64"/>
      <c r="BF416" s="64"/>
      <c r="BG416" s="64"/>
      <c r="BH416" s="64"/>
      <c r="BI416" s="64"/>
      <c r="BJ416" s="64"/>
      <c r="BK416" s="64"/>
      <c r="BL416" s="64"/>
      <c r="BM416" s="64"/>
      <c r="BN416" s="64"/>
    </row>
    <row r="417" spans="1:66" s="69" customFormat="1" ht="16.5" customHeight="1">
      <c r="A417" s="64"/>
      <c r="B417" s="66"/>
      <c r="C417" s="66"/>
      <c r="D417" s="75"/>
      <c r="E417" s="66"/>
      <c r="F417" s="67"/>
      <c r="G417" s="67"/>
      <c r="H417" s="7" t="str">
        <f t="shared" si="13"/>
        <v>Deposit Error</v>
      </c>
      <c r="I417" s="64"/>
      <c r="J417" s="8">
        <f t="shared" si="12"/>
        <v>0</v>
      </c>
      <c r="K417" s="64"/>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c r="AN417" s="68"/>
      <c r="AO417" s="68"/>
      <c r="AP417" s="68"/>
      <c r="AQ417" s="68"/>
      <c r="AR417" s="68"/>
      <c r="AS417" s="68"/>
      <c r="AT417" s="68"/>
      <c r="AU417" s="68"/>
      <c r="AV417" s="68"/>
      <c r="AW417" s="68"/>
      <c r="AX417" s="68"/>
      <c r="AY417" s="68"/>
      <c r="AZ417" s="64"/>
      <c r="BA417" s="64"/>
      <c r="BB417" s="64"/>
      <c r="BC417" s="64"/>
      <c r="BD417" s="64"/>
      <c r="BE417" s="64"/>
      <c r="BF417" s="64"/>
      <c r="BG417" s="64"/>
      <c r="BH417" s="64"/>
      <c r="BI417" s="64"/>
      <c r="BJ417" s="64"/>
      <c r="BK417" s="64"/>
      <c r="BL417" s="64"/>
      <c r="BM417" s="64"/>
      <c r="BN417" s="64"/>
    </row>
    <row r="418" spans="1:66" s="69" customFormat="1" ht="16.5" customHeight="1">
      <c r="A418" s="64"/>
      <c r="B418" s="66"/>
      <c r="C418" s="66"/>
      <c r="D418" s="75"/>
      <c r="E418" s="66"/>
      <c r="F418" s="67"/>
      <c r="G418" s="67"/>
      <c r="H418" s="7" t="str">
        <f t="shared" si="13"/>
        <v>Deposit Error</v>
      </c>
      <c r="I418" s="64"/>
      <c r="J418" s="8">
        <f t="shared" si="12"/>
        <v>0</v>
      </c>
      <c r="K418" s="64"/>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68"/>
      <c r="AR418" s="68"/>
      <c r="AS418" s="68"/>
      <c r="AT418" s="68"/>
      <c r="AU418" s="68"/>
      <c r="AV418" s="68"/>
      <c r="AW418" s="68"/>
      <c r="AX418" s="68"/>
      <c r="AY418" s="68"/>
      <c r="AZ418" s="64"/>
      <c r="BA418" s="64"/>
      <c r="BB418" s="64"/>
      <c r="BC418" s="64"/>
      <c r="BD418" s="64"/>
      <c r="BE418" s="64"/>
      <c r="BF418" s="64"/>
      <c r="BG418" s="64"/>
      <c r="BH418" s="64"/>
      <c r="BI418" s="64"/>
      <c r="BJ418" s="64"/>
      <c r="BK418" s="64"/>
      <c r="BL418" s="64"/>
      <c r="BM418" s="64"/>
      <c r="BN418" s="64"/>
    </row>
    <row r="419" spans="1:66" s="69" customFormat="1" ht="16.5" customHeight="1">
      <c r="A419" s="64"/>
      <c r="B419" s="66"/>
      <c r="C419" s="66"/>
      <c r="D419" s="75"/>
      <c r="E419" s="66"/>
      <c r="F419" s="67"/>
      <c r="G419" s="67"/>
      <c r="H419" s="7" t="str">
        <f t="shared" si="13"/>
        <v>Deposit Error</v>
      </c>
      <c r="I419" s="64"/>
      <c r="J419" s="8">
        <f t="shared" si="12"/>
        <v>0</v>
      </c>
      <c r="K419" s="64"/>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8"/>
      <c r="AU419" s="68"/>
      <c r="AV419" s="68"/>
      <c r="AW419" s="68"/>
      <c r="AX419" s="68"/>
      <c r="AY419" s="68"/>
      <c r="AZ419" s="64"/>
      <c r="BA419" s="64"/>
      <c r="BB419" s="64"/>
      <c r="BC419" s="64"/>
      <c r="BD419" s="64"/>
      <c r="BE419" s="64"/>
      <c r="BF419" s="64"/>
      <c r="BG419" s="64"/>
      <c r="BH419" s="64"/>
      <c r="BI419" s="64"/>
      <c r="BJ419" s="64"/>
      <c r="BK419" s="64"/>
      <c r="BL419" s="64"/>
      <c r="BM419" s="64"/>
      <c r="BN419" s="64"/>
    </row>
    <row r="420" spans="1:66" s="69" customFormat="1" ht="16.5" customHeight="1">
      <c r="A420" s="64"/>
      <c r="B420" s="66"/>
      <c r="C420" s="66"/>
      <c r="D420" s="75"/>
      <c r="E420" s="66"/>
      <c r="F420" s="67"/>
      <c r="G420" s="67"/>
      <c r="H420" s="7" t="str">
        <f t="shared" si="13"/>
        <v>Deposit Error</v>
      </c>
      <c r="I420" s="64"/>
      <c r="J420" s="8">
        <f t="shared" si="12"/>
        <v>0</v>
      </c>
      <c r="K420" s="64"/>
      <c r="L420" s="68"/>
      <c r="M420" s="68"/>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c r="AS420" s="68"/>
      <c r="AT420" s="68"/>
      <c r="AU420" s="68"/>
      <c r="AV420" s="68"/>
      <c r="AW420" s="68"/>
      <c r="AX420" s="68"/>
      <c r="AY420" s="68"/>
      <c r="AZ420" s="64"/>
      <c r="BA420" s="64"/>
      <c r="BB420" s="64"/>
      <c r="BC420" s="64"/>
      <c r="BD420" s="64"/>
      <c r="BE420" s="64"/>
      <c r="BF420" s="64"/>
      <c r="BG420" s="64"/>
      <c r="BH420" s="64"/>
      <c r="BI420" s="64"/>
      <c r="BJ420" s="64"/>
      <c r="BK420" s="64"/>
      <c r="BL420" s="64"/>
      <c r="BM420" s="64"/>
      <c r="BN420" s="64"/>
    </row>
    <row r="421" spans="1:66" s="69" customFormat="1" ht="16.5" customHeight="1">
      <c r="A421" s="64"/>
      <c r="B421" s="66"/>
      <c r="C421" s="66"/>
      <c r="D421" s="75"/>
      <c r="E421" s="66"/>
      <c r="F421" s="67"/>
      <c r="G421" s="67"/>
      <c r="H421" s="7" t="str">
        <f t="shared" si="13"/>
        <v>Deposit Error</v>
      </c>
      <c r="I421" s="64"/>
      <c r="J421" s="8">
        <f t="shared" si="12"/>
        <v>0</v>
      </c>
      <c r="K421" s="64"/>
      <c r="L421" s="68"/>
      <c r="M421" s="68"/>
      <c r="N421" s="68"/>
      <c r="O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c r="AN421" s="68"/>
      <c r="AO421" s="68"/>
      <c r="AP421" s="68"/>
      <c r="AQ421" s="68"/>
      <c r="AR421" s="68"/>
      <c r="AS421" s="68"/>
      <c r="AT421" s="68"/>
      <c r="AU421" s="68"/>
      <c r="AV421" s="68"/>
      <c r="AW421" s="68"/>
      <c r="AX421" s="68"/>
      <c r="AY421" s="68"/>
      <c r="AZ421" s="64"/>
      <c r="BA421" s="64"/>
      <c r="BB421" s="64"/>
      <c r="BC421" s="64"/>
      <c r="BD421" s="64"/>
      <c r="BE421" s="64"/>
      <c r="BF421" s="64"/>
      <c r="BG421" s="64"/>
      <c r="BH421" s="64"/>
      <c r="BI421" s="64"/>
      <c r="BJ421" s="64"/>
      <c r="BK421" s="64"/>
      <c r="BL421" s="64"/>
      <c r="BM421" s="64"/>
      <c r="BN421" s="64"/>
    </row>
    <row r="422" spans="1:66" s="69" customFormat="1" ht="16.5" customHeight="1">
      <c r="A422" s="64"/>
      <c r="B422" s="66"/>
      <c r="C422" s="66"/>
      <c r="D422" s="75"/>
      <c r="E422" s="66"/>
      <c r="F422" s="67"/>
      <c r="G422" s="67"/>
      <c r="H422" s="7" t="str">
        <f t="shared" si="13"/>
        <v>Deposit Error</v>
      </c>
      <c r="I422" s="64"/>
      <c r="J422" s="8">
        <f t="shared" si="12"/>
        <v>0</v>
      </c>
      <c r="K422" s="64"/>
      <c r="L422" s="68"/>
      <c r="M422" s="68"/>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8"/>
      <c r="AU422" s="68"/>
      <c r="AV422" s="68"/>
      <c r="AW422" s="68"/>
      <c r="AX422" s="68"/>
      <c r="AY422" s="68"/>
      <c r="AZ422" s="64"/>
      <c r="BA422" s="64"/>
      <c r="BB422" s="64"/>
      <c r="BC422" s="64"/>
      <c r="BD422" s="64"/>
      <c r="BE422" s="64"/>
      <c r="BF422" s="64"/>
      <c r="BG422" s="64"/>
      <c r="BH422" s="64"/>
      <c r="BI422" s="64"/>
      <c r="BJ422" s="64"/>
      <c r="BK422" s="64"/>
      <c r="BL422" s="64"/>
      <c r="BM422" s="64"/>
      <c r="BN422" s="64"/>
    </row>
    <row r="423" spans="1:66" s="69" customFormat="1" ht="16.5" customHeight="1">
      <c r="A423" s="64"/>
      <c r="B423" s="66"/>
      <c r="C423" s="66"/>
      <c r="D423" s="75"/>
      <c r="E423" s="66"/>
      <c r="F423" s="67"/>
      <c r="G423" s="67"/>
      <c r="H423" s="7" t="str">
        <f t="shared" si="13"/>
        <v>Deposit Error</v>
      </c>
      <c r="I423" s="64"/>
      <c r="J423" s="8">
        <f t="shared" si="12"/>
        <v>0</v>
      </c>
      <c r="K423" s="64"/>
      <c r="L423" s="68"/>
      <c r="M423" s="68"/>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c r="AU423" s="68"/>
      <c r="AV423" s="68"/>
      <c r="AW423" s="68"/>
      <c r="AX423" s="68"/>
      <c r="AY423" s="68"/>
      <c r="AZ423" s="64"/>
      <c r="BA423" s="64"/>
      <c r="BB423" s="64"/>
      <c r="BC423" s="64"/>
      <c r="BD423" s="64"/>
      <c r="BE423" s="64"/>
      <c r="BF423" s="64"/>
      <c r="BG423" s="64"/>
      <c r="BH423" s="64"/>
      <c r="BI423" s="64"/>
      <c r="BJ423" s="64"/>
      <c r="BK423" s="64"/>
      <c r="BL423" s="64"/>
      <c r="BM423" s="64"/>
      <c r="BN423" s="64"/>
    </row>
    <row r="424" spans="1:66" s="69" customFormat="1" ht="16.5" customHeight="1">
      <c r="A424" s="64"/>
      <c r="B424" s="66"/>
      <c r="C424" s="66"/>
      <c r="D424" s="75"/>
      <c r="E424" s="66"/>
      <c r="F424" s="67"/>
      <c r="G424" s="67"/>
      <c r="H424" s="7" t="str">
        <f t="shared" si="13"/>
        <v>Deposit Error</v>
      </c>
      <c r="I424" s="64"/>
      <c r="J424" s="8">
        <f t="shared" si="12"/>
        <v>0</v>
      </c>
      <c r="K424" s="64"/>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c r="AS424" s="68"/>
      <c r="AT424" s="68"/>
      <c r="AU424" s="68"/>
      <c r="AV424" s="68"/>
      <c r="AW424" s="68"/>
      <c r="AX424" s="68"/>
      <c r="AY424" s="68"/>
      <c r="AZ424" s="64"/>
      <c r="BA424" s="64"/>
      <c r="BB424" s="64"/>
      <c r="BC424" s="64"/>
      <c r="BD424" s="64"/>
      <c r="BE424" s="64"/>
      <c r="BF424" s="64"/>
      <c r="BG424" s="64"/>
      <c r="BH424" s="64"/>
      <c r="BI424" s="64"/>
      <c r="BJ424" s="64"/>
      <c r="BK424" s="64"/>
      <c r="BL424" s="64"/>
      <c r="BM424" s="64"/>
      <c r="BN424" s="64"/>
    </row>
    <row r="425" spans="1:66" s="69" customFormat="1" ht="16.5" customHeight="1">
      <c r="A425" s="64"/>
      <c r="B425" s="66"/>
      <c r="C425" s="66"/>
      <c r="D425" s="75"/>
      <c r="E425" s="66"/>
      <c r="F425" s="67"/>
      <c r="G425" s="67"/>
      <c r="H425" s="7" t="str">
        <f t="shared" si="13"/>
        <v>Deposit Error</v>
      </c>
      <c r="I425" s="64"/>
      <c r="J425" s="8">
        <f t="shared" si="12"/>
        <v>0</v>
      </c>
      <c r="K425" s="64"/>
      <c r="L425" s="68"/>
      <c r="M425" s="68"/>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c r="AU425" s="68"/>
      <c r="AV425" s="68"/>
      <c r="AW425" s="68"/>
      <c r="AX425" s="68"/>
      <c r="AY425" s="68"/>
      <c r="AZ425" s="64"/>
      <c r="BA425" s="64"/>
      <c r="BB425" s="64"/>
      <c r="BC425" s="64"/>
      <c r="BD425" s="64"/>
      <c r="BE425" s="64"/>
      <c r="BF425" s="64"/>
      <c r="BG425" s="64"/>
      <c r="BH425" s="64"/>
      <c r="BI425" s="64"/>
      <c r="BJ425" s="64"/>
      <c r="BK425" s="64"/>
      <c r="BL425" s="64"/>
      <c r="BM425" s="64"/>
      <c r="BN425" s="64"/>
    </row>
    <row r="426" spans="1:66" s="69" customFormat="1" ht="16.5" customHeight="1">
      <c r="A426" s="64"/>
      <c r="B426" s="66"/>
      <c r="C426" s="66"/>
      <c r="D426" s="75"/>
      <c r="E426" s="66"/>
      <c r="F426" s="67"/>
      <c r="G426" s="67"/>
      <c r="H426" s="7" t="str">
        <f t="shared" si="13"/>
        <v>Deposit Error</v>
      </c>
      <c r="I426" s="64"/>
      <c r="J426" s="8">
        <f t="shared" si="12"/>
        <v>0</v>
      </c>
      <c r="K426" s="64"/>
      <c r="L426" s="68"/>
      <c r="M426" s="68"/>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4"/>
      <c r="BA426" s="64"/>
      <c r="BB426" s="64"/>
      <c r="BC426" s="64"/>
      <c r="BD426" s="64"/>
      <c r="BE426" s="64"/>
      <c r="BF426" s="64"/>
      <c r="BG426" s="64"/>
      <c r="BH426" s="64"/>
      <c r="BI426" s="64"/>
      <c r="BJ426" s="64"/>
      <c r="BK426" s="64"/>
      <c r="BL426" s="64"/>
      <c r="BM426" s="64"/>
      <c r="BN426" s="64"/>
    </row>
    <row r="427" spans="1:66" s="69" customFormat="1" ht="16.5" customHeight="1">
      <c r="A427" s="64"/>
      <c r="B427" s="66"/>
      <c r="C427" s="66"/>
      <c r="D427" s="75"/>
      <c r="E427" s="66"/>
      <c r="F427" s="67"/>
      <c r="G427" s="67"/>
      <c r="H427" s="7" t="str">
        <f t="shared" si="13"/>
        <v>Deposit Error</v>
      </c>
      <c r="I427" s="64"/>
      <c r="J427" s="8">
        <f t="shared" si="12"/>
        <v>0</v>
      </c>
      <c r="K427" s="64"/>
      <c r="L427" s="68"/>
      <c r="M427" s="68"/>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8"/>
      <c r="AO427" s="68"/>
      <c r="AP427" s="68"/>
      <c r="AQ427" s="68"/>
      <c r="AR427" s="68"/>
      <c r="AS427" s="68"/>
      <c r="AT427" s="68"/>
      <c r="AU427" s="68"/>
      <c r="AV427" s="68"/>
      <c r="AW427" s="68"/>
      <c r="AX427" s="68"/>
      <c r="AY427" s="68"/>
      <c r="AZ427" s="64"/>
      <c r="BA427" s="64"/>
      <c r="BB427" s="64"/>
      <c r="BC427" s="64"/>
      <c r="BD427" s="64"/>
      <c r="BE427" s="64"/>
      <c r="BF427" s="64"/>
      <c r="BG427" s="64"/>
      <c r="BH427" s="64"/>
      <c r="BI427" s="64"/>
      <c r="BJ427" s="64"/>
      <c r="BK427" s="64"/>
      <c r="BL427" s="64"/>
      <c r="BM427" s="64"/>
      <c r="BN427" s="64"/>
    </row>
    <row r="428" spans="1:66" s="69" customFormat="1" ht="16.5" customHeight="1">
      <c r="A428" s="64"/>
      <c r="B428" s="66"/>
      <c r="C428" s="66"/>
      <c r="D428" s="75"/>
      <c r="E428" s="66"/>
      <c r="F428" s="67"/>
      <c r="G428" s="67"/>
      <c r="H428" s="7" t="str">
        <f t="shared" si="13"/>
        <v>Deposit Error</v>
      </c>
      <c r="I428" s="64"/>
      <c r="J428" s="8">
        <f t="shared" si="12"/>
        <v>0</v>
      </c>
      <c r="K428" s="64"/>
      <c r="L428" s="68"/>
      <c r="M428" s="68"/>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c r="AS428" s="68"/>
      <c r="AT428" s="68"/>
      <c r="AU428" s="68"/>
      <c r="AV428" s="68"/>
      <c r="AW428" s="68"/>
      <c r="AX428" s="68"/>
      <c r="AY428" s="68"/>
      <c r="AZ428" s="64"/>
      <c r="BA428" s="64"/>
      <c r="BB428" s="64"/>
      <c r="BC428" s="64"/>
      <c r="BD428" s="64"/>
      <c r="BE428" s="64"/>
      <c r="BF428" s="64"/>
      <c r="BG428" s="64"/>
      <c r="BH428" s="64"/>
      <c r="BI428" s="64"/>
      <c r="BJ428" s="64"/>
      <c r="BK428" s="64"/>
      <c r="BL428" s="64"/>
      <c r="BM428" s="64"/>
      <c r="BN428" s="64"/>
    </row>
    <row r="429" spans="1:66" s="69" customFormat="1" ht="16.5" customHeight="1">
      <c r="A429" s="64"/>
      <c r="B429" s="66"/>
      <c r="C429" s="66"/>
      <c r="D429" s="75"/>
      <c r="E429" s="66"/>
      <c r="F429" s="67"/>
      <c r="G429" s="67"/>
      <c r="H429" s="7" t="str">
        <f t="shared" si="13"/>
        <v>Deposit Error</v>
      </c>
      <c r="I429" s="64"/>
      <c r="J429" s="8">
        <f t="shared" si="12"/>
        <v>0</v>
      </c>
      <c r="K429" s="64"/>
      <c r="L429" s="68"/>
      <c r="M429" s="68"/>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c r="AN429" s="68"/>
      <c r="AO429" s="68"/>
      <c r="AP429" s="68"/>
      <c r="AQ429" s="68"/>
      <c r="AR429" s="68"/>
      <c r="AS429" s="68"/>
      <c r="AT429" s="68"/>
      <c r="AU429" s="68"/>
      <c r="AV429" s="68"/>
      <c r="AW429" s="68"/>
      <c r="AX429" s="68"/>
      <c r="AY429" s="68"/>
      <c r="AZ429" s="64"/>
      <c r="BA429" s="64"/>
      <c r="BB429" s="64"/>
      <c r="BC429" s="64"/>
      <c r="BD429" s="64"/>
      <c r="BE429" s="64"/>
      <c r="BF429" s="64"/>
      <c r="BG429" s="64"/>
      <c r="BH429" s="64"/>
      <c r="BI429" s="64"/>
      <c r="BJ429" s="64"/>
      <c r="BK429" s="64"/>
      <c r="BL429" s="64"/>
      <c r="BM429" s="64"/>
      <c r="BN429" s="64"/>
    </row>
    <row r="430" spans="1:66" s="69" customFormat="1" ht="16.5" customHeight="1">
      <c r="A430" s="64"/>
      <c r="B430" s="66"/>
      <c r="C430" s="66"/>
      <c r="D430" s="75"/>
      <c r="E430" s="66"/>
      <c r="F430" s="67"/>
      <c r="G430" s="67"/>
      <c r="H430" s="7" t="str">
        <f t="shared" si="13"/>
        <v>Deposit Error</v>
      </c>
      <c r="I430" s="64"/>
      <c r="J430" s="8">
        <f t="shared" si="12"/>
        <v>0</v>
      </c>
      <c r="K430" s="64"/>
      <c r="L430" s="68"/>
      <c r="M430" s="68"/>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c r="AS430" s="68"/>
      <c r="AT430" s="68"/>
      <c r="AU430" s="68"/>
      <c r="AV430" s="68"/>
      <c r="AW430" s="68"/>
      <c r="AX430" s="68"/>
      <c r="AY430" s="68"/>
      <c r="AZ430" s="64"/>
      <c r="BA430" s="64"/>
      <c r="BB430" s="64"/>
      <c r="BC430" s="64"/>
      <c r="BD430" s="64"/>
      <c r="BE430" s="64"/>
      <c r="BF430" s="64"/>
      <c r="BG430" s="64"/>
      <c r="BH430" s="64"/>
      <c r="BI430" s="64"/>
      <c r="BJ430" s="64"/>
      <c r="BK430" s="64"/>
      <c r="BL430" s="64"/>
      <c r="BM430" s="64"/>
      <c r="BN430" s="64"/>
    </row>
    <row r="431" spans="1:66" s="69" customFormat="1" ht="16.5" customHeight="1">
      <c r="A431" s="64"/>
      <c r="B431" s="66"/>
      <c r="C431" s="66"/>
      <c r="D431" s="75"/>
      <c r="E431" s="66"/>
      <c r="F431" s="67"/>
      <c r="G431" s="67"/>
      <c r="H431" s="7" t="str">
        <f t="shared" si="13"/>
        <v>Deposit Error</v>
      </c>
      <c r="I431" s="64"/>
      <c r="J431" s="8">
        <f t="shared" si="12"/>
        <v>0</v>
      </c>
      <c r="K431" s="64"/>
      <c r="L431" s="68"/>
      <c r="M431" s="68"/>
      <c r="N431" s="68"/>
      <c r="O431" s="68"/>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431" s="68"/>
      <c r="AN431" s="68"/>
      <c r="AO431" s="68"/>
      <c r="AP431" s="68"/>
      <c r="AQ431" s="68"/>
      <c r="AR431" s="68"/>
      <c r="AS431" s="68"/>
      <c r="AT431" s="68"/>
      <c r="AU431" s="68"/>
      <c r="AV431" s="68"/>
      <c r="AW431" s="68"/>
      <c r="AX431" s="68"/>
      <c r="AY431" s="68"/>
      <c r="AZ431" s="64"/>
      <c r="BA431" s="64"/>
      <c r="BB431" s="64"/>
      <c r="BC431" s="64"/>
      <c r="BD431" s="64"/>
      <c r="BE431" s="64"/>
      <c r="BF431" s="64"/>
      <c r="BG431" s="64"/>
      <c r="BH431" s="64"/>
      <c r="BI431" s="64"/>
      <c r="BJ431" s="64"/>
      <c r="BK431" s="64"/>
      <c r="BL431" s="64"/>
      <c r="BM431" s="64"/>
      <c r="BN431" s="64"/>
    </row>
    <row r="432" spans="1:66" s="69" customFormat="1" ht="16.5" customHeight="1">
      <c r="A432" s="64"/>
      <c r="B432" s="66"/>
      <c r="C432" s="66"/>
      <c r="D432" s="75"/>
      <c r="E432" s="66"/>
      <c r="F432" s="67"/>
      <c r="G432" s="67"/>
      <c r="H432" s="7" t="str">
        <f t="shared" si="13"/>
        <v>Deposit Error</v>
      </c>
      <c r="I432" s="64"/>
      <c r="J432" s="8">
        <f t="shared" si="12"/>
        <v>0</v>
      </c>
      <c r="K432" s="64"/>
      <c r="L432" s="68"/>
      <c r="M432" s="68"/>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4"/>
      <c r="BA432" s="64"/>
      <c r="BB432" s="64"/>
      <c r="BC432" s="64"/>
      <c r="BD432" s="64"/>
      <c r="BE432" s="64"/>
      <c r="BF432" s="64"/>
      <c r="BG432" s="64"/>
      <c r="BH432" s="64"/>
      <c r="BI432" s="64"/>
      <c r="BJ432" s="64"/>
      <c r="BK432" s="64"/>
      <c r="BL432" s="64"/>
      <c r="BM432" s="64"/>
      <c r="BN432" s="64"/>
    </row>
    <row r="433" spans="1:66" s="69" customFormat="1" ht="16.5" customHeight="1">
      <c r="A433" s="64"/>
      <c r="B433" s="66"/>
      <c r="C433" s="66"/>
      <c r="D433" s="75"/>
      <c r="E433" s="66"/>
      <c r="F433" s="67"/>
      <c r="G433" s="67"/>
      <c r="H433" s="7" t="str">
        <f t="shared" si="13"/>
        <v>Deposit Error</v>
      </c>
      <c r="I433" s="64"/>
      <c r="J433" s="8">
        <f t="shared" si="12"/>
        <v>0</v>
      </c>
      <c r="K433" s="64"/>
      <c r="L433" s="68"/>
      <c r="M433" s="68"/>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4"/>
      <c r="BA433" s="64"/>
      <c r="BB433" s="64"/>
      <c r="BC433" s="64"/>
      <c r="BD433" s="64"/>
      <c r="BE433" s="64"/>
      <c r="BF433" s="64"/>
      <c r="BG433" s="64"/>
      <c r="BH433" s="64"/>
      <c r="BI433" s="64"/>
      <c r="BJ433" s="64"/>
      <c r="BK433" s="64"/>
      <c r="BL433" s="64"/>
      <c r="BM433" s="64"/>
      <c r="BN433" s="64"/>
    </row>
    <row r="434" spans="1:66" s="69" customFormat="1" ht="16.5" customHeight="1">
      <c r="A434" s="64"/>
      <c r="B434" s="66"/>
      <c r="C434" s="66"/>
      <c r="D434" s="75"/>
      <c r="E434" s="66"/>
      <c r="F434" s="67"/>
      <c r="G434" s="67"/>
      <c r="H434" s="7" t="str">
        <f t="shared" si="13"/>
        <v>Deposit Error</v>
      </c>
      <c r="I434" s="64"/>
      <c r="J434" s="8">
        <f t="shared" si="12"/>
        <v>0</v>
      </c>
      <c r="K434" s="64"/>
      <c r="L434" s="68"/>
      <c r="M434" s="68"/>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8"/>
      <c r="AU434" s="68"/>
      <c r="AV434" s="68"/>
      <c r="AW434" s="68"/>
      <c r="AX434" s="68"/>
      <c r="AY434" s="68"/>
      <c r="AZ434" s="64"/>
      <c r="BA434" s="64"/>
      <c r="BB434" s="64"/>
      <c r="BC434" s="64"/>
      <c r="BD434" s="64"/>
      <c r="BE434" s="64"/>
      <c r="BF434" s="64"/>
      <c r="BG434" s="64"/>
      <c r="BH434" s="64"/>
      <c r="BI434" s="64"/>
      <c r="BJ434" s="64"/>
      <c r="BK434" s="64"/>
      <c r="BL434" s="64"/>
      <c r="BM434" s="64"/>
      <c r="BN434" s="64"/>
    </row>
    <row r="435" spans="1:66" s="69" customFormat="1" ht="16.5" customHeight="1">
      <c r="A435" s="64"/>
      <c r="B435" s="66"/>
      <c r="C435" s="66"/>
      <c r="D435" s="75"/>
      <c r="E435" s="66"/>
      <c r="F435" s="67"/>
      <c r="G435" s="67"/>
      <c r="H435" s="7" t="str">
        <f t="shared" si="13"/>
        <v>Deposit Error</v>
      </c>
      <c r="I435" s="64"/>
      <c r="J435" s="8">
        <f t="shared" si="12"/>
        <v>0</v>
      </c>
      <c r="K435" s="64"/>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4"/>
      <c r="BA435" s="64"/>
      <c r="BB435" s="64"/>
      <c r="BC435" s="64"/>
      <c r="BD435" s="64"/>
      <c r="BE435" s="64"/>
      <c r="BF435" s="64"/>
      <c r="BG435" s="64"/>
      <c r="BH435" s="64"/>
      <c r="BI435" s="64"/>
      <c r="BJ435" s="64"/>
      <c r="BK435" s="64"/>
      <c r="BL435" s="64"/>
      <c r="BM435" s="64"/>
      <c r="BN435" s="64"/>
    </row>
    <row r="436" spans="1:66" s="69" customFormat="1" ht="16.5" customHeight="1">
      <c r="A436" s="64"/>
      <c r="B436" s="66"/>
      <c r="C436" s="66"/>
      <c r="D436" s="75"/>
      <c r="E436" s="66"/>
      <c r="F436" s="67"/>
      <c r="G436" s="67"/>
      <c r="H436" s="7" t="str">
        <f t="shared" si="13"/>
        <v>Deposit Error</v>
      </c>
      <c r="I436" s="64"/>
      <c r="J436" s="8">
        <f t="shared" si="12"/>
        <v>0</v>
      </c>
      <c r="K436" s="64"/>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8"/>
      <c r="AU436" s="68"/>
      <c r="AV436" s="68"/>
      <c r="AW436" s="68"/>
      <c r="AX436" s="68"/>
      <c r="AY436" s="68"/>
      <c r="AZ436" s="64"/>
      <c r="BA436" s="64"/>
      <c r="BB436" s="64"/>
      <c r="BC436" s="64"/>
      <c r="BD436" s="64"/>
      <c r="BE436" s="64"/>
      <c r="BF436" s="64"/>
      <c r="BG436" s="64"/>
      <c r="BH436" s="64"/>
      <c r="BI436" s="64"/>
      <c r="BJ436" s="64"/>
      <c r="BK436" s="64"/>
      <c r="BL436" s="64"/>
      <c r="BM436" s="64"/>
      <c r="BN436" s="64"/>
    </row>
    <row r="437" spans="1:66" s="69" customFormat="1" ht="16.5" customHeight="1">
      <c r="A437" s="64"/>
      <c r="B437" s="66"/>
      <c r="C437" s="66"/>
      <c r="D437" s="75"/>
      <c r="E437" s="66"/>
      <c r="F437" s="67"/>
      <c r="G437" s="67"/>
      <c r="H437" s="7" t="str">
        <f t="shared" si="13"/>
        <v>Deposit Error</v>
      </c>
      <c r="I437" s="64"/>
      <c r="J437" s="8">
        <f t="shared" si="12"/>
        <v>0</v>
      </c>
      <c r="K437" s="64"/>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c r="AP437" s="68"/>
      <c r="AQ437" s="68"/>
      <c r="AR437" s="68"/>
      <c r="AS437" s="68"/>
      <c r="AT437" s="68"/>
      <c r="AU437" s="68"/>
      <c r="AV437" s="68"/>
      <c r="AW437" s="68"/>
      <c r="AX437" s="68"/>
      <c r="AY437" s="68"/>
      <c r="AZ437" s="64"/>
      <c r="BA437" s="64"/>
      <c r="BB437" s="64"/>
      <c r="BC437" s="64"/>
      <c r="BD437" s="64"/>
      <c r="BE437" s="64"/>
      <c r="BF437" s="64"/>
      <c r="BG437" s="64"/>
      <c r="BH437" s="64"/>
      <c r="BI437" s="64"/>
      <c r="BJ437" s="64"/>
      <c r="BK437" s="64"/>
      <c r="BL437" s="64"/>
      <c r="BM437" s="64"/>
      <c r="BN437" s="64"/>
    </row>
    <row r="438" spans="1:66" s="69" customFormat="1" ht="16.5" customHeight="1">
      <c r="A438" s="64"/>
      <c r="B438" s="66"/>
      <c r="C438" s="66"/>
      <c r="D438" s="75"/>
      <c r="E438" s="66"/>
      <c r="F438" s="67"/>
      <c r="G438" s="67"/>
      <c r="H438" s="7" t="str">
        <f t="shared" si="13"/>
        <v>Deposit Error</v>
      </c>
      <c r="I438" s="64"/>
      <c r="J438" s="8">
        <f t="shared" si="12"/>
        <v>0</v>
      </c>
      <c r="K438" s="64"/>
      <c r="L438" s="68"/>
      <c r="M438" s="68"/>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c r="AS438" s="68"/>
      <c r="AT438" s="68"/>
      <c r="AU438" s="68"/>
      <c r="AV438" s="68"/>
      <c r="AW438" s="68"/>
      <c r="AX438" s="68"/>
      <c r="AY438" s="68"/>
      <c r="AZ438" s="64"/>
      <c r="BA438" s="64"/>
      <c r="BB438" s="64"/>
      <c r="BC438" s="64"/>
      <c r="BD438" s="64"/>
      <c r="BE438" s="64"/>
      <c r="BF438" s="64"/>
      <c r="BG438" s="64"/>
      <c r="BH438" s="64"/>
      <c r="BI438" s="64"/>
      <c r="BJ438" s="64"/>
      <c r="BK438" s="64"/>
      <c r="BL438" s="64"/>
      <c r="BM438" s="64"/>
      <c r="BN438" s="64"/>
    </row>
    <row r="439" spans="1:66" s="69" customFormat="1" ht="16.5" customHeight="1">
      <c r="A439" s="64"/>
      <c r="B439" s="66"/>
      <c r="C439" s="66"/>
      <c r="D439" s="75"/>
      <c r="E439" s="66"/>
      <c r="F439" s="67"/>
      <c r="G439" s="67"/>
      <c r="H439" s="7" t="str">
        <f t="shared" si="13"/>
        <v>Deposit Error</v>
      </c>
      <c r="I439" s="64"/>
      <c r="J439" s="8">
        <f t="shared" si="12"/>
        <v>0</v>
      </c>
      <c r="K439" s="64"/>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8"/>
      <c r="AU439" s="68"/>
      <c r="AV439" s="68"/>
      <c r="AW439" s="68"/>
      <c r="AX439" s="68"/>
      <c r="AY439" s="68"/>
      <c r="AZ439" s="64"/>
      <c r="BA439" s="64"/>
      <c r="BB439" s="64"/>
      <c r="BC439" s="64"/>
      <c r="BD439" s="64"/>
      <c r="BE439" s="64"/>
      <c r="BF439" s="64"/>
      <c r="BG439" s="64"/>
      <c r="BH439" s="64"/>
      <c r="BI439" s="64"/>
      <c r="BJ439" s="64"/>
      <c r="BK439" s="64"/>
      <c r="BL439" s="64"/>
      <c r="BM439" s="64"/>
      <c r="BN439" s="64"/>
    </row>
    <row r="440" spans="1:66" s="69" customFormat="1" ht="16.5" customHeight="1">
      <c r="A440" s="64"/>
      <c r="B440" s="66"/>
      <c r="C440" s="66"/>
      <c r="D440" s="75"/>
      <c r="E440" s="66"/>
      <c r="F440" s="67"/>
      <c r="G440" s="67"/>
      <c r="H440" s="7" t="str">
        <f t="shared" si="13"/>
        <v>Deposit Error</v>
      </c>
      <c r="I440" s="64"/>
      <c r="J440" s="8">
        <f t="shared" si="12"/>
        <v>0</v>
      </c>
      <c r="K440" s="64"/>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c r="AS440" s="68"/>
      <c r="AT440" s="68"/>
      <c r="AU440" s="68"/>
      <c r="AV440" s="68"/>
      <c r="AW440" s="68"/>
      <c r="AX440" s="68"/>
      <c r="AY440" s="68"/>
      <c r="AZ440" s="64"/>
      <c r="BA440" s="64"/>
      <c r="BB440" s="64"/>
      <c r="BC440" s="64"/>
      <c r="BD440" s="64"/>
      <c r="BE440" s="64"/>
      <c r="BF440" s="64"/>
      <c r="BG440" s="64"/>
      <c r="BH440" s="64"/>
      <c r="BI440" s="64"/>
      <c r="BJ440" s="64"/>
      <c r="BK440" s="64"/>
      <c r="BL440" s="64"/>
      <c r="BM440" s="64"/>
      <c r="BN440" s="64"/>
    </row>
    <row r="441" spans="1:66" s="69" customFormat="1" ht="16.5" customHeight="1">
      <c r="A441" s="64"/>
      <c r="B441" s="66"/>
      <c r="C441" s="66"/>
      <c r="D441" s="75"/>
      <c r="E441" s="66"/>
      <c r="F441" s="67"/>
      <c r="G441" s="67"/>
      <c r="H441" s="7" t="str">
        <f t="shared" si="13"/>
        <v>Deposit Error</v>
      </c>
      <c r="I441" s="64"/>
      <c r="J441" s="8">
        <f t="shared" si="12"/>
        <v>0</v>
      </c>
      <c r="K441" s="64"/>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68"/>
      <c r="AR441" s="68"/>
      <c r="AS441" s="68"/>
      <c r="AT441" s="68"/>
      <c r="AU441" s="68"/>
      <c r="AV441" s="68"/>
      <c r="AW441" s="68"/>
      <c r="AX441" s="68"/>
      <c r="AY441" s="68"/>
      <c r="AZ441" s="64"/>
      <c r="BA441" s="64"/>
      <c r="BB441" s="64"/>
      <c r="BC441" s="64"/>
      <c r="BD441" s="64"/>
      <c r="BE441" s="64"/>
      <c r="BF441" s="64"/>
      <c r="BG441" s="64"/>
      <c r="BH441" s="64"/>
      <c r="BI441" s="64"/>
      <c r="BJ441" s="64"/>
      <c r="BK441" s="64"/>
      <c r="BL441" s="64"/>
      <c r="BM441" s="64"/>
      <c r="BN441" s="64"/>
    </row>
    <row r="442" spans="1:66" s="69" customFormat="1" ht="16.5" customHeight="1">
      <c r="A442" s="64"/>
      <c r="B442" s="66"/>
      <c r="C442" s="66"/>
      <c r="D442" s="75"/>
      <c r="E442" s="66"/>
      <c r="F442" s="67"/>
      <c r="G442" s="67"/>
      <c r="H442" s="7" t="str">
        <f t="shared" si="13"/>
        <v>Deposit Error</v>
      </c>
      <c r="I442" s="64"/>
      <c r="J442" s="8">
        <f t="shared" si="12"/>
        <v>0</v>
      </c>
      <c r="K442" s="64"/>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c r="AS442" s="68"/>
      <c r="AT442" s="68"/>
      <c r="AU442" s="68"/>
      <c r="AV442" s="68"/>
      <c r="AW442" s="68"/>
      <c r="AX442" s="68"/>
      <c r="AY442" s="68"/>
      <c r="AZ442" s="64"/>
      <c r="BA442" s="64"/>
      <c r="BB442" s="64"/>
      <c r="BC442" s="64"/>
      <c r="BD442" s="64"/>
      <c r="BE442" s="64"/>
      <c r="BF442" s="64"/>
      <c r="BG442" s="64"/>
      <c r="BH442" s="64"/>
      <c r="BI442" s="64"/>
      <c r="BJ442" s="64"/>
      <c r="BK442" s="64"/>
      <c r="BL442" s="64"/>
      <c r="BM442" s="64"/>
      <c r="BN442" s="64"/>
    </row>
    <row r="443" spans="1:66" s="69" customFormat="1" ht="16.5" customHeight="1">
      <c r="A443" s="64"/>
      <c r="B443" s="66"/>
      <c r="C443" s="66"/>
      <c r="D443" s="75"/>
      <c r="E443" s="66"/>
      <c r="F443" s="67"/>
      <c r="G443" s="67"/>
      <c r="H443" s="7" t="str">
        <f t="shared" si="13"/>
        <v>Deposit Error</v>
      </c>
      <c r="I443" s="64"/>
      <c r="J443" s="8">
        <f t="shared" si="12"/>
        <v>0</v>
      </c>
      <c r="K443" s="64"/>
      <c r="L443" s="68"/>
      <c r="M443" s="68"/>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68"/>
      <c r="AR443" s="68"/>
      <c r="AS443" s="68"/>
      <c r="AT443" s="68"/>
      <c r="AU443" s="68"/>
      <c r="AV443" s="68"/>
      <c r="AW443" s="68"/>
      <c r="AX443" s="68"/>
      <c r="AY443" s="68"/>
      <c r="AZ443" s="64"/>
      <c r="BA443" s="64"/>
      <c r="BB443" s="64"/>
      <c r="BC443" s="64"/>
      <c r="BD443" s="64"/>
      <c r="BE443" s="64"/>
      <c r="BF443" s="64"/>
      <c r="BG443" s="64"/>
      <c r="BH443" s="64"/>
      <c r="BI443" s="64"/>
      <c r="BJ443" s="64"/>
      <c r="BK443" s="64"/>
      <c r="BL443" s="64"/>
      <c r="BM443" s="64"/>
      <c r="BN443" s="64"/>
    </row>
    <row r="444" spans="1:66" s="69" customFormat="1" ht="16.5" customHeight="1">
      <c r="A444" s="64"/>
      <c r="B444" s="66"/>
      <c r="C444" s="66"/>
      <c r="D444" s="75"/>
      <c r="E444" s="66"/>
      <c r="F444" s="67"/>
      <c r="G444" s="67"/>
      <c r="H444" s="7" t="str">
        <f t="shared" si="13"/>
        <v>Deposit Error</v>
      </c>
      <c r="I444" s="64"/>
      <c r="J444" s="8">
        <f t="shared" si="12"/>
        <v>0</v>
      </c>
      <c r="K444" s="64"/>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c r="AS444" s="68"/>
      <c r="AT444" s="68"/>
      <c r="AU444" s="68"/>
      <c r="AV444" s="68"/>
      <c r="AW444" s="68"/>
      <c r="AX444" s="68"/>
      <c r="AY444" s="68"/>
      <c r="AZ444" s="64"/>
      <c r="BA444" s="64"/>
      <c r="BB444" s="64"/>
      <c r="BC444" s="64"/>
      <c r="BD444" s="64"/>
      <c r="BE444" s="64"/>
      <c r="BF444" s="64"/>
      <c r="BG444" s="64"/>
      <c r="BH444" s="64"/>
      <c r="BI444" s="64"/>
      <c r="BJ444" s="64"/>
      <c r="BK444" s="64"/>
      <c r="BL444" s="64"/>
      <c r="BM444" s="64"/>
      <c r="BN444" s="64"/>
    </row>
    <row r="445" spans="1:66" s="69" customFormat="1" ht="16.5" customHeight="1">
      <c r="A445" s="64"/>
      <c r="B445" s="66"/>
      <c r="C445" s="66"/>
      <c r="D445" s="75"/>
      <c r="E445" s="66"/>
      <c r="F445" s="67"/>
      <c r="G445" s="67"/>
      <c r="H445" s="7" t="str">
        <f t="shared" si="13"/>
        <v>Deposit Error</v>
      </c>
      <c r="I445" s="64"/>
      <c r="J445" s="8">
        <f t="shared" si="12"/>
        <v>0</v>
      </c>
      <c r="K445" s="64"/>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68"/>
      <c r="AR445" s="68"/>
      <c r="AS445" s="68"/>
      <c r="AT445" s="68"/>
      <c r="AU445" s="68"/>
      <c r="AV445" s="68"/>
      <c r="AW445" s="68"/>
      <c r="AX445" s="68"/>
      <c r="AY445" s="68"/>
      <c r="AZ445" s="64"/>
      <c r="BA445" s="64"/>
      <c r="BB445" s="64"/>
      <c r="BC445" s="64"/>
      <c r="BD445" s="64"/>
      <c r="BE445" s="64"/>
      <c r="BF445" s="64"/>
      <c r="BG445" s="64"/>
      <c r="BH445" s="64"/>
      <c r="BI445" s="64"/>
      <c r="BJ445" s="64"/>
      <c r="BK445" s="64"/>
      <c r="BL445" s="64"/>
      <c r="BM445" s="64"/>
      <c r="BN445" s="64"/>
    </row>
    <row r="446" spans="1:66" s="69" customFormat="1" ht="16.5" customHeight="1">
      <c r="A446" s="64"/>
      <c r="B446" s="66"/>
      <c r="C446" s="66"/>
      <c r="D446" s="75"/>
      <c r="E446" s="66"/>
      <c r="F446" s="67"/>
      <c r="G446" s="67"/>
      <c r="H446" s="7" t="str">
        <f t="shared" si="13"/>
        <v>Deposit Error</v>
      </c>
      <c r="I446" s="64"/>
      <c r="J446" s="8">
        <f t="shared" si="12"/>
        <v>0</v>
      </c>
      <c r="K446" s="64"/>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c r="AS446" s="68"/>
      <c r="AT446" s="68"/>
      <c r="AU446" s="68"/>
      <c r="AV446" s="68"/>
      <c r="AW446" s="68"/>
      <c r="AX446" s="68"/>
      <c r="AY446" s="68"/>
      <c r="AZ446" s="64"/>
      <c r="BA446" s="64"/>
      <c r="BB446" s="64"/>
      <c r="BC446" s="64"/>
      <c r="BD446" s="64"/>
      <c r="BE446" s="64"/>
      <c r="BF446" s="64"/>
      <c r="BG446" s="64"/>
      <c r="BH446" s="64"/>
      <c r="BI446" s="64"/>
      <c r="BJ446" s="64"/>
      <c r="BK446" s="64"/>
      <c r="BL446" s="64"/>
      <c r="BM446" s="64"/>
      <c r="BN446" s="64"/>
    </row>
    <row r="447" spans="1:66" s="69" customFormat="1" ht="16.5" customHeight="1">
      <c r="A447" s="64"/>
      <c r="B447" s="66"/>
      <c r="C447" s="66"/>
      <c r="D447" s="75"/>
      <c r="E447" s="66"/>
      <c r="F447" s="67"/>
      <c r="G447" s="67"/>
      <c r="H447" s="7" t="str">
        <f t="shared" si="13"/>
        <v>Deposit Error</v>
      </c>
      <c r="I447" s="64"/>
      <c r="J447" s="8">
        <f t="shared" si="12"/>
        <v>0</v>
      </c>
      <c r="K447" s="64"/>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68"/>
      <c r="AR447" s="68"/>
      <c r="AS447" s="68"/>
      <c r="AT447" s="68"/>
      <c r="AU447" s="68"/>
      <c r="AV447" s="68"/>
      <c r="AW447" s="68"/>
      <c r="AX447" s="68"/>
      <c r="AY447" s="68"/>
      <c r="AZ447" s="64"/>
      <c r="BA447" s="64"/>
      <c r="BB447" s="64"/>
      <c r="BC447" s="64"/>
      <c r="BD447" s="64"/>
      <c r="BE447" s="64"/>
      <c r="BF447" s="64"/>
      <c r="BG447" s="64"/>
      <c r="BH447" s="64"/>
      <c r="BI447" s="64"/>
      <c r="BJ447" s="64"/>
      <c r="BK447" s="64"/>
      <c r="BL447" s="64"/>
      <c r="BM447" s="64"/>
      <c r="BN447" s="64"/>
    </row>
    <row r="448" spans="1:66" s="69" customFormat="1" ht="16.5" customHeight="1">
      <c r="A448" s="64"/>
      <c r="B448" s="66"/>
      <c r="C448" s="66"/>
      <c r="D448" s="75"/>
      <c r="E448" s="66"/>
      <c r="F448" s="67"/>
      <c r="G448" s="67"/>
      <c r="H448" s="7" t="str">
        <f t="shared" si="13"/>
        <v>Deposit Error</v>
      </c>
      <c r="I448" s="64"/>
      <c r="J448" s="8">
        <f t="shared" si="12"/>
        <v>0</v>
      </c>
      <c r="K448" s="64"/>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c r="AS448" s="68"/>
      <c r="AT448" s="68"/>
      <c r="AU448" s="68"/>
      <c r="AV448" s="68"/>
      <c r="AW448" s="68"/>
      <c r="AX448" s="68"/>
      <c r="AY448" s="68"/>
      <c r="AZ448" s="64"/>
      <c r="BA448" s="64"/>
      <c r="BB448" s="64"/>
      <c r="BC448" s="64"/>
      <c r="BD448" s="64"/>
      <c r="BE448" s="64"/>
      <c r="BF448" s="64"/>
      <c r="BG448" s="64"/>
      <c r="BH448" s="64"/>
      <c r="BI448" s="64"/>
      <c r="BJ448" s="64"/>
      <c r="BK448" s="64"/>
      <c r="BL448" s="64"/>
      <c r="BM448" s="64"/>
      <c r="BN448" s="64"/>
    </row>
    <row r="449" spans="1:66" s="69" customFormat="1" ht="16.5" customHeight="1">
      <c r="A449" s="64"/>
      <c r="B449" s="66"/>
      <c r="C449" s="66"/>
      <c r="D449" s="75"/>
      <c r="E449" s="66"/>
      <c r="F449" s="67"/>
      <c r="G449" s="67"/>
      <c r="H449" s="7" t="str">
        <f t="shared" si="13"/>
        <v>Deposit Error</v>
      </c>
      <c r="I449" s="64"/>
      <c r="J449" s="8">
        <f t="shared" si="12"/>
        <v>0</v>
      </c>
      <c r="K449" s="64"/>
      <c r="L449" s="68"/>
      <c r="M449" s="68"/>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68"/>
      <c r="AR449" s="68"/>
      <c r="AS449" s="68"/>
      <c r="AT449" s="68"/>
      <c r="AU449" s="68"/>
      <c r="AV449" s="68"/>
      <c r="AW449" s="68"/>
      <c r="AX449" s="68"/>
      <c r="AY449" s="68"/>
      <c r="AZ449" s="64"/>
      <c r="BA449" s="64"/>
      <c r="BB449" s="64"/>
      <c r="BC449" s="64"/>
      <c r="BD449" s="64"/>
      <c r="BE449" s="64"/>
      <c r="BF449" s="64"/>
      <c r="BG449" s="64"/>
      <c r="BH449" s="64"/>
      <c r="BI449" s="64"/>
      <c r="BJ449" s="64"/>
      <c r="BK449" s="64"/>
      <c r="BL449" s="64"/>
      <c r="BM449" s="64"/>
      <c r="BN449" s="64"/>
    </row>
    <row r="450" spans="1:66" s="69" customFormat="1" ht="16.5" customHeight="1">
      <c r="A450" s="64"/>
      <c r="B450" s="66"/>
      <c r="C450" s="66"/>
      <c r="D450" s="75"/>
      <c r="E450" s="66"/>
      <c r="F450" s="67"/>
      <c r="G450" s="67"/>
      <c r="H450" s="7" t="str">
        <f t="shared" si="13"/>
        <v>Deposit Error</v>
      </c>
      <c r="I450" s="64"/>
      <c r="J450" s="8">
        <f t="shared" si="12"/>
        <v>0</v>
      </c>
      <c r="K450" s="64"/>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c r="AS450" s="68"/>
      <c r="AT450" s="68"/>
      <c r="AU450" s="68"/>
      <c r="AV450" s="68"/>
      <c r="AW450" s="68"/>
      <c r="AX450" s="68"/>
      <c r="AY450" s="68"/>
      <c r="AZ450" s="64"/>
      <c r="BA450" s="64"/>
      <c r="BB450" s="64"/>
      <c r="BC450" s="64"/>
      <c r="BD450" s="64"/>
      <c r="BE450" s="64"/>
      <c r="BF450" s="64"/>
      <c r="BG450" s="64"/>
      <c r="BH450" s="64"/>
      <c r="BI450" s="64"/>
      <c r="BJ450" s="64"/>
      <c r="BK450" s="64"/>
      <c r="BL450" s="64"/>
      <c r="BM450" s="64"/>
      <c r="BN450" s="64"/>
    </row>
    <row r="451" spans="1:66" s="69" customFormat="1" ht="16.5" customHeight="1">
      <c r="A451" s="64"/>
      <c r="B451" s="66"/>
      <c r="C451" s="66"/>
      <c r="D451" s="75"/>
      <c r="E451" s="66"/>
      <c r="F451" s="67"/>
      <c r="G451" s="67"/>
      <c r="H451" s="7" t="str">
        <f t="shared" si="13"/>
        <v>Deposit Error</v>
      </c>
      <c r="I451" s="64"/>
      <c r="J451" s="8">
        <f t="shared" si="12"/>
        <v>0</v>
      </c>
      <c r="K451" s="64"/>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68"/>
      <c r="AR451" s="68"/>
      <c r="AS451" s="68"/>
      <c r="AT451" s="68"/>
      <c r="AU451" s="68"/>
      <c r="AV451" s="68"/>
      <c r="AW451" s="68"/>
      <c r="AX451" s="68"/>
      <c r="AY451" s="68"/>
      <c r="AZ451" s="64"/>
      <c r="BA451" s="64"/>
      <c r="BB451" s="64"/>
      <c r="BC451" s="64"/>
      <c r="BD451" s="64"/>
      <c r="BE451" s="64"/>
      <c r="BF451" s="64"/>
      <c r="BG451" s="64"/>
      <c r="BH451" s="64"/>
      <c r="BI451" s="64"/>
      <c r="BJ451" s="64"/>
      <c r="BK451" s="64"/>
      <c r="BL451" s="64"/>
      <c r="BM451" s="64"/>
      <c r="BN451" s="64"/>
    </row>
    <row r="452" spans="1:66" s="69" customFormat="1" ht="16.5" customHeight="1">
      <c r="A452" s="64"/>
      <c r="B452" s="66"/>
      <c r="C452" s="66"/>
      <c r="D452" s="75"/>
      <c r="E452" s="66"/>
      <c r="F452" s="67"/>
      <c r="G452" s="67"/>
      <c r="H452" s="7" t="str">
        <f t="shared" si="13"/>
        <v>Deposit Error</v>
      </c>
      <c r="I452" s="64"/>
      <c r="J452" s="8">
        <f t="shared" si="12"/>
        <v>0</v>
      </c>
      <c r="K452" s="64"/>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c r="AS452" s="68"/>
      <c r="AT452" s="68"/>
      <c r="AU452" s="68"/>
      <c r="AV452" s="68"/>
      <c r="AW452" s="68"/>
      <c r="AX452" s="68"/>
      <c r="AY452" s="68"/>
      <c r="AZ452" s="64"/>
      <c r="BA452" s="64"/>
      <c r="BB452" s="64"/>
      <c r="BC452" s="64"/>
      <c r="BD452" s="64"/>
      <c r="BE452" s="64"/>
      <c r="BF452" s="64"/>
      <c r="BG452" s="64"/>
      <c r="BH452" s="64"/>
      <c r="BI452" s="64"/>
      <c r="BJ452" s="64"/>
      <c r="BK452" s="64"/>
      <c r="BL452" s="64"/>
      <c r="BM452" s="64"/>
      <c r="BN452" s="64"/>
    </row>
    <row r="453" spans="1:66" s="69" customFormat="1" ht="16.5" customHeight="1">
      <c r="A453" s="64"/>
      <c r="B453" s="66"/>
      <c r="C453" s="66"/>
      <c r="D453" s="75"/>
      <c r="E453" s="66"/>
      <c r="F453" s="67"/>
      <c r="G453" s="67"/>
      <c r="H453" s="7" t="str">
        <f t="shared" si="13"/>
        <v>Deposit Error</v>
      </c>
      <c r="I453" s="64"/>
      <c r="J453" s="8">
        <f t="shared" si="12"/>
        <v>0</v>
      </c>
      <c r="K453" s="64"/>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68"/>
      <c r="AR453" s="68"/>
      <c r="AS453" s="68"/>
      <c r="AT453" s="68"/>
      <c r="AU453" s="68"/>
      <c r="AV453" s="68"/>
      <c r="AW453" s="68"/>
      <c r="AX453" s="68"/>
      <c r="AY453" s="68"/>
      <c r="AZ453" s="64"/>
      <c r="BA453" s="64"/>
      <c r="BB453" s="64"/>
      <c r="BC453" s="64"/>
      <c r="BD453" s="64"/>
      <c r="BE453" s="64"/>
      <c r="BF453" s="64"/>
      <c r="BG453" s="64"/>
      <c r="BH453" s="64"/>
      <c r="BI453" s="64"/>
      <c r="BJ453" s="64"/>
      <c r="BK453" s="64"/>
      <c r="BL453" s="64"/>
      <c r="BM453" s="64"/>
      <c r="BN453" s="64"/>
    </row>
    <row r="454" spans="1:66" s="69" customFormat="1" ht="16.5" customHeight="1">
      <c r="A454" s="64"/>
      <c r="B454" s="66"/>
      <c r="C454" s="66"/>
      <c r="D454" s="75"/>
      <c r="E454" s="66"/>
      <c r="F454" s="67"/>
      <c r="G454" s="67"/>
      <c r="H454" s="7" t="str">
        <f t="shared" si="13"/>
        <v>Deposit Error</v>
      </c>
      <c r="I454" s="64"/>
      <c r="J454" s="8">
        <f t="shared" si="12"/>
        <v>0</v>
      </c>
      <c r="K454" s="64"/>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c r="AS454" s="68"/>
      <c r="AT454" s="68"/>
      <c r="AU454" s="68"/>
      <c r="AV454" s="68"/>
      <c r="AW454" s="68"/>
      <c r="AX454" s="68"/>
      <c r="AY454" s="68"/>
      <c r="AZ454" s="64"/>
      <c r="BA454" s="64"/>
      <c r="BB454" s="64"/>
      <c r="BC454" s="64"/>
      <c r="BD454" s="64"/>
      <c r="BE454" s="64"/>
      <c r="BF454" s="64"/>
      <c r="BG454" s="64"/>
      <c r="BH454" s="64"/>
      <c r="BI454" s="64"/>
      <c r="BJ454" s="64"/>
      <c r="BK454" s="64"/>
      <c r="BL454" s="64"/>
      <c r="BM454" s="64"/>
      <c r="BN454" s="64"/>
    </row>
    <row r="455" spans="1:66" s="69" customFormat="1" ht="16.5" customHeight="1">
      <c r="A455" s="64"/>
      <c r="B455" s="66"/>
      <c r="C455" s="66"/>
      <c r="D455" s="75"/>
      <c r="E455" s="66"/>
      <c r="F455" s="67"/>
      <c r="G455" s="67"/>
      <c r="H455" s="7" t="str">
        <f t="shared" si="13"/>
        <v>Deposit Error</v>
      </c>
      <c r="I455" s="64"/>
      <c r="J455" s="8">
        <f t="shared" si="12"/>
        <v>0</v>
      </c>
      <c r="K455" s="64"/>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c r="AP455" s="68"/>
      <c r="AQ455" s="68"/>
      <c r="AR455" s="68"/>
      <c r="AS455" s="68"/>
      <c r="AT455" s="68"/>
      <c r="AU455" s="68"/>
      <c r="AV455" s="68"/>
      <c r="AW455" s="68"/>
      <c r="AX455" s="68"/>
      <c r="AY455" s="68"/>
      <c r="AZ455" s="64"/>
      <c r="BA455" s="64"/>
      <c r="BB455" s="64"/>
      <c r="BC455" s="64"/>
      <c r="BD455" s="64"/>
      <c r="BE455" s="64"/>
      <c r="BF455" s="64"/>
      <c r="BG455" s="64"/>
      <c r="BH455" s="64"/>
      <c r="BI455" s="64"/>
      <c r="BJ455" s="64"/>
      <c r="BK455" s="64"/>
      <c r="BL455" s="64"/>
      <c r="BM455" s="64"/>
      <c r="BN455" s="64"/>
    </row>
    <row r="456" spans="1:66" s="69" customFormat="1" ht="16.5" customHeight="1">
      <c r="A456" s="64"/>
      <c r="B456" s="66"/>
      <c r="C456" s="66"/>
      <c r="D456" s="75"/>
      <c r="E456" s="66"/>
      <c r="F456" s="67"/>
      <c r="G456" s="67"/>
      <c r="H456" s="7" t="str">
        <f t="shared" si="13"/>
        <v>Deposit Error</v>
      </c>
      <c r="I456" s="64"/>
      <c r="J456" s="8">
        <f t="shared" si="12"/>
        <v>0</v>
      </c>
      <c r="K456" s="64"/>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c r="AS456" s="68"/>
      <c r="AT456" s="68"/>
      <c r="AU456" s="68"/>
      <c r="AV456" s="68"/>
      <c r="AW456" s="68"/>
      <c r="AX456" s="68"/>
      <c r="AY456" s="68"/>
      <c r="AZ456" s="64"/>
      <c r="BA456" s="64"/>
      <c r="BB456" s="64"/>
      <c r="BC456" s="64"/>
      <c r="BD456" s="64"/>
      <c r="BE456" s="64"/>
      <c r="BF456" s="64"/>
      <c r="BG456" s="64"/>
      <c r="BH456" s="64"/>
      <c r="BI456" s="64"/>
      <c r="BJ456" s="64"/>
      <c r="BK456" s="64"/>
      <c r="BL456" s="64"/>
      <c r="BM456" s="64"/>
      <c r="BN456" s="64"/>
    </row>
    <row r="457" spans="1:66" s="69" customFormat="1" ht="16.5" customHeight="1">
      <c r="A457" s="64"/>
      <c r="B457" s="66"/>
      <c r="C457" s="66"/>
      <c r="D457" s="75"/>
      <c r="E457" s="66"/>
      <c r="F457" s="67"/>
      <c r="G457" s="67"/>
      <c r="H457" s="7" t="str">
        <f t="shared" si="13"/>
        <v>Deposit Error</v>
      </c>
      <c r="I457" s="64"/>
      <c r="J457" s="8">
        <f t="shared" ref="J457:J520" si="14">D457-SUM(L457:AY457)</f>
        <v>0</v>
      </c>
      <c r="K457" s="64"/>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68"/>
      <c r="AR457" s="68"/>
      <c r="AS457" s="68"/>
      <c r="AT457" s="68"/>
      <c r="AU457" s="68"/>
      <c r="AV457" s="68"/>
      <c r="AW457" s="68"/>
      <c r="AX457" s="68"/>
      <c r="AY457" s="68"/>
      <c r="AZ457" s="64"/>
      <c r="BA457" s="64"/>
      <c r="BB457" s="64"/>
      <c r="BC457" s="64"/>
      <c r="BD457" s="64"/>
      <c r="BE457" s="64"/>
      <c r="BF457" s="64"/>
      <c r="BG457" s="64"/>
      <c r="BH457" s="64"/>
      <c r="BI457" s="64"/>
      <c r="BJ457" s="64"/>
      <c r="BK457" s="64"/>
      <c r="BL457" s="64"/>
      <c r="BM457" s="64"/>
      <c r="BN457" s="64"/>
    </row>
    <row r="458" spans="1:66" s="69" customFormat="1" ht="16.5" customHeight="1">
      <c r="A458" s="64"/>
      <c r="B458" s="66"/>
      <c r="C458" s="66"/>
      <c r="D458" s="75"/>
      <c r="E458" s="66"/>
      <c r="F458" s="67"/>
      <c r="G458" s="67"/>
      <c r="H458" s="7" t="str">
        <f t="shared" ref="H458:H521" si="15">IF(B458="","Deposit Error",IF(C458="","Description Error",IF(E458="","Check # Error",IF(F458="","Deposit Date Error",IF(D458="","Amount Error",IF(G458="","Pending","Complete"))))))</f>
        <v>Deposit Error</v>
      </c>
      <c r="I458" s="64"/>
      <c r="J458" s="8">
        <f t="shared" si="14"/>
        <v>0</v>
      </c>
      <c r="K458" s="64"/>
      <c r="L458" s="68"/>
      <c r="M458" s="68"/>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c r="AS458" s="68"/>
      <c r="AT458" s="68"/>
      <c r="AU458" s="68"/>
      <c r="AV458" s="68"/>
      <c r="AW458" s="68"/>
      <c r="AX458" s="68"/>
      <c r="AY458" s="68"/>
      <c r="AZ458" s="64"/>
      <c r="BA458" s="64"/>
      <c r="BB458" s="64"/>
      <c r="BC458" s="64"/>
      <c r="BD458" s="64"/>
      <c r="BE458" s="64"/>
      <c r="BF458" s="64"/>
      <c r="BG458" s="64"/>
      <c r="BH458" s="64"/>
      <c r="BI458" s="64"/>
      <c r="BJ458" s="64"/>
      <c r="BK458" s="64"/>
      <c r="BL458" s="64"/>
      <c r="BM458" s="64"/>
      <c r="BN458" s="64"/>
    </row>
    <row r="459" spans="1:66" s="69" customFormat="1" ht="16.5" customHeight="1">
      <c r="A459" s="64"/>
      <c r="B459" s="66"/>
      <c r="C459" s="66"/>
      <c r="D459" s="75"/>
      <c r="E459" s="66"/>
      <c r="F459" s="67"/>
      <c r="G459" s="67"/>
      <c r="H459" s="7" t="str">
        <f t="shared" si="15"/>
        <v>Deposit Error</v>
      </c>
      <c r="I459" s="64"/>
      <c r="J459" s="8">
        <f t="shared" si="14"/>
        <v>0</v>
      </c>
      <c r="K459" s="64"/>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c r="AP459" s="68"/>
      <c r="AQ459" s="68"/>
      <c r="AR459" s="68"/>
      <c r="AS459" s="68"/>
      <c r="AT459" s="68"/>
      <c r="AU459" s="68"/>
      <c r="AV459" s="68"/>
      <c r="AW459" s="68"/>
      <c r="AX459" s="68"/>
      <c r="AY459" s="68"/>
      <c r="AZ459" s="64"/>
      <c r="BA459" s="64"/>
      <c r="BB459" s="64"/>
      <c r="BC459" s="64"/>
      <c r="BD459" s="64"/>
      <c r="BE459" s="64"/>
      <c r="BF459" s="64"/>
      <c r="BG459" s="64"/>
      <c r="BH459" s="64"/>
      <c r="BI459" s="64"/>
      <c r="BJ459" s="64"/>
      <c r="BK459" s="64"/>
      <c r="BL459" s="64"/>
      <c r="BM459" s="64"/>
      <c r="BN459" s="64"/>
    </row>
    <row r="460" spans="1:66" s="69" customFormat="1" ht="16.5" customHeight="1">
      <c r="A460" s="64"/>
      <c r="B460" s="66"/>
      <c r="C460" s="66"/>
      <c r="D460" s="75"/>
      <c r="E460" s="66"/>
      <c r="F460" s="67"/>
      <c r="G460" s="67"/>
      <c r="H460" s="7" t="str">
        <f t="shared" si="15"/>
        <v>Deposit Error</v>
      </c>
      <c r="I460" s="64"/>
      <c r="J460" s="8">
        <f t="shared" si="14"/>
        <v>0</v>
      </c>
      <c r="K460" s="64"/>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c r="AS460" s="68"/>
      <c r="AT460" s="68"/>
      <c r="AU460" s="68"/>
      <c r="AV460" s="68"/>
      <c r="AW460" s="68"/>
      <c r="AX460" s="68"/>
      <c r="AY460" s="68"/>
      <c r="AZ460" s="64"/>
      <c r="BA460" s="64"/>
      <c r="BB460" s="64"/>
      <c r="BC460" s="64"/>
      <c r="BD460" s="64"/>
      <c r="BE460" s="64"/>
      <c r="BF460" s="64"/>
      <c r="BG460" s="64"/>
      <c r="BH460" s="64"/>
      <c r="BI460" s="64"/>
      <c r="BJ460" s="64"/>
      <c r="BK460" s="64"/>
      <c r="BL460" s="64"/>
      <c r="BM460" s="64"/>
      <c r="BN460" s="64"/>
    </row>
    <row r="461" spans="1:66" s="69" customFormat="1" ht="16.5" customHeight="1">
      <c r="A461" s="64"/>
      <c r="B461" s="66"/>
      <c r="C461" s="66"/>
      <c r="D461" s="75"/>
      <c r="E461" s="66"/>
      <c r="F461" s="67"/>
      <c r="G461" s="67"/>
      <c r="H461" s="7" t="str">
        <f t="shared" si="15"/>
        <v>Deposit Error</v>
      </c>
      <c r="I461" s="64"/>
      <c r="J461" s="8">
        <f t="shared" si="14"/>
        <v>0</v>
      </c>
      <c r="K461" s="64"/>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68"/>
      <c r="AR461" s="68"/>
      <c r="AS461" s="68"/>
      <c r="AT461" s="68"/>
      <c r="AU461" s="68"/>
      <c r="AV461" s="68"/>
      <c r="AW461" s="68"/>
      <c r="AX461" s="68"/>
      <c r="AY461" s="68"/>
      <c r="AZ461" s="64"/>
      <c r="BA461" s="64"/>
      <c r="BB461" s="64"/>
      <c r="BC461" s="64"/>
      <c r="BD461" s="64"/>
      <c r="BE461" s="64"/>
      <c r="BF461" s="64"/>
      <c r="BG461" s="64"/>
      <c r="BH461" s="64"/>
      <c r="BI461" s="64"/>
      <c r="BJ461" s="64"/>
      <c r="BK461" s="64"/>
      <c r="BL461" s="64"/>
      <c r="BM461" s="64"/>
      <c r="BN461" s="64"/>
    </row>
    <row r="462" spans="1:66" s="69" customFormat="1" ht="16.5" customHeight="1">
      <c r="A462" s="64"/>
      <c r="B462" s="66"/>
      <c r="C462" s="66"/>
      <c r="D462" s="75"/>
      <c r="E462" s="66"/>
      <c r="F462" s="67"/>
      <c r="G462" s="67"/>
      <c r="H462" s="7" t="str">
        <f t="shared" si="15"/>
        <v>Deposit Error</v>
      </c>
      <c r="I462" s="64"/>
      <c r="J462" s="8">
        <f t="shared" si="14"/>
        <v>0</v>
      </c>
      <c r="K462" s="64"/>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c r="AS462" s="68"/>
      <c r="AT462" s="68"/>
      <c r="AU462" s="68"/>
      <c r="AV462" s="68"/>
      <c r="AW462" s="68"/>
      <c r="AX462" s="68"/>
      <c r="AY462" s="68"/>
      <c r="AZ462" s="64"/>
      <c r="BA462" s="64"/>
      <c r="BB462" s="64"/>
      <c r="BC462" s="64"/>
      <c r="BD462" s="64"/>
      <c r="BE462" s="64"/>
      <c r="BF462" s="64"/>
      <c r="BG462" s="64"/>
      <c r="BH462" s="64"/>
      <c r="BI462" s="64"/>
      <c r="BJ462" s="64"/>
      <c r="BK462" s="64"/>
      <c r="BL462" s="64"/>
      <c r="BM462" s="64"/>
      <c r="BN462" s="64"/>
    </row>
    <row r="463" spans="1:66" s="69" customFormat="1" ht="16.5" customHeight="1">
      <c r="A463" s="64"/>
      <c r="B463" s="66"/>
      <c r="C463" s="66"/>
      <c r="D463" s="75"/>
      <c r="E463" s="66"/>
      <c r="F463" s="67"/>
      <c r="G463" s="67"/>
      <c r="H463" s="7" t="str">
        <f t="shared" si="15"/>
        <v>Deposit Error</v>
      </c>
      <c r="I463" s="64"/>
      <c r="J463" s="8">
        <f t="shared" si="14"/>
        <v>0</v>
      </c>
      <c r="K463" s="64"/>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c r="AP463" s="68"/>
      <c r="AQ463" s="68"/>
      <c r="AR463" s="68"/>
      <c r="AS463" s="68"/>
      <c r="AT463" s="68"/>
      <c r="AU463" s="68"/>
      <c r="AV463" s="68"/>
      <c r="AW463" s="68"/>
      <c r="AX463" s="68"/>
      <c r="AY463" s="68"/>
      <c r="AZ463" s="64"/>
      <c r="BA463" s="64"/>
      <c r="BB463" s="64"/>
      <c r="BC463" s="64"/>
      <c r="BD463" s="64"/>
      <c r="BE463" s="64"/>
      <c r="BF463" s="64"/>
      <c r="BG463" s="64"/>
      <c r="BH463" s="64"/>
      <c r="BI463" s="64"/>
      <c r="BJ463" s="64"/>
      <c r="BK463" s="64"/>
      <c r="BL463" s="64"/>
      <c r="BM463" s="64"/>
      <c r="BN463" s="64"/>
    </row>
    <row r="464" spans="1:66" s="69" customFormat="1" ht="16.5" customHeight="1">
      <c r="A464" s="64"/>
      <c r="B464" s="66"/>
      <c r="C464" s="66"/>
      <c r="D464" s="75"/>
      <c r="E464" s="66"/>
      <c r="F464" s="67"/>
      <c r="G464" s="67"/>
      <c r="H464" s="7" t="str">
        <f t="shared" si="15"/>
        <v>Deposit Error</v>
      </c>
      <c r="I464" s="64"/>
      <c r="J464" s="8">
        <f t="shared" si="14"/>
        <v>0</v>
      </c>
      <c r="K464" s="64"/>
      <c r="L464" s="68"/>
      <c r="M464" s="68"/>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c r="AS464" s="68"/>
      <c r="AT464" s="68"/>
      <c r="AU464" s="68"/>
      <c r="AV464" s="68"/>
      <c r="AW464" s="68"/>
      <c r="AX464" s="68"/>
      <c r="AY464" s="68"/>
      <c r="AZ464" s="64"/>
      <c r="BA464" s="64"/>
      <c r="BB464" s="64"/>
      <c r="BC464" s="64"/>
      <c r="BD464" s="64"/>
      <c r="BE464" s="64"/>
      <c r="BF464" s="64"/>
      <c r="BG464" s="64"/>
      <c r="BH464" s="64"/>
      <c r="BI464" s="64"/>
      <c r="BJ464" s="64"/>
      <c r="BK464" s="64"/>
      <c r="BL464" s="64"/>
      <c r="BM464" s="64"/>
      <c r="BN464" s="64"/>
    </row>
    <row r="465" spans="1:66" s="69" customFormat="1" ht="16.5" customHeight="1">
      <c r="A465" s="64"/>
      <c r="B465" s="66"/>
      <c r="C465" s="66"/>
      <c r="D465" s="75"/>
      <c r="E465" s="66"/>
      <c r="F465" s="67"/>
      <c r="G465" s="67"/>
      <c r="H465" s="7" t="str">
        <f t="shared" si="15"/>
        <v>Deposit Error</v>
      </c>
      <c r="I465" s="64"/>
      <c r="J465" s="8">
        <f t="shared" si="14"/>
        <v>0</v>
      </c>
      <c r="K465" s="64"/>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c r="AP465" s="68"/>
      <c r="AQ465" s="68"/>
      <c r="AR465" s="68"/>
      <c r="AS465" s="68"/>
      <c r="AT465" s="68"/>
      <c r="AU465" s="68"/>
      <c r="AV465" s="68"/>
      <c r="AW465" s="68"/>
      <c r="AX465" s="68"/>
      <c r="AY465" s="68"/>
      <c r="AZ465" s="64"/>
      <c r="BA465" s="64"/>
      <c r="BB465" s="64"/>
      <c r="BC465" s="64"/>
      <c r="BD465" s="64"/>
      <c r="BE465" s="64"/>
      <c r="BF465" s="64"/>
      <c r="BG465" s="64"/>
      <c r="BH465" s="64"/>
      <c r="BI465" s="64"/>
      <c r="BJ465" s="64"/>
      <c r="BK465" s="64"/>
      <c r="BL465" s="64"/>
      <c r="BM465" s="64"/>
      <c r="BN465" s="64"/>
    </row>
    <row r="466" spans="1:66" s="69" customFormat="1" ht="16.5" customHeight="1">
      <c r="A466" s="64"/>
      <c r="B466" s="66"/>
      <c r="C466" s="66"/>
      <c r="D466" s="75"/>
      <c r="E466" s="66"/>
      <c r="F466" s="67"/>
      <c r="G466" s="67"/>
      <c r="H466" s="7" t="str">
        <f t="shared" si="15"/>
        <v>Deposit Error</v>
      </c>
      <c r="I466" s="64"/>
      <c r="J466" s="8">
        <f t="shared" si="14"/>
        <v>0</v>
      </c>
      <c r="K466" s="64"/>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c r="AS466" s="68"/>
      <c r="AT466" s="68"/>
      <c r="AU466" s="68"/>
      <c r="AV466" s="68"/>
      <c r="AW466" s="68"/>
      <c r="AX466" s="68"/>
      <c r="AY466" s="68"/>
      <c r="AZ466" s="64"/>
      <c r="BA466" s="64"/>
      <c r="BB466" s="64"/>
      <c r="BC466" s="64"/>
      <c r="BD466" s="64"/>
      <c r="BE466" s="64"/>
      <c r="BF466" s="64"/>
      <c r="BG466" s="64"/>
      <c r="BH466" s="64"/>
      <c r="BI466" s="64"/>
      <c r="BJ466" s="64"/>
      <c r="BK466" s="64"/>
      <c r="BL466" s="64"/>
      <c r="BM466" s="64"/>
      <c r="BN466" s="64"/>
    </row>
    <row r="467" spans="1:66" s="69" customFormat="1" ht="16.5" customHeight="1">
      <c r="A467" s="64"/>
      <c r="B467" s="66"/>
      <c r="C467" s="66"/>
      <c r="D467" s="75"/>
      <c r="E467" s="66"/>
      <c r="F467" s="67"/>
      <c r="G467" s="67"/>
      <c r="H467" s="7" t="str">
        <f t="shared" si="15"/>
        <v>Deposit Error</v>
      </c>
      <c r="I467" s="64"/>
      <c r="J467" s="8">
        <f t="shared" si="14"/>
        <v>0</v>
      </c>
      <c r="K467" s="64"/>
      <c r="L467" s="68"/>
      <c r="M467" s="68"/>
      <c r="N467" s="68"/>
      <c r="O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c r="AN467" s="68"/>
      <c r="AO467" s="68"/>
      <c r="AP467" s="68"/>
      <c r="AQ467" s="68"/>
      <c r="AR467" s="68"/>
      <c r="AS467" s="68"/>
      <c r="AT467" s="68"/>
      <c r="AU467" s="68"/>
      <c r="AV467" s="68"/>
      <c r="AW467" s="68"/>
      <c r="AX467" s="68"/>
      <c r="AY467" s="68"/>
      <c r="AZ467" s="64"/>
      <c r="BA467" s="64"/>
      <c r="BB467" s="64"/>
      <c r="BC467" s="64"/>
      <c r="BD467" s="64"/>
      <c r="BE467" s="64"/>
      <c r="BF467" s="64"/>
      <c r="BG467" s="64"/>
      <c r="BH467" s="64"/>
      <c r="BI467" s="64"/>
      <c r="BJ467" s="64"/>
      <c r="BK467" s="64"/>
      <c r="BL467" s="64"/>
      <c r="BM467" s="64"/>
      <c r="BN467" s="64"/>
    </row>
    <row r="468" spans="1:66" s="69" customFormat="1" ht="16.5" customHeight="1">
      <c r="A468" s="64"/>
      <c r="B468" s="66"/>
      <c r="C468" s="66"/>
      <c r="D468" s="75"/>
      <c r="E468" s="66"/>
      <c r="F468" s="67"/>
      <c r="G468" s="67"/>
      <c r="H468" s="7" t="str">
        <f t="shared" si="15"/>
        <v>Deposit Error</v>
      </c>
      <c r="I468" s="64"/>
      <c r="J468" s="8">
        <f t="shared" si="14"/>
        <v>0</v>
      </c>
      <c r="K468" s="64"/>
      <c r="L468" s="68"/>
      <c r="M468" s="68"/>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c r="AS468" s="68"/>
      <c r="AT468" s="68"/>
      <c r="AU468" s="68"/>
      <c r="AV468" s="68"/>
      <c r="AW468" s="68"/>
      <c r="AX468" s="68"/>
      <c r="AY468" s="68"/>
      <c r="AZ468" s="64"/>
      <c r="BA468" s="64"/>
      <c r="BB468" s="64"/>
      <c r="BC468" s="64"/>
      <c r="BD468" s="64"/>
      <c r="BE468" s="64"/>
      <c r="BF468" s="64"/>
      <c r="BG468" s="64"/>
      <c r="BH468" s="64"/>
      <c r="BI468" s="64"/>
      <c r="BJ468" s="64"/>
      <c r="BK468" s="64"/>
      <c r="BL468" s="64"/>
      <c r="BM468" s="64"/>
      <c r="BN468" s="64"/>
    </row>
    <row r="469" spans="1:66" s="69" customFormat="1" ht="16.5" customHeight="1">
      <c r="A469" s="64"/>
      <c r="B469" s="66"/>
      <c r="C469" s="66"/>
      <c r="D469" s="75"/>
      <c r="E469" s="66"/>
      <c r="F469" s="67"/>
      <c r="G469" s="67"/>
      <c r="H469" s="7" t="str">
        <f t="shared" si="15"/>
        <v>Deposit Error</v>
      </c>
      <c r="I469" s="64"/>
      <c r="J469" s="8">
        <f t="shared" si="14"/>
        <v>0</v>
      </c>
      <c r="K469" s="64"/>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c r="AP469" s="68"/>
      <c r="AQ469" s="68"/>
      <c r="AR469" s="68"/>
      <c r="AS469" s="68"/>
      <c r="AT469" s="68"/>
      <c r="AU469" s="68"/>
      <c r="AV469" s="68"/>
      <c r="AW469" s="68"/>
      <c r="AX469" s="68"/>
      <c r="AY469" s="68"/>
      <c r="AZ469" s="64"/>
      <c r="BA469" s="64"/>
      <c r="BB469" s="64"/>
      <c r="BC469" s="64"/>
      <c r="BD469" s="64"/>
      <c r="BE469" s="64"/>
      <c r="BF469" s="64"/>
      <c r="BG469" s="64"/>
      <c r="BH469" s="64"/>
      <c r="BI469" s="64"/>
      <c r="BJ469" s="64"/>
      <c r="BK469" s="64"/>
      <c r="BL469" s="64"/>
      <c r="BM469" s="64"/>
      <c r="BN469" s="64"/>
    </row>
    <row r="470" spans="1:66" s="69" customFormat="1" ht="16.5" customHeight="1">
      <c r="A470" s="64"/>
      <c r="B470" s="66"/>
      <c r="C470" s="66"/>
      <c r="D470" s="75"/>
      <c r="E470" s="66"/>
      <c r="F470" s="67"/>
      <c r="G470" s="67"/>
      <c r="H470" s="7" t="str">
        <f t="shared" si="15"/>
        <v>Deposit Error</v>
      </c>
      <c r="I470" s="64"/>
      <c r="J470" s="8">
        <f t="shared" si="14"/>
        <v>0</v>
      </c>
      <c r="K470" s="64"/>
      <c r="L470" s="68"/>
      <c r="M470" s="68"/>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c r="AS470" s="68"/>
      <c r="AT470" s="68"/>
      <c r="AU470" s="68"/>
      <c r="AV470" s="68"/>
      <c r="AW470" s="68"/>
      <c r="AX470" s="68"/>
      <c r="AY470" s="68"/>
      <c r="AZ470" s="64"/>
      <c r="BA470" s="64"/>
      <c r="BB470" s="64"/>
      <c r="BC470" s="64"/>
      <c r="BD470" s="64"/>
      <c r="BE470" s="64"/>
      <c r="BF470" s="64"/>
      <c r="BG470" s="64"/>
      <c r="BH470" s="64"/>
      <c r="BI470" s="64"/>
      <c r="BJ470" s="64"/>
      <c r="BK470" s="64"/>
      <c r="BL470" s="64"/>
      <c r="BM470" s="64"/>
      <c r="BN470" s="64"/>
    </row>
    <row r="471" spans="1:66" s="69" customFormat="1" ht="16.5" customHeight="1">
      <c r="A471" s="64"/>
      <c r="B471" s="66"/>
      <c r="C471" s="66"/>
      <c r="D471" s="75"/>
      <c r="E471" s="66"/>
      <c r="F471" s="67"/>
      <c r="G471" s="67"/>
      <c r="H471" s="7" t="str">
        <f t="shared" si="15"/>
        <v>Deposit Error</v>
      </c>
      <c r="I471" s="64"/>
      <c r="J471" s="8">
        <f t="shared" si="14"/>
        <v>0</v>
      </c>
      <c r="K471" s="64"/>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c r="AP471" s="68"/>
      <c r="AQ471" s="68"/>
      <c r="AR471" s="68"/>
      <c r="AS471" s="68"/>
      <c r="AT471" s="68"/>
      <c r="AU471" s="68"/>
      <c r="AV471" s="68"/>
      <c r="AW471" s="68"/>
      <c r="AX471" s="68"/>
      <c r="AY471" s="68"/>
      <c r="AZ471" s="64"/>
      <c r="BA471" s="64"/>
      <c r="BB471" s="64"/>
      <c r="BC471" s="64"/>
      <c r="BD471" s="64"/>
      <c r="BE471" s="64"/>
      <c r="BF471" s="64"/>
      <c r="BG471" s="64"/>
      <c r="BH471" s="64"/>
      <c r="BI471" s="64"/>
      <c r="BJ471" s="64"/>
      <c r="BK471" s="64"/>
      <c r="BL471" s="64"/>
      <c r="BM471" s="64"/>
      <c r="BN471" s="64"/>
    </row>
    <row r="472" spans="1:66" s="69" customFormat="1" ht="16.5" customHeight="1">
      <c r="A472" s="64"/>
      <c r="B472" s="66"/>
      <c r="C472" s="66"/>
      <c r="D472" s="75"/>
      <c r="E472" s="66"/>
      <c r="F472" s="67"/>
      <c r="G472" s="67"/>
      <c r="H472" s="7" t="str">
        <f t="shared" si="15"/>
        <v>Deposit Error</v>
      </c>
      <c r="I472" s="64"/>
      <c r="J472" s="8">
        <f t="shared" si="14"/>
        <v>0</v>
      </c>
      <c r="K472" s="64"/>
      <c r="L472" s="68"/>
      <c r="M472" s="68"/>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c r="AS472" s="68"/>
      <c r="AT472" s="68"/>
      <c r="AU472" s="68"/>
      <c r="AV472" s="68"/>
      <c r="AW472" s="68"/>
      <c r="AX472" s="68"/>
      <c r="AY472" s="68"/>
      <c r="AZ472" s="64"/>
      <c r="BA472" s="64"/>
      <c r="BB472" s="64"/>
      <c r="BC472" s="64"/>
      <c r="BD472" s="64"/>
      <c r="BE472" s="64"/>
      <c r="BF472" s="64"/>
      <c r="BG472" s="64"/>
      <c r="BH472" s="64"/>
      <c r="BI472" s="64"/>
      <c r="BJ472" s="64"/>
      <c r="BK472" s="64"/>
      <c r="BL472" s="64"/>
      <c r="BM472" s="64"/>
      <c r="BN472" s="64"/>
    </row>
    <row r="473" spans="1:66" s="69" customFormat="1" ht="16.5" customHeight="1">
      <c r="A473" s="64"/>
      <c r="B473" s="66"/>
      <c r="C473" s="66"/>
      <c r="D473" s="75"/>
      <c r="E473" s="66"/>
      <c r="F473" s="67"/>
      <c r="G473" s="67"/>
      <c r="H473" s="7" t="str">
        <f t="shared" si="15"/>
        <v>Deposit Error</v>
      </c>
      <c r="I473" s="64"/>
      <c r="J473" s="8">
        <f t="shared" si="14"/>
        <v>0</v>
      </c>
      <c r="K473" s="64"/>
      <c r="L473" s="68"/>
      <c r="M473" s="68"/>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c r="AP473" s="68"/>
      <c r="AQ473" s="68"/>
      <c r="AR473" s="68"/>
      <c r="AS473" s="68"/>
      <c r="AT473" s="68"/>
      <c r="AU473" s="68"/>
      <c r="AV473" s="68"/>
      <c r="AW473" s="68"/>
      <c r="AX473" s="68"/>
      <c r="AY473" s="68"/>
      <c r="AZ473" s="64"/>
      <c r="BA473" s="64"/>
      <c r="BB473" s="64"/>
      <c r="BC473" s="64"/>
      <c r="BD473" s="64"/>
      <c r="BE473" s="64"/>
      <c r="BF473" s="64"/>
      <c r="BG473" s="64"/>
      <c r="BH473" s="64"/>
      <c r="BI473" s="64"/>
      <c r="BJ473" s="64"/>
      <c r="BK473" s="64"/>
      <c r="BL473" s="64"/>
      <c r="BM473" s="64"/>
      <c r="BN473" s="64"/>
    </row>
    <row r="474" spans="1:66" s="69" customFormat="1" ht="16.5" customHeight="1">
      <c r="A474" s="64"/>
      <c r="B474" s="66"/>
      <c r="C474" s="66"/>
      <c r="D474" s="75"/>
      <c r="E474" s="66"/>
      <c r="F474" s="67"/>
      <c r="G474" s="67"/>
      <c r="H474" s="7" t="str">
        <f t="shared" si="15"/>
        <v>Deposit Error</v>
      </c>
      <c r="I474" s="64"/>
      <c r="J474" s="8">
        <f t="shared" si="14"/>
        <v>0</v>
      </c>
      <c r="K474" s="64"/>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c r="AS474" s="68"/>
      <c r="AT474" s="68"/>
      <c r="AU474" s="68"/>
      <c r="AV474" s="68"/>
      <c r="AW474" s="68"/>
      <c r="AX474" s="68"/>
      <c r="AY474" s="68"/>
      <c r="AZ474" s="64"/>
      <c r="BA474" s="64"/>
      <c r="BB474" s="64"/>
      <c r="BC474" s="64"/>
      <c r="BD474" s="64"/>
      <c r="BE474" s="64"/>
      <c r="BF474" s="64"/>
      <c r="BG474" s="64"/>
      <c r="BH474" s="64"/>
      <c r="BI474" s="64"/>
      <c r="BJ474" s="64"/>
      <c r="BK474" s="64"/>
      <c r="BL474" s="64"/>
      <c r="BM474" s="64"/>
      <c r="BN474" s="64"/>
    </row>
    <row r="475" spans="1:66" s="69" customFormat="1" ht="16.5" customHeight="1">
      <c r="A475" s="64"/>
      <c r="B475" s="66"/>
      <c r="C475" s="66"/>
      <c r="D475" s="75"/>
      <c r="E475" s="66"/>
      <c r="F475" s="67"/>
      <c r="G475" s="67"/>
      <c r="H475" s="7" t="str">
        <f t="shared" si="15"/>
        <v>Deposit Error</v>
      </c>
      <c r="I475" s="64"/>
      <c r="J475" s="8">
        <f t="shared" si="14"/>
        <v>0</v>
      </c>
      <c r="K475" s="64"/>
      <c r="L475" s="68"/>
      <c r="M475" s="68"/>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c r="AP475" s="68"/>
      <c r="AQ475" s="68"/>
      <c r="AR475" s="68"/>
      <c r="AS475" s="68"/>
      <c r="AT475" s="68"/>
      <c r="AU475" s="68"/>
      <c r="AV475" s="68"/>
      <c r="AW475" s="68"/>
      <c r="AX475" s="68"/>
      <c r="AY475" s="68"/>
      <c r="AZ475" s="64"/>
      <c r="BA475" s="64"/>
      <c r="BB475" s="64"/>
      <c r="BC475" s="64"/>
      <c r="BD475" s="64"/>
      <c r="BE475" s="64"/>
      <c r="BF475" s="64"/>
      <c r="BG475" s="64"/>
      <c r="BH475" s="64"/>
      <c r="BI475" s="64"/>
      <c r="BJ475" s="64"/>
      <c r="BK475" s="64"/>
      <c r="BL475" s="64"/>
      <c r="BM475" s="64"/>
      <c r="BN475" s="64"/>
    </row>
    <row r="476" spans="1:66" s="69" customFormat="1" ht="16.5" customHeight="1">
      <c r="A476" s="64"/>
      <c r="B476" s="66"/>
      <c r="C476" s="66"/>
      <c r="D476" s="75"/>
      <c r="E476" s="66"/>
      <c r="F476" s="67"/>
      <c r="G476" s="67"/>
      <c r="H476" s="7" t="str">
        <f t="shared" si="15"/>
        <v>Deposit Error</v>
      </c>
      <c r="I476" s="64"/>
      <c r="J476" s="8">
        <f t="shared" si="14"/>
        <v>0</v>
      </c>
      <c r="K476" s="64"/>
      <c r="L476" s="68"/>
      <c r="M476" s="68"/>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c r="AS476" s="68"/>
      <c r="AT476" s="68"/>
      <c r="AU476" s="68"/>
      <c r="AV476" s="68"/>
      <c r="AW476" s="68"/>
      <c r="AX476" s="68"/>
      <c r="AY476" s="68"/>
      <c r="AZ476" s="64"/>
      <c r="BA476" s="64"/>
      <c r="BB476" s="64"/>
      <c r="BC476" s="64"/>
      <c r="BD476" s="64"/>
      <c r="BE476" s="64"/>
      <c r="BF476" s="64"/>
      <c r="BG476" s="64"/>
      <c r="BH476" s="64"/>
      <c r="BI476" s="64"/>
      <c r="BJ476" s="64"/>
      <c r="BK476" s="64"/>
      <c r="BL476" s="64"/>
      <c r="BM476" s="64"/>
      <c r="BN476" s="64"/>
    </row>
    <row r="477" spans="1:66" s="69" customFormat="1" ht="16.5" customHeight="1">
      <c r="A477" s="64"/>
      <c r="B477" s="66"/>
      <c r="C477" s="66"/>
      <c r="D477" s="75"/>
      <c r="E477" s="66"/>
      <c r="F477" s="67"/>
      <c r="G477" s="67"/>
      <c r="H477" s="7" t="str">
        <f t="shared" si="15"/>
        <v>Deposit Error</v>
      </c>
      <c r="I477" s="64"/>
      <c r="J477" s="8">
        <f t="shared" si="14"/>
        <v>0</v>
      </c>
      <c r="K477" s="64"/>
      <c r="L477" s="68"/>
      <c r="M477" s="68"/>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c r="AN477" s="68"/>
      <c r="AO477" s="68"/>
      <c r="AP477" s="68"/>
      <c r="AQ477" s="68"/>
      <c r="AR477" s="68"/>
      <c r="AS477" s="68"/>
      <c r="AT477" s="68"/>
      <c r="AU477" s="68"/>
      <c r="AV477" s="68"/>
      <c r="AW477" s="68"/>
      <c r="AX477" s="68"/>
      <c r="AY477" s="68"/>
      <c r="AZ477" s="64"/>
      <c r="BA477" s="64"/>
      <c r="BB477" s="64"/>
      <c r="BC477" s="64"/>
      <c r="BD477" s="64"/>
      <c r="BE477" s="64"/>
      <c r="BF477" s="64"/>
      <c r="BG477" s="64"/>
      <c r="BH477" s="64"/>
      <c r="BI477" s="64"/>
      <c r="BJ477" s="64"/>
      <c r="BK477" s="64"/>
      <c r="BL477" s="64"/>
      <c r="BM477" s="64"/>
      <c r="BN477" s="64"/>
    </row>
    <row r="478" spans="1:66" s="69" customFormat="1" ht="16.5" customHeight="1">
      <c r="A478" s="64"/>
      <c r="B478" s="66"/>
      <c r="C478" s="66"/>
      <c r="D478" s="75"/>
      <c r="E478" s="66"/>
      <c r="F478" s="67"/>
      <c r="G478" s="67"/>
      <c r="H478" s="7" t="str">
        <f t="shared" si="15"/>
        <v>Deposit Error</v>
      </c>
      <c r="I478" s="64"/>
      <c r="J478" s="8">
        <f t="shared" si="14"/>
        <v>0</v>
      </c>
      <c r="K478" s="64"/>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c r="AS478" s="68"/>
      <c r="AT478" s="68"/>
      <c r="AU478" s="68"/>
      <c r="AV478" s="68"/>
      <c r="AW478" s="68"/>
      <c r="AX478" s="68"/>
      <c r="AY478" s="68"/>
      <c r="AZ478" s="64"/>
      <c r="BA478" s="64"/>
      <c r="BB478" s="64"/>
      <c r="BC478" s="64"/>
      <c r="BD478" s="64"/>
      <c r="BE478" s="64"/>
      <c r="BF478" s="64"/>
      <c r="BG478" s="64"/>
      <c r="BH478" s="64"/>
      <c r="BI478" s="64"/>
      <c r="BJ478" s="64"/>
      <c r="BK478" s="64"/>
      <c r="BL478" s="64"/>
      <c r="BM478" s="64"/>
      <c r="BN478" s="64"/>
    </row>
    <row r="479" spans="1:66" s="69" customFormat="1" ht="16.5" customHeight="1">
      <c r="A479" s="64"/>
      <c r="B479" s="66"/>
      <c r="C479" s="66"/>
      <c r="D479" s="75"/>
      <c r="E479" s="66"/>
      <c r="F479" s="67"/>
      <c r="G479" s="67"/>
      <c r="H479" s="7" t="str">
        <f t="shared" si="15"/>
        <v>Deposit Error</v>
      </c>
      <c r="I479" s="64"/>
      <c r="J479" s="8">
        <f t="shared" si="14"/>
        <v>0</v>
      </c>
      <c r="K479" s="64"/>
      <c r="L479" s="68"/>
      <c r="M479" s="68"/>
      <c r="N479" s="68"/>
      <c r="O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c r="AN479" s="68"/>
      <c r="AO479" s="68"/>
      <c r="AP479" s="68"/>
      <c r="AQ479" s="68"/>
      <c r="AR479" s="68"/>
      <c r="AS479" s="68"/>
      <c r="AT479" s="68"/>
      <c r="AU479" s="68"/>
      <c r="AV479" s="68"/>
      <c r="AW479" s="68"/>
      <c r="AX479" s="68"/>
      <c r="AY479" s="68"/>
      <c r="AZ479" s="64"/>
      <c r="BA479" s="64"/>
      <c r="BB479" s="64"/>
      <c r="BC479" s="64"/>
      <c r="BD479" s="64"/>
      <c r="BE479" s="64"/>
      <c r="BF479" s="64"/>
      <c r="BG479" s="64"/>
      <c r="BH479" s="64"/>
      <c r="BI479" s="64"/>
      <c r="BJ479" s="64"/>
      <c r="BK479" s="64"/>
      <c r="BL479" s="64"/>
      <c r="BM479" s="64"/>
      <c r="BN479" s="64"/>
    </row>
    <row r="480" spans="1:66" s="69" customFormat="1" ht="16.5" customHeight="1">
      <c r="A480" s="64"/>
      <c r="B480" s="66"/>
      <c r="C480" s="66"/>
      <c r="D480" s="75"/>
      <c r="E480" s="66"/>
      <c r="F480" s="67"/>
      <c r="G480" s="67"/>
      <c r="H480" s="7" t="str">
        <f t="shared" si="15"/>
        <v>Deposit Error</v>
      </c>
      <c r="I480" s="64"/>
      <c r="J480" s="8">
        <f t="shared" si="14"/>
        <v>0</v>
      </c>
      <c r="K480" s="64"/>
      <c r="L480" s="68"/>
      <c r="M480" s="68"/>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c r="AS480" s="68"/>
      <c r="AT480" s="68"/>
      <c r="AU480" s="68"/>
      <c r="AV480" s="68"/>
      <c r="AW480" s="68"/>
      <c r="AX480" s="68"/>
      <c r="AY480" s="68"/>
      <c r="AZ480" s="64"/>
      <c r="BA480" s="64"/>
      <c r="BB480" s="64"/>
      <c r="BC480" s="64"/>
      <c r="BD480" s="64"/>
      <c r="BE480" s="64"/>
      <c r="BF480" s="64"/>
      <c r="BG480" s="64"/>
      <c r="BH480" s="64"/>
      <c r="BI480" s="64"/>
      <c r="BJ480" s="64"/>
      <c r="BK480" s="64"/>
      <c r="BL480" s="64"/>
      <c r="BM480" s="64"/>
      <c r="BN480" s="64"/>
    </row>
    <row r="481" spans="1:66" s="69" customFormat="1" ht="16.5" customHeight="1">
      <c r="A481" s="64"/>
      <c r="B481" s="66"/>
      <c r="C481" s="66"/>
      <c r="D481" s="75"/>
      <c r="E481" s="66"/>
      <c r="F481" s="67"/>
      <c r="G481" s="67"/>
      <c r="H481" s="7" t="str">
        <f t="shared" si="15"/>
        <v>Deposit Error</v>
      </c>
      <c r="I481" s="64"/>
      <c r="J481" s="8">
        <f t="shared" si="14"/>
        <v>0</v>
      </c>
      <c r="K481" s="64"/>
      <c r="L481" s="68"/>
      <c r="M481" s="68"/>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c r="AP481" s="68"/>
      <c r="AQ481" s="68"/>
      <c r="AR481" s="68"/>
      <c r="AS481" s="68"/>
      <c r="AT481" s="68"/>
      <c r="AU481" s="68"/>
      <c r="AV481" s="68"/>
      <c r="AW481" s="68"/>
      <c r="AX481" s="68"/>
      <c r="AY481" s="68"/>
      <c r="AZ481" s="64"/>
      <c r="BA481" s="64"/>
      <c r="BB481" s="64"/>
      <c r="BC481" s="64"/>
      <c r="BD481" s="64"/>
      <c r="BE481" s="64"/>
      <c r="BF481" s="64"/>
      <c r="BG481" s="64"/>
      <c r="BH481" s="64"/>
      <c r="BI481" s="64"/>
      <c r="BJ481" s="64"/>
      <c r="BK481" s="64"/>
      <c r="BL481" s="64"/>
      <c r="BM481" s="64"/>
      <c r="BN481" s="64"/>
    </row>
    <row r="482" spans="1:66" s="69" customFormat="1" ht="16.5" customHeight="1">
      <c r="A482" s="64"/>
      <c r="B482" s="66"/>
      <c r="C482" s="66"/>
      <c r="D482" s="75"/>
      <c r="E482" s="66"/>
      <c r="F482" s="67"/>
      <c r="G482" s="67"/>
      <c r="H482" s="7" t="str">
        <f t="shared" si="15"/>
        <v>Deposit Error</v>
      </c>
      <c r="I482" s="64"/>
      <c r="J482" s="8">
        <f t="shared" si="14"/>
        <v>0</v>
      </c>
      <c r="K482" s="64"/>
      <c r="L482" s="68"/>
      <c r="M482" s="68"/>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c r="AS482" s="68"/>
      <c r="AT482" s="68"/>
      <c r="AU482" s="68"/>
      <c r="AV482" s="68"/>
      <c r="AW482" s="68"/>
      <c r="AX482" s="68"/>
      <c r="AY482" s="68"/>
      <c r="AZ482" s="64"/>
      <c r="BA482" s="64"/>
      <c r="BB482" s="64"/>
      <c r="BC482" s="64"/>
      <c r="BD482" s="64"/>
      <c r="BE482" s="64"/>
      <c r="BF482" s="64"/>
      <c r="BG482" s="64"/>
      <c r="BH482" s="64"/>
      <c r="BI482" s="64"/>
      <c r="BJ482" s="64"/>
      <c r="BK482" s="64"/>
      <c r="BL482" s="64"/>
      <c r="BM482" s="64"/>
      <c r="BN482" s="64"/>
    </row>
    <row r="483" spans="1:66" s="69" customFormat="1" ht="16.5" customHeight="1">
      <c r="A483" s="64"/>
      <c r="B483" s="66"/>
      <c r="C483" s="66"/>
      <c r="D483" s="75"/>
      <c r="E483" s="66"/>
      <c r="F483" s="67"/>
      <c r="G483" s="67"/>
      <c r="H483" s="7" t="str">
        <f t="shared" si="15"/>
        <v>Deposit Error</v>
      </c>
      <c r="I483" s="64"/>
      <c r="J483" s="8">
        <f t="shared" si="14"/>
        <v>0</v>
      </c>
      <c r="K483" s="64"/>
      <c r="L483" s="68"/>
      <c r="M483" s="68"/>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68"/>
      <c r="AR483" s="68"/>
      <c r="AS483" s="68"/>
      <c r="AT483" s="68"/>
      <c r="AU483" s="68"/>
      <c r="AV483" s="68"/>
      <c r="AW483" s="68"/>
      <c r="AX483" s="68"/>
      <c r="AY483" s="68"/>
      <c r="AZ483" s="64"/>
      <c r="BA483" s="64"/>
      <c r="BB483" s="64"/>
      <c r="BC483" s="64"/>
      <c r="BD483" s="64"/>
      <c r="BE483" s="64"/>
      <c r="BF483" s="64"/>
      <c r="BG483" s="64"/>
      <c r="BH483" s="64"/>
      <c r="BI483" s="64"/>
      <c r="BJ483" s="64"/>
      <c r="BK483" s="64"/>
      <c r="BL483" s="64"/>
      <c r="BM483" s="64"/>
      <c r="BN483" s="64"/>
    </row>
    <row r="484" spans="1:66" s="69" customFormat="1" ht="16.5" customHeight="1">
      <c r="A484" s="64"/>
      <c r="B484" s="66"/>
      <c r="C484" s="66"/>
      <c r="D484" s="75"/>
      <c r="E484" s="66"/>
      <c r="F484" s="67"/>
      <c r="G484" s="67"/>
      <c r="H484" s="7" t="str">
        <f t="shared" si="15"/>
        <v>Deposit Error</v>
      </c>
      <c r="I484" s="64"/>
      <c r="J484" s="8">
        <f t="shared" si="14"/>
        <v>0</v>
      </c>
      <c r="K484" s="64"/>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c r="AS484" s="68"/>
      <c r="AT484" s="68"/>
      <c r="AU484" s="68"/>
      <c r="AV484" s="68"/>
      <c r="AW484" s="68"/>
      <c r="AX484" s="68"/>
      <c r="AY484" s="68"/>
      <c r="AZ484" s="64"/>
      <c r="BA484" s="64"/>
      <c r="BB484" s="64"/>
      <c r="BC484" s="64"/>
      <c r="BD484" s="64"/>
      <c r="BE484" s="64"/>
      <c r="BF484" s="64"/>
      <c r="BG484" s="64"/>
      <c r="BH484" s="64"/>
      <c r="BI484" s="64"/>
      <c r="BJ484" s="64"/>
      <c r="BK484" s="64"/>
      <c r="BL484" s="64"/>
      <c r="BM484" s="64"/>
      <c r="BN484" s="64"/>
    </row>
    <row r="485" spans="1:66" s="69" customFormat="1" ht="16.5" customHeight="1">
      <c r="A485" s="64"/>
      <c r="B485" s="66"/>
      <c r="C485" s="66"/>
      <c r="D485" s="75"/>
      <c r="E485" s="66"/>
      <c r="F485" s="67"/>
      <c r="G485" s="67"/>
      <c r="H485" s="7" t="str">
        <f t="shared" si="15"/>
        <v>Deposit Error</v>
      </c>
      <c r="I485" s="64"/>
      <c r="J485" s="8">
        <f t="shared" si="14"/>
        <v>0</v>
      </c>
      <c r="K485" s="64"/>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68"/>
      <c r="AR485" s="68"/>
      <c r="AS485" s="68"/>
      <c r="AT485" s="68"/>
      <c r="AU485" s="68"/>
      <c r="AV485" s="68"/>
      <c r="AW485" s="68"/>
      <c r="AX485" s="68"/>
      <c r="AY485" s="68"/>
      <c r="AZ485" s="64"/>
      <c r="BA485" s="64"/>
      <c r="BB485" s="64"/>
      <c r="BC485" s="64"/>
      <c r="BD485" s="64"/>
      <c r="BE485" s="64"/>
      <c r="BF485" s="64"/>
      <c r="BG485" s="64"/>
      <c r="BH485" s="64"/>
      <c r="BI485" s="64"/>
      <c r="BJ485" s="64"/>
      <c r="BK485" s="64"/>
      <c r="BL485" s="64"/>
      <c r="BM485" s="64"/>
      <c r="BN485" s="64"/>
    </row>
    <row r="486" spans="1:66" s="69" customFormat="1" ht="16.5" customHeight="1">
      <c r="A486" s="64"/>
      <c r="B486" s="66"/>
      <c r="C486" s="66"/>
      <c r="D486" s="75"/>
      <c r="E486" s="66"/>
      <c r="F486" s="67"/>
      <c r="G486" s="67"/>
      <c r="H486" s="7" t="str">
        <f t="shared" si="15"/>
        <v>Deposit Error</v>
      </c>
      <c r="I486" s="64"/>
      <c r="J486" s="8">
        <f t="shared" si="14"/>
        <v>0</v>
      </c>
      <c r="K486" s="64"/>
      <c r="L486" s="68"/>
      <c r="M486" s="68"/>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c r="AS486" s="68"/>
      <c r="AT486" s="68"/>
      <c r="AU486" s="68"/>
      <c r="AV486" s="68"/>
      <c r="AW486" s="68"/>
      <c r="AX486" s="68"/>
      <c r="AY486" s="68"/>
      <c r="AZ486" s="64"/>
      <c r="BA486" s="64"/>
      <c r="BB486" s="64"/>
      <c r="BC486" s="64"/>
      <c r="BD486" s="64"/>
      <c r="BE486" s="64"/>
      <c r="BF486" s="64"/>
      <c r="BG486" s="64"/>
      <c r="BH486" s="64"/>
      <c r="BI486" s="64"/>
      <c r="BJ486" s="64"/>
      <c r="BK486" s="64"/>
      <c r="BL486" s="64"/>
      <c r="BM486" s="64"/>
      <c r="BN486" s="64"/>
    </row>
    <row r="487" spans="1:66" s="69" customFormat="1" ht="16.5" customHeight="1">
      <c r="A487" s="64"/>
      <c r="B487" s="66"/>
      <c r="C487" s="66"/>
      <c r="D487" s="75"/>
      <c r="E487" s="66"/>
      <c r="F487" s="67"/>
      <c r="G487" s="67"/>
      <c r="H487" s="7" t="str">
        <f t="shared" si="15"/>
        <v>Deposit Error</v>
      </c>
      <c r="I487" s="64"/>
      <c r="J487" s="8">
        <f t="shared" si="14"/>
        <v>0</v>
      </c>
      <c r="K487" s="64"/>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c r="AR487" s="68"/>
      <c r="AS487" s="68"/>
      <c r="AT487" s="68"/>
      <c r="AU487" s="68"/>
      <c r="AV487" s="68"/>
      <c r="AW487" s="68"/>
      <c r="AX487" s="68"/>
      <c r="AY487" s="68"/>
      <c r="AZ487" s="64"/>
      <c r="BA487" s="64"/>
      <c r="BB487" s="64"/>
      <c r="BC487" s="64"/>
      <c r="BD487" s="64"/>
      <c r="BE487" s="64"/>
      <c r="BF487" s="64"/>
      <c r="BG487" s="64"/>
      <c r="BH487" s="64"/>
      <c r="BI487" s="64"/>
      <c r="BJ487" s="64"/>
      <c r="BK487" s="64"/>
      <c r="BL487" s="64"/>
      <c r="BM487" s="64"/>
      <c r="BN487" s="64"/>
    </row>
    <row r="488" spans="1:66" s="69" customFormat="1" ht="16.5" customHeight="1">
      <c r="A488" s="64"/>
      <c r="B488" s="66"/>
      <c r="C488" s="66"/>
      <c r="D488" s="75"/>
      <c r="E488" s="66"/>
      <c r="F488" s="67"/>
      <c r="G488" s="67"/>
      <c r="H488" s="7" t="str">
        <f t="shared" si="15"/>
        <v>Deposit Error</v>
      </c>
      <c r="I488" s="64"/>
      <c r="J488" s="8">
        <f t="shared" si="14"/>
        <v>0</v>
      </c>
      <c r="K488" s="64"/>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c r="AS488" s="68"/>
      <c r="AT488" s="68"/>
      <c r="AU488" s="68"/>
      <c r="AV488" s="68"/>
      <c r="AW488" s="68"/>
      <c r="AX488" s="68"/>
      <c r="AY488" s="68"/>
      <c r="AZ488" s="64"/>
      <c r="BA488" s="64"/>
      <c r="BB488" s="64"/>
      <c r="BC488" s="64"/>
      <c r="BD488" s="64"/>
      <c r="BE488" s="64"/>
      <c r="BF488" s="64"/>
      <c r="BG488" s="64"/>
      <c r="BH488" s="64"/>
      <c r="BI488" s="64"/>
      <c r="BJ488" s="64"/>
      <c r="BK488" s="64"/>
      <c r="BL488" s="64"/>
      <c r="BM488" s="64"/>
      <c r="BN488" s="64"/>
    </row>
    <row r="489" spans="1:66" s="69" customFormat="1" ht="16.5" customHeight="1">
      <c r="A489" s="64"/>
      <c r="B489" s="66"/>
      <c r="C489" s="66"/>
      <c r="D489" s="75"/>
      <c r="E489" s="66"/>
      <c r="F489" s="67"/>
      <c r="G489" s="67"/>
      <c r="H489" s="7" t="str">
        <f t="shared" si="15"/>
        <v>Deposit Error</v>
      </c>
      <c r="I489" s="64"/>
      <c r="J489" s="8">
        <f t="shared" si="14"/>
        <v>0</v>
      </c>
      <c r="K489" s="64"/>
      <c r="L489" s="68"/>
      <c r="M489" s="68"/>
      <c r="N489" s="68"/>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c r="AP489" s="68"/>
      <c r="AQ489" s="68"/>
      <c r="AR489" s="68"/>
      <c r="AS489" s="68"/>
      <c r="AT489" s="68"/>
      <c r="AU489" s="68"/>
      <c r="AV489" s="68"/>
      <c r="AW489" s="68"/>
      <c r="AX489" s="68"/>
      <c r="AY489" s="68"/>
      <c r="AZ489" s="64"/>
      <c r="BA489" s="64"/>
      <c r="BB489" s="64"/>
      <c r="BC489" s="64"/>
      <c r="BD489" s="64"/>
      <c r="BE489" s="64"/>
      <c r="BF489" s="64"/>
      <c r="BG489" s="64"/>
      <c r="BH489" s="64"/>
      <c r="BI489" s="64"/>
      <c r="BJ489" s="64"/>
      <c r="BK489" s="64"/>
      <c r="BL489" s="64"/>
      <c r="BM489" s="64"/>
      <c r="BN489" s="64"/>
    </row>
    <row r="490" spans="1:66" s="69" customFormat="1" ht="16.5" customHeight="1">
      <c r="A490" s="64"/>
      <c r="B490" s="66"/>
      <c r="C490" s="66"/>
      <c r="D490" s="75"/>
      <c r="E490" s="66"/>
      <c r="F490" s="67"/>
      <c r="G490" s="67"/>
      <c r="H490" s="7" t="str">
        <f t="shared" si="15"/>
        <v>Deposit Error</v>
      </c>
      <c r="I490" s="64"/>
      <c r="J490" s="8">
        <f t="shared" si="14"/>
        <v>0</v>
      </c>
      <c r="K490" s="64"/>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c r="AS490" s="68"/>
      <c r="AT490" s="68"/>
      <c r="AU490" s="68"/>
      <c r="AV490" s="68"/>
      <c r="AW490" s="68"/>
      <c r="AX490" s="68"/>
      <c r="AY490" s="68"/>
      <c r="AZ490" s="64"/>
      <c r="BA490" s="64"/>
      <c r="BB490" s="64"/>
      <c r="BC490" s="64"/>
      <c r="BD490" s="64"/>
      <c r="BE490" s="64"/>
      <c r="BF490" s="64"/>
      <c r="BG490" s="64"/>
      <c r="BH490" s="64"/>
      <c r="BI490" s="64"/>
      <c r="BJ490" s="64"/>
      <c r="BK490" s="64"/>
      <c r="BL490" s="64"/>
      <c r="BM490" s="64"/>
      <c r="BN490" s="64"/>
    </row>
    <row r="491" spans="1:66" s="69" customFormat="1" ht="16.5" customHeight="1">
      <c r="A491" s="64"/>
      <c r="B491" s="66"/>
      <c r="C491" s="66"/>
      <c r="D491" s="75"/>
      <c r="E491" s="66"/>
      <c r="F491" s="67"/>
      <c r="G491" s="67"/>
      <c r="H491" s="7" t="str">
        <f t="shared" si="15"/>
        <v>Deposit Error</v>
      </c>
      <c r="I491" s="64"/>
      <c r="J491" s="8">
        <f t="shared" si="14"/>
        <v>0</v>
      </c>
      <c r="K491" s="64"/>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68"/>
      <c r="AR491" s="68"/>
      <c r="AS491" s="68"/>
      <c r="AT491" s="68"/>
      <c r="AU491" s="68"/>
      <c r="AV491" s="68"/>
      <c r="AW491" s="68"/>
      <c r="AX491" s="68"/>
      <c r="AY491" s="68"/>
      <c r="AZ491" s="64"/>
      <c r="BA491" s="64"/>
      <c r="BB491" s="64"/>
      <c r="BC491" s="64"/>
      <c r="BD491" s="64"/>
      <c r="BE491" s="64"/>
      <c r="BF491" s="64"/>
      <c r="BG491" s="64"/>
      <c r="BH491" s="64"/>
      <c r="BI491" s="64"/>
      <c r="BJ491" s="64"/>
      <c r="BK491" s="64"/>
      <c r="BL491" s="64"/>
      <c r="BM491" s="64"/>
      <c r="BN491" s="64"/>
    </row>
    <row r="492" spans="1:66" s="69" customFormat="1" ht="16.5" customHeight="1">
      <c r="A492" s="64"/>
      <c r="B492" s="66"/>
      <c r="C492" s="66"/>
      <c r="D492" s="75"/>
      <c r="E492" s="66"/>
      <c r="F492" s="67"/>
      <c r="G492" s="67"/>
      <c r="H492" s="7" t="str">
        <f t="shared" si="15"/>
        <v>Deposit Error</v>
      </c>
      <c r="I492" s="64"/>
      <c r="J492" s="8">
        <f t="shared" si="14"/>
        <v>0</v>
      </c>
      <c r="K492" s="64"/>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c r="AS492" s="68"/>
      <c r="AT492" s="68"/>
      <c r="AU492" s="68"/>
      <c r="AV492" s="68"/>
      <c r="AW492" s="68"/>
      <c r="AX492" s="68"/>
      <c r="AY492" s="68"/>
      <c r="AZ492" s="64"/>
      <c r="BA492" s="64"/>
      <c r="BB492" s="64"/>
      <c r="BC492" s="64"/>
      <c r="BD492" s="64"/>
      <c r="BE492" s="64"/>
      <c r="BF492" s="64"/>
      <c r="BG492" s="64"/>
      <c r="BH492" s="64"/>
      <c r="BI492" s="64"/>
      <c r="BJ492" s="64"/>
      <c r="BK492" s="64"/>
      <c r="BL492" s="64"/>
      <c r="BM492" s="64"/>
      <c r="BN492" s="64"/>
    </row>
    <row r="493" spans="1:66" s="69" customFormat="1" ht="16.5" customHeight="1">
      <c r="A493" s="64"/>
      <c r="B493" s="66"/>
      <c r="C493" s="66"/>
      <c r="D493" s="75"/>
      <c r="E493" s="66"/>
      <c r="F493" s="67"/>
      <c r="G493" s="67"/>
      <c r="H493" s="7" t="str">
        <f t="shared" si="15"/>
        <v>Deposit Error</v>
      </c>
      <c r="I493" s="64"/>
      <c r="J493" s="8">
        <f t="shared" si="14"/>
        <v>0</v>
      </c>
      <c r="K493" s="64"/>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c r="AP493" s="68"/>
      <c r="AQ493" s="68"/>
      <c r="AR493" s="68"/>
      <c r="AS493" s="68"/>
      <c r="AT493" s="68"/>
      <c r="AU493" s="68"/>
      <c r="AV493" s="68"/>
      <c r="AW493" s="68"/>
      <c r="AX493" s="68"/>
      <c r="AY493" s="68"/>
      <c r="AZ493" s="64"/>
      <c r="BA493" s="64"/>
      <c r="BB493" s="64"/>
      <c r="BC493" s="64"/>
      <c r="BD493" s="64"/>
      <c r="BE493" s="64"/>
      <c r="BF493" s="64"/>
      <c r="BG493" s="64"/>
      <c r="BH493" s="64"/>
      <c r="BI493" s="64"/>
      <c r="BJ493" s="64"/>
      <c r="BK493" s="64"/>
      <c r="BL493" s="64"/>
      <c r="BM493" s="64"/>
      <c r="BN493" s="64"/>
    </row>
    <row r="494" spans="1:66" s="69" customFormat="1" ht="16.5" customHeight="1">
      <c r="A494" s="64"/>
      <c r="B494" s="66"/>
      <c r="C494" s="66"/>
      <c r="D494" s="75"/>
      <c r="E494" s="66"/>
      <c r="F494" s="67"/>
      <c r="G494" s="67"/>
      <c r="H494" s="7" t="str">
        <f t="shared" si="15"/>
        <v>Deposit Error</v>
      </c>
      <c r="I494" s="64"/>
      <c r="J494" s="8">
        <f t="shared" si="14"/>
        <v>0</v>
      </c>
      <c r="K494" s="64"/>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c r="AS494" s="68"/>
      <c r="AT494" s="68"/>
      <c r="AU494" s="68"/>
      <c r="AV494" s="68"/>
      <c r="AW494" s="68"/>
      <c r="AX494" s="68"/>
      <c r="AY494" s="68"/>
      <c r="AZ494" s="64"/>
      <c r="BA494" s="64"/>
      <c r="BB494" s="64"/>
      <c r="BC494" s="64"/>
      <c r="BD494" s="64"/>
      <c r="BE494" s="64"/>
      <c r="BF494" s="64"/>
      <c r="BG494" s="64"/>
      <c r="BH494" s="64"/>
      <c r="BI494" s="64"/>
      <c r="BJ494" s="64"/>
      <c r="BK494" s="64"/>
      <c r="BL494" s="64"/>
      <c r="BM494" s="64"/>
      <c r="BN494" s="64"/>
    </row>
    <row r="495" spans="1:66" s="69" customFormat="1" ht="16.5" customHeight="1">
      <c r="A495" s="64"/>
      <c r="B495" s="66"/>
      <c r="C495" s="66"/>
      <c r="D495" s="75"/>
      <c r="E495" s="66"/>
      <c r="F495" s="67"/>
      <c r="G495" s="67"/>
      <c r="H495" s="7" t="str">
        <f t="shared" si="15"/>
        <v>Deposit Error</v>
      </c>
      <c r="I495" s="64"/>
      <c r="J495" s="8">
        <f t="shared" si="14"/>
        <v>0</v>
      </c>
      <c r="K495" s="64"/>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c r="AR495" s="68"/>
      <c r="AS495" s="68"/>
      <c r="AT495" s="68"/>
      <c r="AU495" s="68"/>
      <c r="AV495" s="68"/>
      <c r="AW495" s="68"/>
      <c r="AX495" s="68"/>
      <c r="AY495" s="68"/>
      <c r="AZ495" s="64"/>
      <c r="BA495" s="64"/>
      <c r="BB495" s="64"/>
      <c r="BC495" s="64"/>
      <c r="BD495" s="64"/>
      <c r="BE495" s="64"/>
      <c r="BF495" s="64"/>
      <c r="BG495" s="64"/>
      <c r="BH495" s="64"/>
      <c r="BI495" s="64"/>
      <c r="BJ495" s="64"/>
      <c r="BK495" s="64"/>
      <c r="BL495" s="64"/>
      <c r="BM495" s="64"/>
      <c r="BN495" s="64"/>
    </row>
    <row r="496" spans="1:66" s="69" customFormat="1" ht="16.5" customHeight="1">
      <c r="A496" s="64"/>
      <c r="B496" s="66"/>
      <c r="C496" s="66"/>
      <c r="D496" s="75"/>
      <c r="E496" s="66"/>
      <c r="F496" s="67"/>
      <c r="G496" s="67"/>
      <c r="H496" s="7" t="str">
        <f t="shared" si="15"/>
        <v>Deposit Error</v>
      </c>
      <c r="I496" s="64"/>
      <c r="J496" s="8">
        <f t="shared" si="14"/>
        <v>0</v>
      </c>
      <c r="K496" s="64"/>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c r="AS496" s="68"/>
      <c r="AT496" s="68"/>
      <c r="AU496" s="68"/>
      <c r="AV496" s="68"/>
      <c r="AW496" s="68"/>
      <c r="AX496" s="68"/>
      <c r="AY496" s="68"/>
      <c r="AZ496" s="64"/>
      <c r="BA496" s="64"/>
      <c r="BB496" s="64"/>
      <c r="BC496" s="64"/>
      <c r="BD496" s="64"/>
      <c r="BE496" s="64"/>
      <c r="BF496" s="64"/>
      <c r="BG496" s="64"/>
      <c r="BH496" s="64"/>
      <c r="BI496" s="64"/>
      <c r="BJ496" s="64"/>
      <c r="BK496" s="64"/>
      <c r="BL496" s="64"/>
      <c r="BM496" s="64"/>
      <c r="BN496" s="64"/>
    </row>
    <row r="497" spans="1:66" s="69" customFormat="1" ht="16.5" customHeight="1">
      <c r="A497" s="64"/>
      <c r="B497" s="66"/>
      <c r="C497" s="66"/>
      <c r="D497" s="75"/>
      <c r="E497" s="66"/>
      <c r="F497" s="67"/>
      <c r="G497" s="67"/>
      <c r="H497" s="7" t="str">
        <f t="shared" si="15"/>
        <v>Deposit Error</v>
      </c>
      <c r="I497" s="64"/>
      <c r="J497" s="8">
        <f t="shared" si="14"/>
        <v>0</v>
      </c>
      <c r="K497" s="64"/>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68"/>
      <c r="AR497" s="68"/>
      <c r="AS497" s="68"/>
      <c r="AT497" s="68"/>
      <c r="AU497" s="68"/>
      <c r="AV497" s="68"/>
      <c r="AW497" s="68"/>
      <c r="AX497" s="68"/>
      <c r="AY497" s="68"/>
      <c r="AZ497" s="64"/>
      <c r="BA497" s="64"/>
      <c r="BB497" s="64"/>
      <c r="BC497" s="64"/>
      <c r="BD497" s="64"/>
      <c r="BE497" s="64"/>
      <c r="BF497" s="64"/>
      <c r="BG497" s="64"/>
      <c r="BH497" s="64"/>
      <c r="BI497" s="64"/>
      <c r="BJ497" s="64"/>
      <c r="BK497" s="64"/>
      <c r="BL497" s="64"/>
      <c r="BM497" s="64"/>
      <c r="BN497" s="64"/>
    </row>
    <row r="498" spans="1:66" s="69" customFormat="1" ht="16.5" customHeight="1">
      <c r="A498" s="64"/>
      <c r="B498" s="66"/>
      <c r="C498" s="66"/>
      <c r="D498" s="75"/>
      <c r="E498" s="66"/>
      <c r="F498" s="67"/>
      <c r="G498" s="67"/>
      <c r="H498" s="7" t="str">
        <f t="shared" si="15"/>
        <v>Deposit Error</v>
      </c>
      <c r="I498" s="64"/>
      <c r="J498" s="8">
        <f t="shared" si="14"/>
        <v>0</v>
      </c>
      <c r="K498" s="64"/>
      <c r="L498" s="68"/>
      <c r="M498" s="68"/>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c r="AS498" s="68"/>
      <c r="AT498" s="68"/>
      <c r="AU498" s="68"/>
      <c r="AV498" s="68"/>
      <c r="AW498" s="68"/>
      <c r="AX498" s="68"/>
      <c r="AY498" s="68"/>
      <c r="AZ498" s="64"/>
      <c r="BA498" s="64"/>
      <c r="BB498" s="64"/>
      <c r="BC498" s="64"/>
      <c r="BD498" s="64"/>
      <c r="BE498" s="64"/>
      <c r="BF498" s="64"/>
      <c r="BG498" s="64"/>
      <c r="BH498" s="64"/>
      <c r="BI498" s="64"/>
      <c r="BJ498" s="64"/>
      <c r="BK498" s="64"/>
      <c r="BL498" s="64"/>
      <c r="BM498" s="64"/>
      <c r="BN498" s="64"/>
    </row>
    <row r="499" spans="1:66" s="69" customFormat="1" ht="16.5" customHeight="1">
      <c r="A499" s="64"/>
      <c r="B499" s="66"/>
      <c r="C499" s="66"/>
      <c r="D499" s="75"/>
      <c r="E499" s="66"/>
      <c r="F499" s="67"/>
      <c r="G499" s="67"/>
      <c r="H499" s="7" t="str">
        <f t="shared" si="15"/>
        <v>Deposit Error</v>
      </c>
      <c r="I499" s="64"/>
      <c r="J499" s="8">
        <f t="shared" si="14"/>
        <v>0</v>
      </c>
      <c r="K499" s="64"/>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8"/>
      <c r="AU499" s="68"/>
      <c r="AV499" s="68"/>
      <c r="AW499" s="68"/>
      <c r="AX499" s="68"/>
      <c r="AY499" s="68"/>
      <c r="AZ499" s="64"/>
      <c r="BA499" s="64"/>
      <c r="BB499" s="64"/>
      <c r="BC499" s="64"/>
      <c r="BD499" s="64"/>
      <c r="BE499" s="64"/>
      <c r="BF499" s="64"/>
      <c r="BG499" s="64"/>
      <c r="BH499" s="64"/>
      <c r="BI499" s="64"/>
      <c r="BJ499" s="64"/>
      <c r="BK499" s="64"/>
      <c r="BL499" s="64"/>
      <c r="BM499" s="64"/>
      <c r="BN499" s="64"/>
    </row>
    <row r="500" spans="1:66" s="69" customFormat="1" ht="16.5" customHeight="1">
      <c r="A500" s="64"/>
      <c r="B500" s="66"/>
      <c r="C500" s="66"/>
      <c r="D500" s="75"/>
      <c r="E500" s="66"/>
      <c r="F500" s="67"/>
      <c r="G500" s="67"/>
      <c r="H500" s="7" t="str">
        <f t="shared" si="15"/>
        <v>Deposit Error</v>
      </c>
      <c r="I500" s="64"/>
      <c r="J500" s="8">
        <f t="shared" si="14"/>
        <v>0</v>
      </c>
      <c r="K500" s="64"/>
      <c r="L500" s="68"/>
      <c r="M500" s="68"/>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c r="AS500" s="68"/>
      <c r="AT500" s="68"/>
      <c r="AU500" s="68"/>
      <c r="AV500" s="68"/>
      <c r="AW500" s="68"/>
      <c r="AX500" s="68"/>
      <c r="AY500" s="68"/>
      <c r="AZ500" s="64"/>
      <c r="BA500" s="64"/>
      <c r="BB500" s="64"/>
      <c r="BC500" s="64"/>
      <c r="BD500" s="64"/>
      <c r="BE500" s="64"/>
      <c r="BF500" s="64"/>
      <c r="BG500" s="64"/>
      <c r="BH500" s="64"/>
      <c r="BI500" s="64"/>
      <c r="BJ500" s="64"/>
      <c r="BK500" s="64"/>
      <c r="BL500" s="64"/>
      <c r="BM500" s="64"/>
      <c r="BN500" s="64"/>
    </row>
    <row r="501" spans="1:66" s="69" customFormat="1" ht="16.5" customHeight="1">
      <c r="A501" s="64"/>
      <c r="B501" s="66"/>
      <c r="C501" s="66"/>
      <c r="D501" s="75"/>
      <c r="E501" s="66"/>
      <c r="F501" s="67"/>
      <c r="G501" s="67"/>
      <c r="H501" s="7" t="str">
        <f t="shared" si="15"/>
        <v>Deposit Error</v>
      </c>
      <c r="I501" s="64"/>
      <c r="J501" s="8">
        <f t="shared" si="14"/>
        <v>0</v>
      </c>
      <c r="K501" s="64"/>
      <c r="L501" s="68"/>
      <c r="M501" s="68"/>
      <c r="N501" s="68"/>
      <c r="O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8"/>
      <c r="AL501" s="68"/>
      <c r="AM501" s="68"/>
      <c r="AN501" s="68"/>
      <c r="AO501" s="68"/>
      <c r="AP501" s="68"/>
      <c r="AQ501" s="68"/>
      <c r="AR501" s="68"/>
      <c r="AS501" s="68"/>
      <c r="AT501" s="68"/>
      <c r="AU501" s="68"/>
      <c r="AV501" s="68"/>
      <c r="AW501" s="68"/>
      <c r="AX501" s="68"/>
      <c r="AY501" s="68"/>
      <c r="AZ501" s="64"/>
      <c r="BA501" s="64"/>
      <c r="BB501" s="64"/>
      <c r="BC501" s="64"/>
      <c r="BD501" s="64"/>
      <c r="BE501" s="64"/>
      <c r="BF501" s="64"/>
      <c r="BG501" s="64"/>
      <c r="BH501" s="64"/>
      <c r="BI501" s="64"/>
      <c r="BJ501" s="64"/>
      <c r="BK501" s="64"/>
      <c r="BL501" s="64"/>
      <c r="BM501" s="64"/>
      <c r="BN501" s="64"/>
    </row>
    <row r="502" spans="1:66" s="69" customFormat="1" ht="16.5" customHeight="1">
      <c r="A502" s="64"/>
      <c r="B502" s="66"/>
      <c r="C502" s="66"/>
      <c r="D502" s="75"/>
      <c r="E502" s="66"/>
      <c r="F502" s="67"/>
      <c r="G502" s="67"/>
      <c r="H502" s="7" t="str">
        <f t="shared" si="15"/>
        <v>Deposit Error</v>
      </c>
      <c r="I502" s="64"/>
      <c r="J502" s="8">
        <f t="shared" si="14"/>
        <v>0</v>
      </c>
      <c r="K502" s="64"/>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c r="AS502" s="68"/>
      <c r="AT502" s="68"/>
      <c r="AU502" s="68"/>
      <c r="AV502" s="68"/>
      <c r="AW502" s="68"/>
      <c r="AX502" s="68"/>
      <c r="AY502" s="68"/>
      <c r="AZ502" s="64"/>
      <c r="BA502" s="64"/>
      <c r="BB502" s="64"/>
      <c r="BC502" s="64"/>
      <c r="BD502" s="64"/>
      <c r="BE502" s="64"/>
      <c r="BF502" s="64"/>
      <c r="BG502" s="64"/>
      <c r="BH502" s="64"/>
      <c r="BI502" s="64"/>
      <c r="BJ502" s="64"/>
      <c r="BK502" s="64"/>
      <c r="BL502" s="64"/>
      <c r="BM502" s="64"/>
      <c r="BN502" s="64"/>
    </row>
    <row r="503" spans="1:66" s="69" customFormat="1" ht="16.5" customHeight="1">
      <c r="A503" s="64"/>
      <c r="B503" s="66"/>
      <c r="C503" s="66"/>
      <c r="D503" s="75"/>
      <c r="E503" s="66"/>
      <c r="F503" s="67"/>
      <c r="G503" s="67"/>
      <c r="H503" s="7" t="str">
        <f t="shared" si="15"/>
        <v>Deposit Error</v>
      </c>
      <c r="I503" s="64"/>
      <c r="J503" s="8">
        <f t="shared" si="14"/>
        <v>0</v>
      </c>
      <c r="K503" s="64"/>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68"/>
      <c r="AR503" s="68"/>
      <c r="AS503" s="68"/>
      <c r="AT503" s="68"/>
      <c r="AU503" s="68"/>
      <c r="AV503" s="68"/>
      <c r="AW503" s="68"/>
      <c r="AX503" s="68"/>
      <c r="AY503" s="68"/>
      <c r="AZ503" s="64"/>
      <c r="BA503" s="64"/>
      <c r="BB503" s="64"/>
      <c r="BC503" s="64"/>
      <c r="BD503" s="64"/>
      <c r="BE503" s="64"/>
      <c r="BF503" s="64"/>
      <c r="BG503" s="64"/>
      <c r="BH503" s="64"/>
      <c r="BI503" s="64"/>
      <c r="BJ503" s="64"/>
      <c r="BK503" s="64"/>
      <c r="BL503" s="64"/>
      <c r="BM503" s="64"/>
      <c r="BN503" s="64"/>
    </row>
    <row r="504" spans="1:66" s="69" customFormat="1" ht="16.5" customHeight="1">
      <c r="A504" s="64"/>
      <c r="B504" s="66"/>
      <c r="C504" s="66"/>
      <c r="D504" s="75"/>
      <c r="E504" s="66"/>
      <c r="F504" s="67"/>
      <c r="G504" s="67"/>
      <c r="H504" s="7" t="str">
        <f t="shared" si="15"/>
        <v>Deposit Error</v>
      </c>
      <c r="I504" s="64"/>
      <c r="J504" s="8">
        <f t="shared" si="14"/>
        <v>0</v>
      </c>
      <c r="K504" s="64"/>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c r="AS504" s="68"/>
      <c r="AT504" s="68"/>
      <c r="AU504" s="68"/>
      <c r="AV504" s="68"/>
      <c r="AW504" s="68"/>
      <c r="AX504" s="68"/>
      <c r="AY504" s="68"/>
      <c r="AZ504" s="64"/>
      <c r="BA504" s="64"/>
      <c r="BB504" s="64"/>
      <c r="BC504" s="64"/>
      <c r="BD504" s="64"/>
      <c r="BE504" s="64"/>
      <c r="BF504" s="64"/>
      <c r="BG504" s="64"/>
      <c r="BH504" s="64"/>
      <c r="BI504" s="64"/>
      <c r="BJ504" s="64"/>
      <c r="BK504" s="64"/>
      <c r="BL504" s="64"/>
      <c r="BM504" s="64"/>
      <c r="BN504" s="64"/>
    </row>
    <row r="505" spans="1:66" s="69" customFormat="1" ht="16.5" customHeight="1">
      <c r="A505" s="64"/>
      <c r="B505" s="66"/>
      <c r="C505" s="66"/>
      <c r="D505" s="75"/>
      <c r="E505" s="66"/>
      <c r="F505" s="67"/>
      <c r="G505" s="67"/>
      <c r="H505" s="7" t="str">
        <f t="shared" si="15"/>
        <v>Deposit Error</v>
      </c>
      <c r="I505" s="64"/>
      <c r="J505" s="8">
        <f t="shared" si="14"/>
        <v>0</v>
      </c>
      <c r="K505" s="64"/>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8"/>
      <c r="AU505" s="68"/>
      <c r="AV505" s="68"/>
      <c r="AW505" s="68"/>
      <c r="AX505" s="68"/>
      <c r="AY505" s="68"/>
      <c r="AZ505" s="64"/>
      <c r="BA505" s="64"/>
      <c r="BB505" s="64"/>
      <c r="BC505" s="64"/>
      <c r="BD505" s="64"/>
      <c r="BE505" s="64"/>
      <c r="BF505" s="64"/>
      <c r="BG505" s="64"/>
      <c r="BH505" s="64"/>
      <c r="BI505" s="64"/>
      <c r="BJ505" s="64"/>
      <c r="BK505" s="64"/>
      <c r="BL505" s="64"/>
      <c r="BM505" s="64"/>
      <c r="BN505" s="64"/>
    </row>
    <row r="506" spans="1:66" s="69" customFormat="1" ht="16.5" customHeight="1">
      <c r="A506" s="64"/>
      <c r="B506" s="66"/>
      <c r="C506" s="66"/>
      <c r="D506" s="75"/>
      <c r="E506" s="66"/>
      <c r="F506" s="67"/>
      <c r="G506" s="67"/>
      <c r="H506" s="7" t="str">
        <f t="shared" si="15"/>
        <v>Deposit Error</v>
      </c>
      <c r="I506" s="64"/>
      <c r="J506" s="8">
        <f t="shared" si="14"/>
        <v>0</v>
      </c>
      <c r="K506" s="64"/>
      <c r="L506" s="68"/>
      <c r="M506" s="68"/>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c r="AS506" s="68"/>
      <c r="AT506" s="68"/>
      <c r="AU506" s="68"/>
      <c r="AV506" s="68"/>
      <c r="AW506" s="68"/>
      <c r="AX506" s="68"/>
      <c r="AY506" s="68"/>
      <c r="AZ506" s="64"/>
      <c r="BA506" s="64"/>
      <c r="BB506" s="64"/>
      <c r="BC506" s="64"/>
      <c r="BD506" s="64"/>
      <c r="BE506" s="64"/>
      <c r="BF506" s="64"/>
      <c r="BG506" s="64"/>
      <c r="BH506" s="64"/>
      <c r="BI506" s="64"/>
      <c r="BJ506" s="64"/>
      <c r="BK506" s="64"/>
      <c r="BL506" s="64"/>
      <c r="BM506" s="64"/>
      <c r="BN506" s="64"/>
    </row>
    <row r="507" spans="1:66" s="69" customFormat="1" ht="16.5" customHeight="1">
      <c r="A507" s="64"/>
      <c r="B507" s="66"/>
      <c r="C507" s="66"/>
      <c r="D507" s="75"/>
      <c r="E507" s="66"/>
      <c r="F507" s="67"/>
      <c r="G507" s="67"/>
      <c r="H507" s="7" t="str">
        <f t="shared" si="15"/>
        <v>Deposit Error</v>
      </c>
      <c r="I507" s="64"/>
      <c r="J507" s="8">
        <f t="shared" si="14"/>
        <v>0</v>
      </c>
      <c r="K507" s="64"/>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c r="AN507" s="68"/>
      <c r="AO507" s="68"/>
      <c r="AP507" s="68"/>
      <c r="AQ507" s="68"/>
      <c r="AR507" s="68"/>
      <c r="AS507" s="68"/>
      <c r="AT507" s="68"/>
      <c r="AU507" s="68"/>
      <c r="AV507" s="68"/>
      <c r="AW507" s="68"/>
      <c r="AX507" s="68"/>
      <c r="AY507" s="68"/>
      <c r="AZ507" s="64"/>
      <c r="BA507" s="64"/>
      <c r="BB507" s="64"/>
      <c r="BC507" s="64"/>
      <c r="BD507" s="64"/>
      <c r="BE507" s="64"/>
      <c r="BF507" s="64"/>
      <c r="BG507" s="64"/>
      <c r="BH507" s="64"/>
      <c r="BI507" s="64"/>
      <c r="BJ507" s="64"/>
      <c r="BK507" s="64"/>
      <c r="BL507" s="64"/>
      <c r="BM507" s="64"/>
      <c r="BN507" s="64"/>
    </row>
    <row r="508" spans="1:66" s="69" customFormat="1" ht="16.5" customHeight="1">
      <c r="A508" s="64"/>
      <c r="B508" s="66"/>
      <c r="C508" s="66"/>
      <c r="D508" s="75"/>
      <c r="E508" s="66"/>
      <c r="F508" s="67"/>
      <c r="G508" s="67"/>
      <c r="H508" s="7" t="str">
        <f t="shared" si="15"/>
        <v>Deposit Error</v>
      </c>
      <c r="I508" s="64"/>
      <c r="J508" s="8">
        <f t="shared" si="14"/>
        <v>0</v>
      </c>
      <c r="K508" s="64"/>
      <c r="L508" s="68"/>
      <c r="M508" s="68"/>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c r="AS508" s="68"/>
      <c r="AT508" s="68"/>
      <c r="AU508" s="68"/>
      <c r="AV508" s="68"/>
      <c r="AW508" s="68"/>
      <c r="AX508" s="68"/>
      <c r="AY508" s="68"/>
      <c r="AZ508" s="64"/>
      <c r="BA508" s="64"/>
      <c r="BB508" s="64"/>
      <c r="BC508" s="64"/>
      <c r="BD508" s="64"/>
      <c r="BE508" s="64"/>
      <c r="BF508" s="64"/>
      <c r="BG508" s="64"/>
      <c r="BH508" s="64"/>
      <c r="BI508" s="64"/>
      <c r="BJ508" s="64"/>
      <c r="BK508" s="64"/>
      <c r="BL508" s="64"/>
      <c r="BM508" s="64"/>
      <c r="BN508" s="64"/>
    </row>
    <row r="509" spans="1:66" s="69" customFormat="1" ht="16.5" customHeight="1">
      <c r="A509" s="64"/>
      <c r="B509" s="66"/>
      <c r="C509" s="66"/>
      <c r="D509" s="75"/>
      <c r="E509" s="66"/>
      <c r="F509" s="67"/>
      <c r="G509" s="67"/>
      <c r="H509" s="7" t="str">
        <f t="shared" si="15"/>
        <v>Deposit Error</v>
      </c>
      <c r="I509" s="64"/>
      <c r="J509" s="8">
        <f t="shared" si="14"/>
        <v>0</v>
      </c>
      <c r="K509" s="64"/>
      <c r="L509" s="68"/>
      <c r="M509" s="68"/>
      <c r="N509" s="68"/>
      <c r="O509" s="68"/>
      <c r="P509" s="68"/>
      <c r="Q509" s="68"/>
      <c r="R509" s="68"/>
      <c r="S509" s="68"/>
      <c r="T509" s="68"/>
      <c r="U509" s="68"/>
      <c r="V509" s="68"/>
      <c r="W509" s="68"/>
      <c r="X509" s="68"/>
      <c r="Y509" s="68"/>
      <c r="Z509" s="68"/>
      <c r="AA509" s="68"/>
      <c r="AB509" s="68"/>
      <c r="AC509" s="68"/>
      <c r="AD509" s="68"/>
      <c r="AE509" s="68"/>
      <c r="AF509" s="68"/>
      <c r="AG509" s="68"/>
      <c r="AH509" s="68"/>
      <c r="AI509" s="68"/>
      <c r="AJ509" s="68"/>
      <c r="AK509" s="68"/>
      <c r="AL509" s="68"/>
      <c r="AM509" s="68"/>
      <c r="AN509" s="68"/>
      <c r="AO509" s="68"/>
      <c r="AP509" s="68"/>
      <c r="AQ509" s="68"/>
      <c r="AR509" s="68"/>
      <c r="AS509" s="68"/>
      <c r="AT509" s="68"/>
      <c r="AU509" s="68"/>
      <c r="AV509" s="68"/>
      <c r="AW509" s="68"/>
      <c r="AX509" s="68"/>
      <c r="AY509" s="68"/>
      <c r="AZ509" s="64"/>
      <c r="BA509" s="64"/>
      <c r="BB509" s="64"/>
      <c r="BC509" s="64"/>
      <c r="BD509" s="64"/>
      <c r="BE509" s="64"/>
      <c r="BF509" s="64"/>
      <c r="BG509" s="64"/>
      <c r="BH509" s="64"/>
      <c r="BI509" s="64"/>
      <c r="BJ509" s="64"/>
      <c r="BK509" s="64"/>
      <c r="BL509" s="64"/>
      <c r="BM509" s="64"/>
      <c r="BN509" s="64"/>
    </row>
    <row r="510" spans="1:66" s="69" customFormat="1" ht="16.5" customHeight="1">
      <c r="A510" s="64"/>
      <c r="B510" s="66"/>
      <c r="C510" s="66"/>
      <c r="D510" s="75"/>
      <c r="E510" s="66"/>
      <c r="F510" s="67"/>
      <c r="G510" s="67"/>
      <c r="H510" s="7" t="str">
        <f t="shared" si="15"/>
        <v>Deposit Error</v>
      </c>
      <c r="I510" s="64"/>
      <c r="J510" s="8">
        <f t="shared" si="14"/>
        <v>0</v>
      </c>
      <c r="K510" s="64"/>
      <c r="L510" s="68"/>
      <c r="M510" s="68"/>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c r="AS510" s="68"/>
      <c r="AT510" s="68"/>
      <c r="AU510" s="68"/>
      <c r="AV510" s="68"/>
      <c r="AW510" s="68"/>
      <c r="AX510" s="68"/>
      <c r="AY510" s="68"/>
      <c r="AZ510" s="64"/>
      <c r="BA510" s="64"/>
      <c r="BB510" s="64"/>
      <c r="BC510" s="64"/>
      <c r="BD510" s="64"/>
      <c r="BE510" s="64"/>
      <c r="BF510" s="64"/>
      <c r="BG510" s="64"/>
      <c r="BH510" s="64"/>
      <c r="BI510" s="64"/>
      <c r="BJ510" s="64"/>
      <c r="BK510" s="64"/>
      <c r="BL510" s="64"/>
      <c r="BM510" s="64"/>
      <c r="BN510" s="64"/>
    </row>
    <row r="511" spans="1:66" s="69" customFormat="1" ht="16.5" customHeight="1">
      <c r="A511" s="64"/>
      <c r="B511" s="66"/>
      <c r="C511" s="66"/>
      <c r="D511" s="75"/>
      <c r="E511" s="66"/>
      <c r="F511" s="67"/>
      <c r="G511" s="67"/>
      <c r="H511" s="7" t="str">
        <f t="shared" si="15"/>
        <v>Deposit Error</v>
      </c>
      <c r="I511" s="64"/>
      <c r="J511" s="8">
        <f t="shared" si="14"/>
        <v>0</v>
      </c>
      <c r="K511" s="64"/>
      <c r="L511" s="68"/>
      <c r="M511" s="68"/>
      <c r="N511" s="68"/>
      <c r="O511" s="68"/>
      <c r="P511" s="68"/>
      <c r="Q511" s="68"/>
      <c r="R511" s="68"/>
      <c r="S511" s="68"/>
      <c r="T511" s="68"/>
      <c r="U511" s="68"/>
      <c r="V511" s="68"/>
      <c r="W511" s="68"/>
      <c r="X511" s="68"/>
      <c r="Y511" s="68"/>
      <c r="Z511" s="68"/>
      <c r="AA511" s="68"/>
      <c r="AB511" s="68"/>
      <c r="AC511" s="68"/>
      <c r="AD511" s="68"/>
      <c r="AE511" s="68"/>
      <c r="AF511" s="68"/>
      <c r="AG511" s="68"/>
      <c r="AH511" s="68"/>
      <c r="AI511" s="68"/>
      <c r="AJ511" s="68"/>
      <c r="AK511" s="68"/>
      <c r="AL511" s="68"/>
      <c r="AM511" s="68"/>
      <c r="AN511" s="68"/>
      <c r="AO511" s="68"/>
      <c r="AP511" s="68"/>
      <c r="AQ511" s="68"/>
      <c r="AR511" s="68"/>
      <c r="AS511" s="68"/>
      <c r="AT511" s="68"/>
      <c r="AU511" s="68"/>
      <c r="AV511" s="68"/>
      <c r="AW511" s="68"/>
      <c r="AX511" s="68"/>
      <c r="AY511" s="68"/>
      <c r="AZ511" s="64"/>
      <c r="BA511" s="64"/>
      <c r="BB511" s="64"/>
      <c r="BC511" s="64"/>
      <c r="BD511" s="64"/>
      <c r="BE511" s="64"/>
      <c r="BF511" s="64"/>
      <c r="BG511" s="64"/>
      <c r="BH511" s="64"/>
      <c r="BI511" s="64"/>
      <c r="BJ511" s="64"/>
      <c r="BK511" s="64"/>
      <c r="BL511" s="64"/>
      <c r="BM511" s="64"/>
      <c r="BN511" s="64"/>
    </row>
    <row r="512" spans="1:66" s="69" customFormat="1" ht="16.5" customHeight="1">
      <c r="A512" s="64"/>
      <c r="B512" s="66"/>
      <c r="C512" s="66"/>
      <c r="D512" s="75"/>
      <c r="E512" s="66"/>
      <c r="F512" s="67"/>
      <c r="G512" s="67"/>
      <c r="H512" s="7" t="str">
        <f t="shared" si="15"/>
        <v>Deposit Error</v>
      </c>
      <c r="I512" s="64"/>
      <c r="J512" s="8">
        <f t="shared" si="14"/>
        <v>0</v>
      </c>
      <c r="K512" s="64"/>
      <c r="L512" s="68"/>
      <c r="M512" s="68"/>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c r="AS512" s="68"/>
      <c r="AT512" s="68"/>
      <c r="AU512" s="68"/>
      <c r="AV512" s="68"/>
      <c r="AW512" s="68"/>
      <c r="AX512" s="68"/>
      <c r="AY512" s="68"/>
      <c r="AZ512" s="64"/>
      <c r="BA512" s="64"/>
      <c r="BB512" s="64"/>
      <c r="BC512" s="64"/>
      <c r="BD512" s="64"/>
      <c r="BE512" s="64"/>
      <c r="BF512" s="64"/>
      <c r="BG512" s="64"/>
      <c r="BH512" s="64"/>
      <c r="BI512" s="64"/>
      <c r="BJ512" s="64"/>
      <c r="BK512" s="64"/>
      <c r="BL512" s="64"/>
      <c r="BM512" s="64"/>
      <c r="BN512" s="64"/>
    </row>
    <row r="513" spans="1:66" s="69" customFormat="1" ht="16.5" customHeight="1">
      <c r="A513" s="64"/>
      <c r="B513" s="66"/>
      <c r="C513" s="66"/>
      <c r="D513" s="75"/>
      <c r="E513" s="66"/>
      <c r="F513" s="67"/>
      <c r="G513" s="67"/>
      <c r="H513" s="7" t="str">
        <f t="shared" si="15"/>
        <v>Deposit Error</v>
      </c>
      <c r="I513" s="64"/>
      <c r="J513" s="8">
        <f t="shared" si="14"/>
        <v>0</v>
      </c>
      <c r="K513" s="64"/>
      <c r="L513" s="68"/>
      <c r="M513" s="68"/>
      <c r="N513" s="68"/>
      <c r="O513" s="68"/>
      <c r="P513" s="68"/>
      <c r="Q513" s="68"/>
      <c r="R513" s="68"/>
      <c r="S513" s="68"/>
      <c r="T513" s="68"/>
      <c r="U513" s="68"/>
      <c r="V513" s="68"/>
      <c r="W513" s="68"/>
      <c r="X513" s="68"/>
      <c r="Y513" s="68"/>
      <c r="Z513" s="68"/>
      <c r="AA513" s="68"/>
      <c r="AB513" s="68"/>
      <c r="AC513" s="68"/>
      <c r="AD513" s="68"/>
      <c r="AE513" s="68"/>
      <c r="AF513" s="68"/>
      <c r="AG513" s="68"/>
      <c r="AH513" s="68"/>
      <c r="AI513" s="68"/>
      <c r="AJ513" s="68"/>
      <c r="AK513" s="68"/>
      <c r="AL513" s="68"/>
      <c r="AM513" s="68"/>
      <c r="AN513" s="68"/>
      <c r="AO513" s="68"/>
      <c r="AP513" s="68"/>
      <c r="AQ513" s="68"/>
      <c r="AR513" s="68"/>
      <c r="AS513" s="68"/>
      <c r="AT513" s="68"/>
      <c r="AU513" s="68"/>
      <c r="AV513" s="68"/>
      <c r="AW513" s="68"/>
      <c r="AX513" s="68"/>
      <c r="AY513" s="68"/>
      <c r="AZ513" s="64"/>
      <c r="BA513" s="64"/>
      <c r="BB513" s="64"/>
      <c r="BC513" s="64"/>
      <c r="BD513" s="64"/>
      <c r="BE513" s="64"/>
      <c r="BF513" s="64"/>
      <c r="BG513" s="64"/>
      <c r="BH513" s="64"/>
      <c r="BI513" s="64"/>
      <c r="BJ513" s="64"/>
      <c r="BK513" s="64"/>
      <c r="BL513" s="64"/>
      <c r="BM513" s="64"/>
      <c r="BN513" s="64"/>
    </row>
    <row r="514" spans="1:66" s="69" customFormat="1" ht="16.5" customHeight="1">
      <c r="A514" s="64"/>
      <c r="B514" s="66"/>
      <c r="C514" s="66"/>
      <c r="D514" s="75"/>
      <c r="E514" s="66"/>
      <c r="F514" s="67"/>
      <c r="G514" s="67"/>
      <c r="H514" s="7" t="str">
        <f t="shared" si="15"/>
        <v>Deposit Error</v>
      </c>
      <c r="I514" s="64"/>
      <c r="J514" s="8">
        <f t="shared" si="14"/>
        <v>0</v>
      </c>
      <c r="K514" s="64"/>
      <c r="L514" s="68"/>
      <c r="M514" s="68"/>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c r="AS514" s="68"/>
      <c r="AT514" s="68"/>
      <c r="AU514" s="68"/>
      <c r="AV514" s="68"/>
      <c r="AW514" s="68"/>
      <c r="AX514" s="68"/>
      <c r="AY514" s="68"/>
      <c r="AZ514" s="64"/>
      <c r="BA514" s="64"/>
      <c r="BB514" s="64"/>
      <c r="BC514" s="64"/>
      <c r="BD514" s="64"/>
      <c r="BE514" s="64"/>
      <c r="BF514" s="64"/>
      <c r="BG514" s="64"/>
      <c r="BH514" s="64"/>
      <c r="BI514" s="64"/>
      <c r="BJ514" s="64"/>
      <c r="BK514" s="64"/>
      <c r="BL514" s="64"/>
      <c r="BM514" s="64"/>
      <c r="BN514" s="64"/>
    </row>
    <row r="515" spans="1:66" s="69" customFormat="1" ht="16.5" customHeight="1">
      <c r="A515" s="64"/>
      <c r="B515" s="66"/>
      <c r="C515" s="66"/>
      <c r="D515" s="75"/>
      <c r="E515" s="66"/>
      <c r="F515" s="67"/>
      <c r="G515" s="67"/>
      <c r="H515" s="7" t="str">
        <f t="shared" si="15"/>
        <v>Deposit Error</v>
      </c>
      <c r="I515" s="64"/>
      <c r="J515" s="8">
        <f t="shared" si="14"/>
        <v>0</v>
      </c>
      <c r="K515" s="64"/>
      <c r="L515" s="68"/>
      <c r="M515" s="68"/>
      <c r="N515" s="68"/>
      <c r="O515" s="68"/>
      <c r="P515" s="68"/>
      <c r="Q515" s="68"/>
      <c r="R515" s="68"/>
      <c r="S515" s="68"/>
      <c r="T515" s="68"/>
      <c r="U515" s="68"/>
      <c r="V515" s="68"/>
      <c r="W515" s="68"/>
      <c r="X515" s="68"/>
      <c r="Y515" s="68"/>
      <c r="Z515" s="68"/>
      <c r="AA515" s="68"/>
      <c r="AB515" s="68"/>
      <c r="AC515" s="68"/>
      <c r="AD515" s="68"/>
      <c r="AE515" s="68"/>
      <c r="AF515" s="68"/>
      <c r="AG515" s="68"/>
      <c r="AH515" s="68"/>
      <c r="AI515" s="68"/>
      <c r="AJ515" s="68"/>
      <c r="AK515" s="68"/>
      <c r="AL515" s="68"/>
      <c r="AM515" s="68"/>
      <c r="AN515" s="68"/>
      <c r="AO515" s="68"/>
      <c r="AP515" s="68"/>
      <c r="AQ515" s="68"/>
      <c r="AR515" s="68"/>
      <c r="AS515" s="68"/>
      <c r="AT515" s="68"/>
      <c r="AU515" s="68"/>
      <c r="AV515" s="68"/>
      <c r="AW515" s="68"/>
      <c r="AX515" s="68"/>
      <c r="AY515" s="68"/>
      <c r="AZ515" s="64"/>
      <c r="BA515" s="64"/>
      <c r="BB515" s="64"/>
      <c r="BC515" s="64"/>
      <c r="BD515" s="64"/>
      <c r="BE515" s="64"/>
      <c r="BF515" s="64"/>
      <c r="BG515" s="64"/>
      <c r="BH515" s="64"/>
      <c r="BI515" s="64"/>
      <c r="BJ515" s="64"/>
      <c r="BK515" s="64"/>
      <c r="BL515" s="64"/>
      <c r="BM515" s="64"/>
      <c r="BN515" s="64"/>
    </row>
    <row r="516" spans="1:66" s="69" customFormat="1" ht="16.5" customHeight="1">
      <c r="A516" s="64"/>
      <c r="B516" s="66"/>
      <c r="C516" s="66"/>
      <c r="D516" s="75"/>
      <c r="E516" s="66"/>
      <c r="F516" s="67"/>
      <c r="G516" s="67"/>
      <c r="H516" s="7" t="str">
        <f t="shared" si="15"/>
        <v>Deposit Error</v>
      </c>
      <c r="I516" s="64"/>
      <c r="J516" s="8">
        <f t="shared" si="14"/>
        <v>0</v>
      </c>
      <c r="K516" s="64"/>
      <c r="L516" s="68"/>
      <c r="M516" s="68"/>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c r="AS516" s="68"/>
      <c r="AT516" s="68"/>
      <c r="AU516" s="68"/>
      <c r="AV516" s="68"/>
      <c r="AW516" s="68"/>
      <c r="AX516" s="68"/>
      <c r="AY516" s="68"/>
      <c r="AZ516" s="64"/>
      <c r="BA516" s="64"/>
      <c r="BB516" s="64"/>
      <c r="BC516" s="64"/>
      <c r="BD516" s="64"/>
      <c r="BE516" s="64"/>
      <c r="BF516" s="64"/>
      <c r="BG516" s="64"/>
      <c r="BH516" s="64"/>
      <c r="BI516" s="64"/>
      <c r="BJ516" s="64"/>
      <c r="BK516" s="64"/>
      <c r="BL516" s="64"/>
      <c r="BM516" s="64"/>
      <c r="BN516" s="64"/>
    </row>
    <row r="517" spans="1:66" s="69" customFormat="1" ht="16.5" customHeight="1">
      <c r="A517" s="64"/>
      <c r="B517" s="66"/>
      <c r="C517" s="66"/>
      <c r="D517" s="75"/>
      <c r="E517" s="66"/>
      <c r="F517" s="67"/>
      <c r="G517" s="67"/>
      <c r="H517" s="7" t="str">
        <f t="shared" si="15"/>
        <v>Deposit Error</v>
      </c>
      <c r="I517" s="64"/>
      <c r="J517" s="8">
        <f t="shared" si="14"/>
        <v>0</v>
      </c>
      <c r="K517" s="64"/>
      <c r="L517" s="68"/>
      <c r="M517" s="68"/>
      <c r="N517" s="68"/>
      <c r="O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c r="AN517" s="68"/>
      <c r="AO517" s="68"/>
      <c r="AP517" s="68"/>
      <c r="AQ517" s="68"/>
      <c r="AR517" s="68"/>
      <c r="AS517" s="68"/>
      <c r="AT517" s="68"/>
      <c r="AU517" s="68"/>
      <c r="AV517" s="68"/>
      <c r="AW517" s="68"/>
      <c r="AX517" s="68"/>
      <c r="AY517" s="68"/>
      <c r="AZ517" s="64"/>
      <c r="BA517" s="64"/>
      <c r="BB517" s="64"/>
      <c r="BC517" s="64"/>
      <c r="BD517" s="64"/>
      <c r="BE517" s="64"/>
      <c r="BF517" s="64"/>
      <c r="BG517" s="64"/>
      <c r="BH517" s="64"/>
      <c r="BI517" s="64"/>
      <c r="BJ517" s="64"/>
      <c r="BK517" s="64"/>
      <c r="BL517" s="64"/>
      <c r="BM517" s="64"/>
      <c r="BN517" s="64"/>
    </row>
    <row r="518" spans="1:66" s="69" customFormat="1" ht="16.5" customHeight="1">
      <c r="A518" s="64"/>
      <c r="B518" s="66"/>
      <c r="C518" s="66"/>
      <c r="D518" s="75"/>
      <c r="E518" s="66"/>
      <c r="F518" s="67"/>
      <c r="G518" s="67"/>
      <c r="H518" s="7" t="str">
        <f t="shared" si="15"/>
        <v>Deposit Error</v>
      </c>
      <c r="I518" s="64"/>
      <c r="J518" s="8">
        <f t="shared" si="14"/>
        <v>0</v>
      </c>
      <c r="K518" s="64"/>
      <c r="L518" s="68"/>
      <c r="M518" s="68"/>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c r="AS518" s="68"/>
      <c r="AT518" s="68"/>
      <c r="AU518" s="68"/>
      <c r="AV518" s="68"/>
      <c r="AW518" s="68"/>
      <c r="AX518" s="68"/>
      <c r="AY518" s="68"/>
      <c r="AZ518" s="64"/>
      <c r="BA518" s="64"/>
      <c r="BB518" s="64"/>
      <c r="BC518" s="64"/>
      <c r="BD518" s="64"/>
      <c r="BE518" s="64"/>
      <c r="BF518" s="64"/>
      <c r="BG518" s="64"/>
      <c r="BH518" s="64"/>
      <c r="BI518" s="64"/>
      <c r="BJ518" s="64"/>
      <c r="BK518" s="64"/>
      <c r="BL518" s="64"/>
      <c r="BM518" s="64"/>
      <c r="BN518" s="64"/>
    </row>
    <row r="519" spans="1:66" s="69" customFormat="1" ht="16.5" customHeight="1">
      <c r="A519" s="64"/>
      <c r="B519" s="66"/>
      <c r="C519" s="66"/>
      <c r="D519" s="75"/>
      <c r="E519" s="66"/>
      <c r="F519" s="67"/>
      <c r="G519" s="67"/>
      <c r="H519" s="7" t="str">
        <f t="shared" si="15"/>
        <v>Deposit Error</v>
      </c>
      <c r="I519" s="64"/>
      <c r="J519" s="8">
        <f t="shared" si="14"/>
        <v>0</v>
      </c>
      <c r="K519" s="64"/>
      <c r="L519" s="68"/>
      <c r="M519" s="68"/>
      <c r="N519" s="68"/>
      <c r="O519" s="68"/>
      <c r="P519" s="68"/>
      <c r="Q519" s="68"/>
      <c r="R519" s="68"/>
      <c r="S519" s="68"/>
      <c r="T519" s="68"/>
      <c r="U519" s="68"/>
      <c r="V519" s="68"/>
      <c r="W519" s="68"/>
      <c r="X519" s="68"/>
      <c r="Y519" s="68"/>
      <c r="Z519" s="68"/>
      <c r="AA519" s="68"/>
      <c r="AB519" s="68"/>
      <c r="AC519" s="68"/>
      <c r="AD519" s="68"/>
      <c r="AE519" s="68"/>
      <c r="AF519" s="68"/>
      <c r="AG519" s="68"/>
      <c r="AH519" s="68"/>
      <c r="AI519" s="68"/>
      <c r="AJ519" s="68"/>
      <c r="AK519" s="68"/>
      <c r="AL519" s="68"/>
      <c r="AM519" s="68"/>
      <c r="AN519" s="68"/>
      <c r="AO519" s="68"/>
      <c r="AP519" s="68"/>
      <c r="AQ519" s="68"/>
      <c r="AR519" s="68"/>
      <c r="AS519" s="68"/>
      <c r="AT519" s="68"/>
      <c r="AU519" s="68"/>
      <c r="AV519" s="68"/>
      <c r="AW519" s="68"/>
      <c r="AX519" s="68"/>
      <c r="AY519" s="68"/>
      <c r="AZ519" s="64"/>
      <c r="BA519" s="64"/>
      <c r="BB519" s="64"/>
      <c r="BC519" s="64"/>
      <c r="BD519" s="64"/>
      <c r="BE519" s="64"/>
      <c r="BF519" s="64"/>
      <c r="BG519" s="64"/>
      <c r="BH519" s="64"/>
      <c r="BI519" s="64"/>
      <c r="BJ519" s="64"/>
      <c r="BK519" s="64"/>
      <c r="BL519" s="64"/>
      <c r="BM519" s="64"/>
      <c r="BN519" s="64"/>
    </row>
    <row r="520" spans="1:66" s="69" customFormat="1" ht="16.5" customHeight="1">
      <c r="A520" s="64"/>
      <c r="B520" s="66"/>
      <c r="C520" s="66"/>
      <c r="D520" s="75"/>
      <c r="E520" s="66"/>
      <c r="F520" s="67"/>
      <c r="G520" s="67"/>
      <c r="H520" s="7" t="str">
        <f t="shared" si="15"/>
        <v>Deposit Error</v>
      </c>
      <c r="I520" s="64"/>
      <c r="J520" s="8">
        <f t="shared" si="14"/>
        <v>0</v>
      </c>
      <c r="K520" s="64"/>
      <c r="L520" s="68"/>
      <c r="M520" s="68"/>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c r="AS520" s="68"/>
      <c r="AT520" s="68"/>
      <c r="AU520" s="68"/>
      <c r="AV520" s="68"/>
      <c r="AW520" s="68"/>
      <c r="AX520" s="68"/>
      <c r="AY520" s="68"/>
      <c r="AZ520" s="64"/>
      <c r="BA520" s="64"/>
      <c r="BB520" s="64"/>
      <c r="BC520" s="64"/>
      <c r="BD520" s="64"/>
      <c r="BE520" s="64"/>
      <c r="BF520" s="64"/>
      <c r="BG520" s="64"/>
      <c r="BH520" s="64"/>
      <c r="BI520" s="64"/>
      <c r="BJ520" s="64"/>
      <c r="BK520" s="64"/>
      <c r="BL520" s="64"/>
      <c r="BM520" s="64"/>
      <c r="BN520" s="64"/>
    </row>
    <row r="521" spans="1:66" s="69" customFormat="1" ht="16.5" customHeight="1">
      <c r="A521" s="64"/>
      <c r="B521" s="66"/>
      <c r="C521" s="66"/>
      <c r="D521" s="75"/>
      <c r="E521" s="66"/>
      <c r="F521" s="67"/>
      <c r="G521" s="67"/>
      <c r="H521" s="7" t="str">
        <f t="shared" si="15"/>
        <v>Deposit Error</v>
      </c>
      <c r="I521" s="64"/>
      <c r="J521" s="8">
        <f t="shared" ref="J521:J584" si="16">D521-SUM(L521:AY521)</f>
        <v>0</v>
      </c>
      <c r="K521" s="64"/>
      <c r="L521" s="68"/>
      <c r="M521" s="68"/>
      <c r="N521" s="68"/>
      <c r="O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c r="AN521" s="68"/>
      <c r="AO521" s="68"/>
      <c r="AP521" s="68"/>
      <c r="AQ521" s="68"/>
      <c r="AR521" s="68"/>
      <c r="AS521" s="68"/>
      <c r="AT521" s="68"/>
      <c r="AU521" s="68"/>
      <c r="AV521" s="68"/>
      <c r="AW521" s="68"/>
      <c r="AX521" s="68"/>
      <c r="AY521" s="68"/>
      <c r="AZ521" s="64"/>
      <c r="BA521" s="64"/>
      <c r="BB521" s="64"/>
      <c r="BC521" s="64"/>
      <c r="BD521" s="64"/>
      <c r="BE521" s="64"/>
      <c r="BF521" s="64"/>
      <c r="BG521" s="64"/>
      <c r="BH521" s="64"/>
      <c r="BI521" s="64"/>
      <c r="BJ521" s="64"/>
      <c r="BK521" s="64"/>
      <c r="BL521" s="64"/>
      <c r="BM521" s="64"/>
      <c r="BN521" s="64"/>
    </row>
    <row r="522" spans="1:66" s="69" customFormat="1" ht="16.5" customHeight="1">
      <c r="A522" s="64"/>
      <c r="B522" s="66"/>
      <c r="C522" s="66"/>
      <c r="D522" s="75"/>
      <c r="E522" s="66"/>
      <c r="F522" s="67"/>
      <c r="G522" s="67"/>
      <c r="H522" s="7" t="str">
        <f t="shared" ref="H522:H585" si="17">IF(B522="","Deposit Error",IF(C522="","Description Error",IF(E522="","Check # Error",IF(F522="","Deposit Date Error",IF(D522="","Amount Error",IF(G522="","Pending","Complete"))))))</f>
        <v>Deposit Error</v>
      </c>
      <c r="I522" s="64"/>
      <c r="J522" s="8">
        <f t="shared" si="16"/>
        <v>0</v>
      </c>
      <c r="K522" s="64"/>
      <c r="L522" s="68"/>
      <c r="M522" s="68"/>
      <c r="N522" s="68"/>
      <c r="O522" s="68"/>
      <c r="P522" s="68"/>
      <c r="Q522" s="68"/>
      <c r="R522" s="68"/>
      <c r="S522" s="68"/>
      <c r="T522" s="68"/>
      <c r="U522" s="68"/>
      <c r="V522" s="68"/>
      <c r="W522" s="68"/>
      <c r="X522" s="68"/>
      <c r="Y522" s="68"/>
      <c r="Z522" s="68"/>
      <c r="AA522" s="68"/>
      <c r="AB522" s="68"/>
      <c r="AC522" s="68"/>
      <c r="AD522" s="68"/>
      <c r="AE522" s="68"/>
      <c r="AF522" s="68"/>
      <c r="AG522" s="68"/>
      <c r="AH522" s="68"/>
      <c r="AI522" s="68"/>
      <c r="AJ522" s="68"/>
      <c r="AK522" s="68"/>
      <c r="AL522" s="68"/>
      <c r="AM522" s="68"/>
      <c r="AN522" s="68"/>
      <c r="AO522" s="68"/>
      <c r="AP522" s="68"/>
      <c r="AQ522" s="68"/>
      <c r="AR522" s="68"/>
      <c r="AS522" s="68"/>
      <c r="AT522" s="68"/>
      <c r="AU522" s="68"/>
      <c r="AV522" s="68"/>
      <c r="AW522" s="68"/>
      <c r="AX522" s="68"/>
      <c r="AY522" s="68"/>
      <c r="AZ522" s="64"/>
      <c r="BA522" s="64"/>
      <c r="BB522" s="64"/>
      <c r="BC522" s="64"/>
      <c r="BD522" s="64"/>
      <c r="BE522" s="64"/>
      <c r="BF522" s="64"/>
      <c r="BG522" s="64"/>
      <c r="BH522" s="64"/>
      <c r="BI522" s="64"/>
      <c r="BJ522" s="64"/>
      <c r="BK522" s="64"/>
      <c r="BL522" s="64"/>
      <c r="BM522" s="64"/>
      <c r="BN522" s="64"/>
    </row>
    <row r="523" spans="1:66" s="69" customFormat="1" ht="16.5" customHeight="1">
      <c r="A523" s="64"/>
      <c r="B523" s="66"/>
      <c r="C523" s="66"/>
      <c r="D523" s="75"/>
      <c r="E523" s="66"/>
      <c r="F523" s="67"/>
      <c r="G523" s="67"/>
      <c r="H523" s="7" t="str">
        <f t="shared" si="17"/>
        <v>Deposit Error</v>
      </c>
      <c r="I523" s="64"/>
      <c r="J523" s="8">
        <f t="shared" si="16"/>
        <v>0</v>
      </c>
      <c r="K523" s="64"/>
      <c r="L523" s="68"/>
      <c r="M523" s="68"/>
      <c r="N523" s="68"/>
      <c r="O523" s="68"/>
      <c r="P523" s="68"/>
      <c r="Q523" s="68"/>
      <c r="R523" s="68"/>
      <c r="S523" s="68"/>
      <c r="T523" s="68"/>
      <c r="U523" s="68"/>
      <c r="V523" s="68"/>
      <c r="W523" s="68"/>
      <c r="X523" s="68"/>
      <c r="Y523" s="68"/>
      <c r="Z523" s="68"/>
      <c r="AA523" s="68"/>
      <c r="AB523" s="68"/>
      <c r="AC523" s="68"/>
      <c r="AD523" s="68"/>
      <c r="AE523" s="68"/>
      <c r="AF523" s="68"/>
      <c r="AG523" s="68"/>
      <c r="AH523" s="68"/>
      <c r="AI523" s="68"/>
      <c r="AJ523" s="68"/>
      <c r="AK523" s="68"/>
      <c r="AL523" s="68"/>
      <c r="AM523" s="68"/>
      <c r="AN523" s="68"/>
      <c r="AO523" s="68"/>
      <c r="AP523" s="68"/>
      <c r="AQ523" s="68"/>
      <c r="AR523" s="68"/>
      <c r="AS523" s="68"/>
      <c r="AT523" s="68"/>
      <c r="AU523" s="68"/>
      <c r="AV523" s="68"/>
      <c r="AW523" s="68"/>
      <c r="AX523" s="68"/>
      <c r="AY523" s="68"/>
      <c r="AZ523" s="64"/>
      <c r="BA523" s="64"/>
      <c r="BB523" s="64"/>
      <c r="BC523" s="64"/>
      <c r="BD523" s="64"/>
      <c r="BE523" s="64"/>
      <c r="BF523" s="64"/>
      <c r="BG523" s="64"/>
      <c r="BH523" s="64"/>
      <c r="BI523" s="64"/>
      <c r="BJ523" s="64"/>
      <c r="BK523" s="64"/>
      <c r="BL523" s="64"/>
      <c r="BM523" s="64"/>
      <c r="BN523" s="64"/>
    </row>
    <row r="524" spans="1:66" s="69" customFormat="1" ht="16.5" customHeight="1">
      <c r="A524" s="64"/>
      <c r="B524" s="66"/>
      <c r="C524" s="66"/>
      <c r="D524" s="75"/>
      <c r="E524" s="66"/>
      <c r="F524" s="67"/>
      <c r="G524" s="67"/>
      <c r="H524" s="7" t="str">
        <f t="shared" si="17"/>
        <v>Deposit Error</v>
      </c>
      <c r="I524" s="64"/>
      <c r="J524" s="8">
        <f t="shared" si="16"/>
        <v>0</v>
      </c>
      <c r="K524" s="64"/>
      <c r="L524" s="68"/>
      <c r="M524" s="68"/>
      <c r="N524" s="68"/>
      <c r="O524" s="68"/>
      <c r="P524" s="68"/>
      <c r="Q524" s="68"/>
      <c r="R524" s="68"/>
      <c r="S524" s="68"/>
      <c r="T524" s="68"/>
      <c r="U524" s="68"/>
      <c r="V524" s="68"/>
      <c r="W524" s="68"/>
      <c r="X524" s="68"/>
      <c r="Y524" s="68"/>
      <c r="Z524" s="68"/>
      <c r="AA524" s="68"/>
      <c r="AB524" s="68"/>
      <c r="AC524" s="68"/>
      <c r="AD524" s="68"/>
      <c r="AE524" s="68"/>
      <c r="AF524" s="68"/>
      <c r="AG524" s="68"/>
      <c r="AH524" s="68"/>
      <c r="AI524" s="68"/>
      <c r="AJ524" s="68"/>
      <c r="AK524" s="68"/>
      <c r="AL524" s="68"/>
      <c r="AM524" s="68"/>
      <c r="AN524" s="68"/>
      <c r="AO524" s="68"/>
      <c r="AP524" s="68"/>
      <c r="AQ524" s="68"/>
      <c r="AR524" s="68"/>
      <c r="AS524" s="68"/>
      <c r="AT524" s="68"/>
      <c r="AU524" s="68"/>
      <c r="AV524" s="68"/>
      <c r="AW524" s="68"/>
      <c r="AX524" s="68"/>
      <c r="AY524" s="68"/>
      <c r="AZ524" s="64"/>
      <c r="BA524" s="64"/>
      <c r="BB524" s="64"/>
      <c r="BC524" s="64"/>
      <c r="BD524" s="64"/>
      <c r="BE524" s="64"/>
      <c r="BF524" s="64"/>
      <c r="BG524" s="64"/>
      <c r="BH524" s="64"/>
      <c r="BI524" s="64"/>
      <c r="BJ524" s="64"/>
      <c r="BK524" s="64"/>
      <c r="BL524" s="64"/>
      <c r="BM524" s="64"/>
      <c r="BN524" s="64"/>
    </row>
    <row r="525" spans="1:66" s="69" customFormat="1" ht="16.5" customHeight="1">
      <c r="A525" s="64"/>
      <c r="B525" s="66"/>
      <c r="C525" s="66"/>
      <c r="D525" s="75"/>
      <c r="E525" s="66"/>
      <c r="F525" s="67"/>
      <c r="G525" s="67"/>
      <c r="H525" s="7" t="str">
        <f t="shared" si="17"/>
        <v>Deposit Error</v>
      </c>
      <c r="I525" s="64"/>
      <c r="J525" s="8">
        <f t="shared" si="16"/>
        <v>0</v>
      </c>
      <c r="K525" s="64"/>
      <c r="L525" s="68"/>
      <c r="M525" s="68"/>
      <c r="N525" s="68"/>
      <c r="O525" s="68"/>
      <c r="P525" s="68"/>
      <c r="Q525" s="68"/>
      <c r="R525" s="68"/>
      <c r="S525" s="68"/>
      <c r="T525" s="68"/>
      <c r="U525" s="68"/>
      <c r="V525" s="68"/>
      <c r="W525" s="68"/>
      <c r="X525" s="68"/>
      <c r="Y525" s="68"/>
      <c r="Z525" s="68"/>
      <c r="AA525" s="68"/>
      <c r="AB525" s="68"/>
      <c r="AC525" s="68"/>
      <c r="AD525" s="68"/>
      <c r="AE525" s="68"/>
      <c r="AF525" s="68"/>
      <c r="AG525" s="68"/>
      <c r="AH525" s="68"/>
      <c r="AI525" s="68"/>
      <c r="AJ525" s="68"/>
      <c r="AK525" s="68"/>
      <c r="AL525" s="68"/>
      <c r="AM525" s="68"/>
      <c r="AN525" s="68"/>
      <c r="AO525" s="68"/>
      <c r="AP525" s="68"/>
      <c r="AQ525" s="68"/>
      <c r="AR525" s="68"/>
      <c r="AS525" s="68"/>
      <c r="AT525" s="68"/>
      <c r="AU525" s="68"/>
      <c r="AV525" s="68"/>
      <c r="AW525" s="68"/>
      <c r="AX525" s="68"/>
      <c r="AY525" s="68"/>
      <c r="AZ525" s="64"/>
      <c r="BA525" s="64"/>
      <c r="BB525" s="64"/>
      <c r="BC525" s="64"/>
      <c r="BD525" s="64"/>
      <c r="BE525" s="64"/>
      <c r="BF525" s="64"/>
      <c r="BG525" s="64"/>
      <c r="BH525" s="64"/>
      <c r="BI525" s="64"/>
      <c r="BJ525" s="64"/>
      <c r="BK525" s="64"/>
      <c r="BL525" s="64"/>
      <c r="BM525" s="64"/>
      <c r="BN525" s="64"/>
    </row>
    <row r="526" spans="1:66" s="69" customFormat="1" ht="16.5" customHeight="1">
      <c r="A526" s="64"/>
      <c r="B526" s="66"/>
      <c r="C526" s="66"/>
      <c r="D526" s="75"/>
      <c r="E526" s="66"/>
      <c r="F526" s="67"/>
      <c r="G526" s="67"/>
      <c r="H526" s="7" t="str">
        <f t="shared" si="17"/>
        <v>Deposit Error</v>
      </c>
      <c r="I526" s="64"/>
      <c r="J526" s="8">
        <f t="shared" si="16"/>
        <v>0</v>
      </c>
      <c r="K526" s="64"/>
      <c r="L526" s="68"/>
      <c r="M526" s="68"/>
      <c r="N526" s="68"/>
      <c r="O526" s="68"/>
      <c r="P526" s="68"/>
      <c r="Q526" s="68"/>
      <c r="R526" s="68"/>
      <c r="S526" s="68"/>
      <c r="T526" s="68"/>
      <c r="U526" s="68"/>
      <c r="V526" s="68"/>
      <c r="W526" s="68"/>
      <c r="X526" s="68"/>
      <c r="Y526" s="68"/>
      <c r="Z526" s="68"/>
      <c r="AA526" s="68"/>
      <c r="AB526" s="68"/>
      <c r="AC526" s="68"/>
      <c r="AD526" s="68"/>
      <c r="AE526" s="68"/>
      <c r="AF526" s="68"/>
      <c r="AG526" s="68"/>
      <c r="AH526" s="68"/>
      <c r="AI526" s="68"/>
      <c r="AJ526" s="68"/>
      <c r="AK526" s="68"/>
      <c r="AL526" s="68"/>
      <c r="AM526" s="68"/>
      <c r="AN526" s="68"/>
      <c r="AO526" s="68"/>
      <c r="AP526" s="68"/>
      <c r="AQ526" s="68"/>
      <c r="AR526" s="68"/>
      <c r="AS526" s="68"/>
      <c r="AT526" s="68"/>
      <c r="AU526" s="68"/>
      <c r="AV526" s="68"/>
      <c r="AW526" s="68"/>
      <c r="AX526" s="68"/>
      <c r="AY526" s="68"/>
      <c r="AZ526" s="64"/>
      <c r="BA526" s="64"/>
      <c r="BB526" s="64"/>
      <c r="BC526" s="64"/>
      <c r="BD526" s="64"/>
      <c r="BE526" s="64"/>
      <c r="BF526" s="64"/>
      <c r="BG526" s="64"/>
      <c r="BH526" s="64"/>
      <c r="BI526" s="64"/>
      <c r="BJ526" s="64"/>
      <c r="BK526" s="64"/>
      <c r="BL526" s="64"/>
      <c r="BM526" s="64"/>
      <c r="BN526" s="64"/>
    </row>
    <row r="527" spans="1:66" s="69" customFormat="1" ht="16.5" customHeight="1">
      <c r="A527" s="64"/>
      <c r="B527" s="66"/>
      <c r="C527" s="66"/>
      <c r="D527" s="75"/>
      <c r="E527" s="66"/>
      <c r="F527" s="67"/>
      <c r="G527" s="67"/>
      <c r="H527" s="7" t="str">
        <f t="shared" si="17"/>
        <v>Deposit Error</v>
      </c>
      <c r="I527" s="64"/>
      <c r="J527" s="8">
        <f t="shared" si="16"/>
        <v>0</v>
      </c>
      <c r="K527" s="64"/>
      <c r="L527" s="68"/>
      <c r="M527" s="68"/>
      <c r="N527" s="68"/>
      <c r="O527" s="68"/>
      <c r="P527" s="68"/>
      <c r="Q527" s="68"/>
      <c r="R527" s="68"/>
      <c r="S527" s="68"/>
      <c r="T527" s="68"/>
      <c r="U527" s="68"/>
      <c r="V527" s="68"/>
      <c r="W527" s="68"/>
      <c r="X527" s="68"/>
      <c r="Y527" s="68"/>
      <c r="Z527" s="68"/>
      <c r="AA527" s="68"/>
      <c r="AB527" s="68"/>
      <c r="AC527" s="68"/>
      <c r="AD527" s="68"/>
      <c r="AE527" s="68"/>
      <c r="AF527" s="68"/>
      <c r="AG527" s="68"/>
      <c r="AH527" s="68"/>
      <c r="AI527" s="68"/>
      <c r="AJ527" s="68"/>
      <c r="AK527" s="68"/>
      <c r="AL527" s="68"/>
      <c r="AM527" s="68"/>
      <c r="AN527" s="68"/>
      <c r="AO527" s="68"/>
      <c r="AP527" s="68"/>
      <c r="AQ527" s="68"/>
      <c r="AR527" s="68"/>
      <c r="AS527" s="68"/>
      <c r="AT527" s="68"/>
      <c r="AU527" s="68"/>
      <c r="AV527" s="68"/>
      <c r="AW527" s="68"/>
      <c r="AX527" s="68"/>
      <c r="AY527" s="68"/>
      <c r="AZ527" s="64"/>
      <c r="BA527" s="64"/>
      <c r="BB527" s="64"/>
      <c r="BC527" s="64"/>
      <c r="BD527" s="64"/>
      <c r="BE527" s="64"/>
      <c r="BF527" s="64"/>
      <c r="BG527" s="64"/>
      <c r="BH527" s="64"/>
      <c r="BI527" s="64"/>
      <c r="BJ527" s="64"/>
      <c r="BK527" s="64"/>
      <c r="BL527" s="64"/>
      <c r="BM527" s="64"/>
      <c r="BN527" s="64"/>
    </row>
    <row r="528" spans="1:66" s="69" customFormat="1" ht="16.5" customHeight="1">
      <c r="A528" s="64"/>
      <c r="B528" s="66"/>
      <c r="C528" s="66"/>
      <c r="D528" s="75"/>
      <c r="E528" s="66"/>
      <c r="F528" s="67"/>
      <c r="G528" s="67"/>
      <c r="H528" s="7" t="str">
        <f t="shared" si="17"/>
        <v>Deposit Error</v>
      </c>
      <c r="I528" s="64"/>
      <c r="J528" s="8">
        <f t="shared" si="16"/>
        <v>0</v>
      </c>
      <c r="K528" s="64"/>
      <c r="L528" s="68"/>
      <c r="M528" s="68"/>
      <c r="N528" s="68"/>
      <c r="O528" s="68"/>
      <c r="P528" s="68"/>
      <c r="Q528" s="68"/>
      <c r="R528" s="68"/>
      <c r="S528" s="68"/>
      <c r="T528" s="68"/>
      <c r="U528" s="68"/>
      <c r="V528" s="68"/>
      <c r="W528" s="68"/>
      <c r="X528" s="68"/>
      <c r="Y528" s="68"/>
      <c r="Z528" s="68"/>
      <c r="AA528" s="68"/>
      <c r="AB528" s="68"/>
      <c r="AC528" s="68"/>
      <c r="AD528" s="68"/>
      <c r="AE528" s="68"/>
      <c r="AF528" s="68"/>
      <c r="AG528" s="68"/>
      <c r="AH528" s="68"/>
      <c r="AI528" s="68"/>
      <c r="AJ528" s="68"/>
      <c r="AK528" s="68"/>
      <c r="AL528" s="68"/>
      <c r="AM528" s="68"/>
      <c r="AN528" s="68"/>
      <c r="AO528" s="68"/>
      <c r="AP528" s="68"/>
      <c r="AQ528" s="68"/>
      <c r="AR528" s="68"/>
      <c r="AS528" s="68"/>
      <c r="AT528" s="68"/>
      <c r="AU528" s="68"/>
      <c r="AV528" s="68"/>
      <c r="AW528" s="68"/>
      <c r="AX528" s="68"/>
      <c r="AY528" s="68"/>
      <c r="AZ528" s="64"/>
      <c r="BA528" s="64"/>
      <c r="BB528" s="64"/>
      <c r="BC528" s="64"/>
      <c r="BD528" s="64"/>
      <c r="BE528" s="64"/>
      <c r="BF528" s="64"/>
      <c r="BG528" s="64"/>
      <c r="BH528" s="64"/>
      <c r="BI528" s="64"/>
      <c r="BJ528" s="64"/>
      <c r="BK528" s="64"/>
      <c r="BL528" s="64"/>
      <c r="BM528" s="64"/>
      <c r="BN528" s="64"/>
    </row>
    <row r="529" spans="1:66" s="69" customFormat="1" ht="16.5" customHeight="1">
      <c r="A529" s="64"/>
      <c r="B529" s="66"/>
      <c r="C529" s="66"/>
      <c r="D529" s="75"/>
      <c r="E529" s="66"/>
      <c r="F529" s="67"/>
      <c r="G529" s="67"/>
      <c r="H529" s="7" t="str">
        <f t="shared" si="17"/>
        <v>Deposit Error</v>
      </c>
      <c r="I529" s="64"/>
      <c r="J529" s="8">
        <f t="shared" si="16"/>
        <v>0</v>
      </c>
      <c r="K529" s="64"/>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68"/>
      <c r="AI529" s="68"/>
      <c r="AJ529" s="68"/>
      <c r="AK529" s="68"/>
      <c r="AL529" s="68"/>
      <c r="AM529" s="68"/>
      <c r="AN529" s="68"/>
      <c r="AO529" s="68"/>
      <c r="AP529" s="68"/>
      <c r="AQ529" s="68"/>
      <c r="AR529" s="68"/>
      <c r="AS529" s="68"/>
      <c r="AT529" s="68"/>
      <c r="AU529" s="68"/>
      <c r="AV529" s="68"/>
      <c r="AW529" s="68"/>
      <c r="AX529" s="68"/>
      <c r="AY529" s="68"/>
      <c r="AZ529" s="64"/>
      <c r="BA529" s="64"/>
      <c r="BB529" s="64"/>
      <c r="BC529" s="64"/>
      <c r="BD529" s="64"/>
      <c r="BE529" s="64"/>
      <c r="BF529" s="64"/>
      <c r="BG529" s="64"/>
      <c r="BH529" s="64"/>
      <c r="BI529" s="64"/>
      <c r="BJ529" s="64"/>
      <c r="BK529" s="64"/>
      <c r="BL529" s="64"/>
      <c r="BM529" s="64"/>
      <c r="BN529" s="64"/>
    </row>
    <row r="530" spans="1:66" s="69" customFormat="1" ht="16.5" customHeight="1">
      <c r="A530" s="64"/>
      <c r="B530" s="66"/>
      <c r="C530" s="66"/>
      <c r="D530" s="75"/>
      <c r="E530" s="66"/>
      <c r="F530" s="67"/>
      <c r="G530" s="67"/>
      <c r="H530" s="7" t="str">
        <f t="shared" si="17"/>
        <v>Deposit Error</v>
      </c>
      <c r="I530" s="64"/>
      <c r="J530" s="8">
        <f t="shared" si="16"/>
        <v>0</v>
      </c>
      <c r="K530" s="64"/>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
      <c r="AJ530" s="68"/>
      <c r="AK530" s="68"/>
      <c r="AL530" s="68"/>
      <c r="AM530" s="68"/>
      <c r="AN530" s="68"/>
      <c r="AO530" s="68"/>
      <c r="AP530" s="68"/>
      <c r="AQ530" s="68"/>
      <c r="AR530" s="68"/>
      <c r="AS530" s="68"/>
      <c r="AT530" s="68"/>
      <c r="AU530" s="68"/>
      <c r="AV530" s="68"/>
      <c r="AW530" s="68"/>
      <c r="AX530" s="68"/>
      <c r="AY530" s="68"/>
      <c r="AZ530" s="64"/>
      <c r="BA530" s="64"/>
      <c r="BB530" s="64"/>
      <c r="BC530" s="64"/>
      <c r="BD530" s="64"/>
      <c r="BE530" s="64"/>
      <c r="BF530" s="64"/>
      <c r="BG530" s="64"/>
      <c r="BH530" s="64"/>
      <c r="BI530" s="64"/>
      <c r="BJ530" s="64"/>
      <c r="BK530" s="64"/>
      <c r="BL530" s="64"/>
      <c r="BM530" s="64"/>
      <c r="BN530" s="64"/>
    </row>
    <row r="531" spans="1:66" s="69" customFormat="1" ht="16.5" customHeight="1">
      <c r="A531" s="64"/>
      <c r="B531" s="66"/>
      <c r="C531" s="66"/>
      <c r="D531" s="75"/>
      <c r="E531" s="66"/>
      <c r="F531" s="67"/>
      <c r="G531" s="67"/>
      <c r="H531" s="7" t="str">
        <f t="shared" si="17"/>
        <v>Deposit Error</v>
      </c>
      <c r="I531" s="64"/>
      <c r="J531" s="8">
        <f t="shared" si="16"/>
        <v>0</v>
      </c>
      <c r="K531" s="64"/>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
      <c r="AJ531" s="68"/>
      <c r="AK531" s="68"/>
      <c r="AL531" s="68"/>
      <c r="AM531" s="68"/>
      <c r="AN531" s="68"/>
      <c r="AO531" s="68"/>
      <c r="AP531" s="68"/>
      <c r="AQ531" s="68"/>
      <c r="AR531" s="68"/>
      <c r="AS531" s="68"/>
      <c r="AT531" s="68"/>
      <c r="AU531" s="68"/>
      <c r="AV531" s="68"/>
      <c r="AW531" s="68"/>
      <c r="AX531" s="68"/>
      <c r="AY531" s="68"/>
      <c r="AZ531" s="64"/>
      <c r="BA531" s="64"/>
      <c r="BB531" s="64"/>
      <c r="BC531" s="64"/>
      <c r="BD531" s="64"/>
      <c r="BE531" s="64"/>
      <c r="BF531" s="64"/>
      <c r="BG531" s="64"/>
      <c r="BH531" s="64"/>
      <c r="BI531" s="64"/>
      <c r="BJ531" s="64"/>
      <c r="BK531" s="64"/>
      <c r="BL531" s="64"/>
      <c r="BM531" s="64"/>
      <c r="BN531" s="64"/>
    </row>
    <row r="532" spans="1:66" s="69" customFormat="1" ht="16.5" customHeight="1">
      <c r="A532" s="64"/>
      <c r="B532" s="66"/>
      <c r="C532" s="66"/>
      <c r="D532" s="75"/>
      <c r="E532" s="66"/>
      <c r="F532" s="67"/>
      <c r="G532" s="67"/>
      <c r="H532" s="7" t="str">
        <f t="shared" si="17"/>
        <v>Deposit Error</v>
      </c>
      <c r="I532" s="64"/>
      <c r="J532" s="8">
        <f t="shared" si="16"/>
        <v>0</v>
      </c>
      <c r="K532" s="64"/>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
      <c r="AJ532" s="68"/>
      <c r="AK532" s="68"/>
      <c r="AL532" s="68"/>
      <c r="AM532" s="68"/>
      <c r="AN532" s="68"/>
      <c r="AO532" s="68"/>
      <c r="AP532" s="68"/>
      <c r="AQ532" s="68"/>
      <c r="AR532" s="68"/>
      <c r="AS532" s="68"/>
      <c r="AT532" s="68"/>
      <c r="AU532" s="68"/>
      <c r="AV532" s="68"/>
      <c r="AW532" s="68"/>
      <c r="AX532" s="68"/>
      <c r="AY532" s="68"/>
      <c r="AZ532" s="64"/>
      <c r="BA532" s="64"/>
      <c r="BB532" s="64"/>
      <c r="BC532" s="64"/>
      <c r="BD532" s="64"/>
      <c r="BE532" s="64"/>
      <c r="BF532" s="64"/>
      <c r="BG532" s="64"/>
      <c r="BH532" s="64"/>
      <c r="BI532" s="64"/>
      <c r="BJ532" s="64"/>
      <c r="BK532" s="64"/>
      <c r="BL532" s="64"/>
      <c r="BM532" s="64"/>
      <c r="BN532" s="64"/>
    </row>
    <row r="533" spans="1:66" s="69" customFormat="1" ht="16.5" customHeight="1">
      <c r="A533" s="64"/>
      <c r="B533" s="66"/>
      <c r="C533" s="66"/>
      <c r="D533" s="75"/>
      <c r="E533" s="66"/>
      <c r="F533" s="67"/>
      <c r="G533" s="67"/>
      <c r="H533" s="7" t="str">
        <f t="shared" si="17"/>
        <v>Deposit Error</v>
      </c>
      <c r="I533" s="64"/>
      <c r="J533" s="8">
        <f t="shared" si="16"/>
        <v>0</v>
      </c>
      <c r="K533" s="64"/>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
      <c r="AJ533" s="68"/>
      <c r="AK533" s="68"/>
      <c r="AL533" s="68"/>
      <c r="AM533" s="68"/>
      <c r="AN533" s="68"/>
      <c r="AO533" s="68"/>
      <c r="AP533" s="68"/>
      <c r="AQ533" s="68"/>
      <c r="AR533" s="68"/>
      <c r="AS533" s="68"/>
      <c r="AT533" s="68"/>
      <c r="AU533" s="68"/>
      <c r="AV533" s="68"/>
      <c r="AW533" s="68"/>
      <c r="AX533" s="68"/>
      <c r="AY533" s="68"/>
      <c r="AZ533" s="64"/>
      <c r="BA533" s="64"/>
      <c r="BB533" s="64"/>
      <c r="BC533" s="64"/>
      <c r="BD533" s="64"/>
      <c r="BE533" s="64"/>
      <c r="BF533" s="64"/>
      <c r="BG533" s="64"/>
      <c r="BH533" s="64"/>
      <c r="BI533" s="64"/>
      <c r="BJ533" s="64"/>
      <c r="BK533" s="64"/>
      <c r="BL533" s="64"/>
      <c r="BM533" s="64"/>
      <c r="BN533" s="64"/>
    </row>
    <row r="534" spans="1:66" s="69" customFormat="1" ht="16.5" customHeight="1">
      <c r="A534" s="64"/>
      <c r="B534" s="66"/>
      <c r="C534" s="66"/>
      <c r="D534" s="75"/>
      <c r="E534" s="66"/>
      <c r="F534" s="67"/>
      <c r="G534" s="67"/>
      <c r="H534" s="7" t="str">
        <f t="shared" si="17"/>
        <v>Deposit Error</v>
      </c>
      <c r="I534" s="64"/>
      <c r="J534" s="8">
        <f t="shared" si="16"/>
        <v>0</v>
      </c>
      <c r="K534" s="64"/>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4"/>
      <c r="BA534" s="64"/>
      <c r="BB534" s="64"/>
      <c r="BC534" s="64"/>
      <c r="BD534" s="64"/>
      <c r="BE534" s="64"/>
      <c r="BF534" s="64"/>
      <c r="BG534" s="64"/>
      <c r="BH534" s="64"/>
      <c r="BI534" s="64"/>
      <c r="BJ534" s="64"/>
      <c r="BK534" s="64"/>
      <c r="BL534" s="64"/>
      <c r="BM534" s="64"/>
      <c r="BN534" s="64"/>
    </row>
    <row r="535" spans="1:66" s="69" customFormat="1" ht="16.5" customHeight="1">
      <c r="A535" s="64"/>
      <c r="B535" s="66"/>
      <c r="C535" s="66"/>
      <c r="D535" s="75"/>
      <c r="E535" s="66"/>
      <c r="F535" s="67"/>
      <c r="G535" s="67"/>
      <c r="H535" s="7" t="str">
        <f t="shared" si="17"/>
        <v>Deposit Error</v>
      </c>
      <c r="I535" s="64"/>
      <c r="J535" s="8">
        <f t="shared" si="16"/>
        <v>0</v>
      </c>
      <c r="K535" s="64"/>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4"/>
      <c r="BA535" s="64"/>
      <c r="BB535" s="64"/>
      <c r="BC535" s="64"/>
      <c r="BD535" s="64"/>
      <c r="BE535" s="64"/>
      <c r="BF535" s="64"/>
      <c r="BG535" s="64"/>
      <c r="BH535" s="64"/>
      <c r="BI535" s="64"/>
      <c r="BJ535" s="64"/>
      <c r="BK535" s="64"/>
      <c r="BL535" s="64"/>
      <c r="BM535" s="64"/>
      <c r="BN535" s="64"/>
    </row>
    <row r="536" spans="1:66" s="69" customFormat="1" ht="16.5" customHeight="1">
      <c r="A536" s="64"/>
      <c r="B536" s="66"/>
      <c r="C536" s="66"/>
      <c r="D536" s="75"/>
      <c r="E536" s="66"/>
      <c r="F536" s="67"/>
      <c r="G536" s="67"/>
      <c r="H536" s="7" t="str">
        <f t="shared" si="17"/>
        <v>Deposit Error</v>
      </c>
      <c r="I536" s="64"/>
      <c r="J536" s="8">
        <f t="shared" si="16"/>
        <v>0</v>
      </c>
      <c r="K536" s="64"/>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4"/>
      <c r="BA536" s="64"/>
      <c r="BB536" s="64"/>
      <c r="BC536" s="64"/>
      <c r="BD536" s="64"/>
      <c r="BE536" s="64"/>
      <c r="BF536" s="64"/>
      <c r="BG536" s="64"/>
      <c r="BH536" s="64"/>
      <c r="BI536" s="64"/>
      <c r="BJ536" s="64"/>
      <c r="BK536" s="64"/>
      <c r="BL536" s="64"/>
      <c r="BM536" s="64"/>
      <c r="BN536" s="64"/>
    </row>
    <row r="537" spans="1:66" s="69" customFormat="1" ht="16.5" customHeight="1">
      <c r="A537" s="64"/>
      <c r="B537" s="66"/>
      <c r="C537" s="66"/>
      <c r="D537" s="75"/>
      <c r="E537" s="66"/>
      <c r="F537" s="67"/>
      <c r="G537" s="67"/>
      <c r="H537" s="7" t="str">
        <f t="shared" si="17"/>
        <v>Deposit Error</v>
      </c>
      <c r="I537" s="64"/>
      <c r="J537" s="8">
        <f t="shared" si="16"/>
        <v>0</v>
      </c>
      <c r="K537" s="64"/>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4"/>
      <c r="BA537" s="64"/>
      <c r="BB537" s="64"/>
      <c r="BC537" s="64"/>
      <c r="BD537" s="64"/>
      <c r="BE537" s="64"/>
      <c r="BF537" s="64"/>
      <c r="BG537" s="64"/>
      <c r="BH537" s="64"/>
      <c r="BI537" s="64"/>
      <c r="BJ537" s="64"/>
      <c r="BK537" s="64"/>
      <c r="BL537" s="64"/>
      <c r="BM537" s="64"/>
      <c r="BN537" s="64"/>
    </row>
    <row r="538" spans="1:66" s="69" customFormat="1" ht="16.5" customHeight="1">
      <c r="A538" s="64"/>
      <c r="B538" s="66"/>
      <c r="C538" s="66"/>
      <c r="D538" s="75"/>
      <c r="E538" s="66"/>
      <c r="F538" s="67"/>
      <c r="G538" s="67"/>
      <c r="H538" s="7" t="str">
        <f t="shared" si="17"/>
        <v>Deposit Error</v>
      </c>
      <c r="I538" s="64"/>
      <c r="J538" s="8">
        <f t="shared" si="16"/>
        <v>0</v>
      </c>
      <c r="K538" s="64"/>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4"/>
      <c r="BA538" s="64"/>
      <c r="BB538" s="64"/>
      <c r="BC538" s="64"/>
      <c r="BD538" s="64"/>
      <c r="BE538" s="64"/>
      <c r="BF538" s="64"/>
      <c r="BG538" s="64"/>
      <c r="BH538" s="64"/>
      <c r="BI538" s="64"/>
      <c r="BJ538" s="64"/>
      <c r="BK538" s="64"/>
      <c r="BL538" s="64"/>
      <c r="BM538" s="64"/>
      <c r="BN538" s="64"/>
    </row>
    <row r="539" spans="1:66" s="69" customFormat="1" ht="16.5" customHeight="1">
      <c r="A539" s="64"/>
      <c r="B539" s="66"/>
      <c r="C539" s="66"/>
      <c r="D539" s="75"/>
      <c r="E539" s="66"/>
      <c r="F539" s="67"/>
      <c r="G539" s="67"/>
      <c r="H539" s="7" t="str">
        <f t="shared" si="17"/>
        <v>Deposit Error</v>
      </c>
      <c r="I539" s="64"/>
      <c r="J539" s="8">
        <f t="shared" si="16"/>
        <v>0</v>
      </c>
      <c r="K539" s="64"/>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4"/>
      <c r="BA539" s="64"/>
      <c r="BB539" s="64"/>
      <c r="BC539" s="64"/>
      <c r="BD539" s="64"/>
      <c r="BE539" s="64"/>
      <c r="BF539" s="64"/>
      <c r="BG539" s="64"/>
      <c r="BH539" s="64"/>
      <c r="BI539" s="64"/>
      <c r="BJ539" s="64"/>
      <c r="BK539" s="64"/>
      <c r="BL539" s="64"/>
      <c r="BM539" s="64"/>
      <c r="BN539" s="64"/>
    </row>
    <row r="540" spans="1:66" s="69" customFormat="1" ht="16.5" customHeight="1">
      <c r="A540" s="64"/>
      <c r="B540" s="66"/>
      <c r="C540" s="66"/>
      <c r="D540" s="75"/>
      <c r="E540" s="66"/>
      <c r="F540" s="67"/>
      <c r="G540" s="67"/>
      <c r="H540" s="7" t="str">
        <f t="shared" si="17"/>
        <v>Deposit Error</v>
      </c>
      <c r="I540" s="64"/>
      <c r="J540" s="8">
        <f t="shared" si="16"/>
        <v>0</v>
      </c>
      <c r="K540" s="64"/>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4"/>
      <c r="BA540" s="64"/>
      <c r="BB540" s="64"/>
      <c r="BC540" s="64"/>
      <c r="BD540" s="64"/>
      <c r="BE540" s="64"/>
      <c r="BF540" s="64"/>
      <c r="BG540" s="64"/>
      <c r="BH540" s="64"/>
      <c r="BI540" s="64"/>
      <c r="BJ540" s="64"/>
      <c r="BK540" s="64"/>
      <c r="BL540" s="64"/>
      <c r="BM540" s="64"/>
      <c r="BN540" s="64"/>
    </row>
    <row r="541" spans="1:66" s="69" customFormat="1" ht="16.5" customHeight="1">
      <c r="A541" s="64"/>
      <c r="B541" s="66"/>
      <c r="C541" s="66"/>
      <c r="D541" s="75"/>
      <c r="E541" s="66"/>
      <c r="F541" s="67"/>
      <c r="G541" s="67"/>
      <c r="H541" s="7" t="str">
        <f t="shared" si="17"/>
        <v>Deposit Error</v>
      </c>
      <c r="I541" s="64"/>
      <c r="J541" s="8">
        <f t="shared" si="16"/>
        <v>0</v>
      </c>
      <c r="K541" s="64"/>
      <c r="L541" s="68"/>
      <c r="M541" s="68"/>
      <c r="N541" s="68"/>
      <c r="O541" s="68"/>
      <c r="P541" s="68"/>
      <c r="Q541" s="68"/>
      <c r="R541" s="68"/>
      <c r="S541" s="68"/>
      <c r="T541" s="68"/>
      <c r="U541" s="68"/>
      <c r="V541" s="68"/>
      <c r="W541" s="68"/>
      <c r="X541" s="68"/>
      <c r="Y541" s="68"/>
      <c r="Z541" s="68"/>
      <c r="AA541" s="68"/>
      <c r="AB541" s="68"/>
      <c r="AC541" s="68"/>
      <c r="AD541" s="68"/>
      <c r="AE541" s="68"/>
      <c r="AF541" s="68"/>
      <c r="AG541" s="68"/>
      <c r="AH541" s="68"/>
      <c r="AI541" s="68"/>
      <c r="AJ541" s="68"/>
      <c r="AK541" s="68"/>
      <c r="AL541" s="68"/>
      <c r="AM541" s="68"/>
      <c r="AN541" s="68"/>
      <c r="AO541" s="68"/>
      <c r="AP541" s="68"/>
      <c r="AQ541" s="68"/>
      <c r="AR541" s="68"/>
      <c r="AS541" s="68"/>
      <c r="AT541" s="68"/>
      <c r="AU541" s="68"/>
      <c r="AV541" s="68"/>
      <c r="AW541" s="68"/>
      <c r="AX541" s="68"/>
      <c r="AY541" s="68"/>
      <c r="AZ541" s="64"/>
      <c r="BA541" s="64"/>
      <c r="BB541" s="64"/>
      <c r="BC541" s="64"/>
      <c r="BD541" s="64"/>
      <c r="BE541" s="64"/>
      <c r="BF541" s="64"/>
      <c r="BG541" s="64"/>
      <c r="BH541" s="64"/>
      <c r="BI541" s="64"/>
      <c r="BJ541" s="64"/>
      <c r="BK541" s="64"/>
      <c r="BL541" s="64"/>
      <c r="BM541" s="64"/>
      <c r="BN541" s="64"/>
    </row>
    <row r="542" spans="1:66" s="69" customFormat="1" ht="16.5" customHeight="1">
      <c r="A542" s="64"/>
      <c r="B542" s="66"/>
      <c r="C542" s="66"/>
      <c r="D542" s="75"/>
      <c r="E542" s="66"/>
      <c r="F542" s="67"/>
      <c r="G542" s="67"/>
      <c r="H542" s="7" t="str">
        <f t="shared" si="17"/>
        <v>Deposit Error</v>
      </c>
      <c r="I542" s="64"/>
      <c r="J542" s="8">
        <f t="shared" si="16"/>
        <v>0</v>
      </c>
      <c r="K542" s="64"/>
      <c r="L542" s="68"/>
      <c r="M542" s="68"/>
      <c r="N542" s="68"/>
      <c r="O542" s="68"/>
      <c r="P542" s="68"/>
      <c r="Q542" s="68"/>
      <c r="R542" s="68"/>
      <c r="S542" s="68"/>
      <c r="T542" s="68"/>
      <c r="U542" s="68"/>
      <c r="V542" s="68"/>
      <c r="W542" s="68"/>
      <c r="X542" s="68"/>
      <c r="Y542" s="68"/>
      <c r="Z542" s="68"/>
      <c r="AA542" s="68"/>
      <c r="AB542" s="68"/>
      <c r="AC542" s="68"/>
      <c r="AD542" s="68"/>
      <c r="AE542" s="68"/>
      <c r="AF542" s="68"/>
      <c r="AG542" s="68"/>
      <c r="AH542" s="68"/>
      <c r="AI542" s="68"/>
      <c r="AJ542" s="68"/>
      <c r="AK542" s="68"/>
      <c r="AL542" s="68"/>
      <c r="AM542" s="68"/>
      <c r="AN542" s="68"/>
      <c r="AO542" s="68"/>
      <c r="AP542" s="68"/>
      <c r="AQ542" s="68"/>
      <c r="AR542" s="68"/>
      <c r="AS542" s="68"/>
      <c r="AT542" s="68"/>
      <c r="AU542" s="68"/>
      <c r="AV542" s="68"/>
      <c r="AW542" s="68"/>
      <c r="AX542" s="68"/>
      <c r="AY542" s="68"/>
      <c r="AZ542" s="64"/>
      <c r="BA542" s="64"/>
      <c r="BB542" s="64"/>
      <c r="BC542" s="64"/>
      <c r="BD542" s="64"/>
      <c r="BE542" s="64"/>
      <c r="BF542" s="64"/>
      <c r="BG542" s="64"/>
      <c r="BH542" s="64"/>
      <c r="BI542" s="64"/>
      <c r="BJ542" s="64"/>
      <c r="BK542" s="64"/>
      <c r="BL542" s="64"/>
      <c r="BM542" s="64"/>
      <c r="BN542" s="64"/>
    </row>
    <row r="543" spans="1:66" s="69" customFormat="1" ht="16.5" customHeight="1">
      <c r="A543" s="64"/>
      <c r="B543" s="66"/>
      <c r="C543" s="66"/>
      <c r="D543" s="75"/>
      <c r="E543" s="66"/>
      <c r="F543" s="67"/>
      <c r="G543" s="67"/>
      <c r="H543" s="7" t="str">
        <f t="shared" si="17"/>
        <v>Deposit Error</v>
      </c>
      <c r="I543" s="64"/>
      <c r="J543" s="8">
        <f t="shared" si="16"/>
        <v>0</v>
      </c>
      <c r="K543" s="64"/>
      <c r="L543" s="68"/>
      <c r="M543" s="68"/>
      <c r="N543" s="68"/>
      <c r="O543" s="68"/>
      <c r="P543" s="68"/>
      <c r="Q543" s="68"/>
      <c r="R543" s="68"/>
      <c r="S543" s="68"/>
      <c r="T543" s="68"/>
      <c r="U543" s="68"/>
      <c r="V543" s="68"/>
      <c r="W543" s="68"/>
      <c r="X543" s="68"/>
      <c r="Y543" s="68"/>
      <c r="Z543" s="68"/>
      <c r="AA543" s="68"/>
      <c r="AB543" s="68"/>
      <c r="AC543" s="68"/>
      <c r="AD543" s="68"/>
      <c r="AE543" s="68"/>
      <c r="AF543" s="68"/>
      <c r="AG543" s="68"/>
      <c r="AH543" s="68"/>
      <c r="AI543" s="68"/>
      <c r="AJ543" s="68"/>
      <c r="AK543" s="68"/>
      <c r="AL543" s="68"/>
      <c r="AM543" s="68"/>
      <c r="AN543" s="68"/>
      <c r="AO543" s="68"/>
      <c r="AP543" s="68"/>
      <c r="AQ543" s="68"/>
      <c r="AR543" s="68"/>
      <c r="AS543" s="68"/>
      <c r="AT543" s="68"/>
      <c r="AU543" s="68"/>
      <c r="AV543" s="68"/>
      <c r="AW543" s="68"/>
      <c r="AX543" s="68"/>
      <c r="AY543" s="68"/>
      <c r="AZ543" s="64"/>
      <c r="BA543" s="64"/>
      <c r="BB543" s="64"/>
      <c r="BC543" s="64"/>
      <c r="BD543" s="64"/>
      <c r="BE543" s="64"/>
      <c r="BF543" s="64"/>
      <c r="BG543" s="64"/>
      <c r="BH543" s="64"/>
      <c r="BI543" s="64"/>
      <c r="BJ543" s="64"/>
      <c r="BK543" s="64"/>
      <c r="BL543" s="64"/>
      <c r="BM543" s="64"/>
      <c r="BN543" s="64"/>
    </row>
    <row r="544" spans="1:66" s="69" customFormat="1" ht="16.5" customHeight="1">
      <c r="A544" s="64"/>
      <c r="B544" s="66"/>
      <c r="C544" s="66"/>
      <c r="D544" s="75"/>
      <c r="E544" s="66"/>
      <c r="F544" s="67"/>
      <c r="G544" s="67"/>
      <c r="H544" s="7" t="str">
        <f t="shared" si="17"/>
        <v>Deposit Error</v>
      </c>
      <c r="I544" s="64"/>
      <c r="J544" s="8">
        <f t="shared" si="16"/>
        <v>0</v>
      </c>
      <c r="K544" s="64"/>
      <c r="L544" s="68"/>
      <c r="M544" s="68"/>
      <c r="N544" s="68"/>
      <c r="O544" s="68"/>
      <c r="P544" s="68"/>
      <c r="Q544" s="68"/>
      <c r="R544" s="68"/>
      <c r="S544" s="68"/>
      <c r="T544" s="68"/>
      <c r="U544" s="68"/>
      <c r="V544" s="68"/>
      <c r="W544" s="68"/>
      <c r="X544" s="68"/>
      <c r="Y544" s="68"/>
      <c r="Z544" s="68"/>
      <c r="AA544" s="68"/>
      <c r="AB544" s="68"/>
      <c r="AC544" s="68"/>
      <c r="AD544" s="68"/>
      <c r="AE544" s="68"/>
      <c r="AF544" s="68"/>
      <c r="AG544" s="68"/>
      <c r="AH544" s="68"/>
      <c r="AI544" s="68"/>
      <c r="AJ544" s="68"/>
      <c r="AK544" s="68"/>
      <c r="AL544" s="68"/>
      <c r="AM544" s="68"/>
      <c r="AN544" s="68"/>
      <c r="AO544" s="68"/>
      <c r="AP544" s="68"/>
      <c r="AQ544" s="68"/>
      <c r="AR544" s="68"/>
      <c r="AS544" s="68"/>
      <c r="AT544" s="68"/>
      <c r="AU544" s="68"/>
      <c r="AV544" s="68"/>
      <c r="AW544" s="68"/>
      <c r="AX544" s="68"/>
      <c r="AY544" s="68"/>
      <c r="AZ544" s="64"/>
      <c r="BA544" s="64"/>
      <c r="BB544" s="64"/>
      <c r="BC544" s="64"/>
      <c r="BD544" s="64"/>
      <c r="BE544" s="64"/>
      <c r="BF544" s="64"/>
      <c r="BG544" s="64"/>
      <c r="BH544" s="64"/>
      <c r="BI544" s="64"/>
      <c r="BJ544" s="64"/>
      <c r="BK544" s="64"/>
      <c r="BL544" s="64"/>
      <c r="BM544" s="64"/>
      <c r="BN544" s="64"/>
    </row>
    <row r="545" spans="1:66" s="69" customFormat="1" ht="16.5" customHeight="1">
      <c r="A545" s="64"/>
      <c r="B545" s="66"/>
      <c r="C545" s="66"/>
      <c r="D545" s="75"/>
      <c r="E545" s="66"/>
      <c r="F545" s="67"/>
      <c r="G545" s="67"/>
      <c r="H545" s="7" t="str">
        <f t="shared" si="17"/>
        <v>Deposit Error</v>
      </c>
      <c r="I545" s="64"/>
      <c r="J545" s="8">
        <f t="shared" si="16"/>
        <v>0</v>
      </c>
      <c r="K545" s="64"/>
      <c r="L545" s="68"/>
      <c r="M545" s="68"/>
      <c r="N545" s="68"/>
      <c r="O545" s="68"/>
      <c r="P545" s="68"/>
      <c r="Q545" s="68"/>
      <c r="R545" s="68"/>
      <c r="S545" s="68"/>
      <c r="T545" s="68"/>
      <c r="U545" s="68"/>
      <c r="V545" s="68"/>
      <c r="W545" s="68"/>
      <c r="X545" s="68"/>
      <c r="Y545" s="68"/>
      <c r="Z545" s="68"/>
      <c r="AA545" s="68"/>
      <c r="AB545" s="68"/>
      <c r="AC545" s="68"/>
      <c r="AD545" s="68"/>
      <c r="AE545" s="68"/>
      <c r="AF545" s="68"/>
      <c r="AG545" s="68"/>
      <c r="AH545" s="68"/>
      <c r="AI545" s="68"/>
      <c r="AJ545" s="68"/>
      <c r="AK545" s="68"/>
      <c r="AL545" s="68"/>
      <c r="AM545" s="68"/>
      <c r="AN545" s="68"/>
      <c r="AO545" s="68"/>
      <c r="AP545" s="68"/>
      <c r="AQ545" s="68"/>
      <c r="AR545" s="68"/>
      <c r="AS545" s="68"/>
      <c r="AT545" s="68"/>
      <c r="AU545" s="68"/>
      <c r="AV545" s="68"/>
      <c r="AW545" s="68"/>
      <c r="AX545" s="68"/>
      <c r="AY545" s="68"/>
      <c r="AZ545" s="64"/>
      <c r="BA545" s="64"/>
      <c r="BB545" s="64"/>
      <c r="BC545" s="64"/>
      <c r="BD545" s="64"/>
      <c r="BE545" s="64"/>
      <c r="BF545" s="64"/>
      <c r="BG545" s="64"/>
      <c r="BH545" s="64"/>
      <c r="BI545" s="64"/>
      <c r="BJ545" s="64"/>
      <c r="BK545" s="64"/>
      <c r="BL545" s="64"/>
      <c r="BM545" s="64"/>
      <c r="BN545" s="64"/>
    </row>
    <row r="546" spans="1:66" s="69" customFormat="1" ht="16.5" customHeight="1">
      <c r="A546" s="64"/>
      <c r="B546" s="66"/>
      <c r="C546" s="66"/>
      <c r="D546" s="75"/>
      <c r="E546" s="66"/>
      <c r="F546" s="67"/>
      <c r="G546" s="67"/>
      <c r="H546" s="7" t="str">
        <f t="shared" si="17"/>
        <v>Deposit Error</v>
      </c>
      <c r="I546" s="64"/>
      <c r="J546" s="8">
        <f t="shared" si="16"/>
        <v>0</v>
      </c>
      <c r="K546" s="64"/>
      <c r="L546" s="68"/>
      <c r="M546" s="68"/>
      <c r="N546" s="68"/>
      <c r="O546" s="68"/>
      <c r="P546" s="68"/>
      <c r="Q546" s="68"/>
      <c r="R546" s="68"/>
      <c r="S546" s="68"/>
      <c r="T546" s="68"/>
      <c r="U546" s="68"/>
      <c r="V546" s="68"/>
      <c r="W546" s="68"/>
      <c r="X546" s="68"/>
      <c r="Y546" s="68"/>
      <c r="Z546" s="68"/>
      <c r="AA546" s="68"/>
      <c r="AB546" s="68"/>
      <c r="AC546" s="68"/>
      <c r="AD546" s="68"/>
      <c r="AE546" s="68"/>
      <c r="AF546" s="68"/>
      <c r="AG546" s="68"/>
      <c r="AH546" s="68"/>
      <c r="AI546" s="68"/>
      <c r="AJ546" s="68"/>
      <c r="AK546" s="68"/>
      <c r="AL546" s="68"/>
      <c r="AM546" s="68"/>
      <c r="AN546" s="68"/>
      <c r="AO546" s="68"/>
      <c r="AP546" s="68"/>
      <c r="AQ546" s="68"/>
      <c r="AR546" s="68"/>
      <c r="AS546" s="68"/>
      <c r="AT546" s="68"/>
      <c r="AU546" s="68"/>
      <c r="AV546" s="68"/>
      <c r="AW546" s="68"/>
      <c r="AX546" s="68"/>
      <c r="AY546" s="68"/>
      <c r="AZ546" s="64"/>
      <c r="BA546" s="64"/>
      <c r="BB546" s="64"/>
      <c r="BC546" s="64"/>
      <c r="BD546" s="64"/>
      <c r="BE546" s="64"/>
      <c r="BF546" s="64"/>
      <c r="BG546" s="64"/>
      <c r="BH546" s="64"/>
      <c r="BI546" s="64"/>
      <c r="BJ546" s="64"/>
      <c r="BK546" s="64"/>
      <c r="BL546" s="64"/>
      <c r="BM546" s="64"/>
      <c r="BN546" s="64"/>
    </row>
    <row r="547" spans="1:66" s="69" customFormat="1" ht="16.5" customHeight="1">
      <c r="A547" s="64"/>
      <c r="B547" s="66"/>
      <c r="C547" s="66"/>
      <c r="D547" s="75"/>
      <c r="E547" s="66"/>
      <c r="F547" s="67"/>
      <c r="G547" s="67"/>
      <c r="H547" s="7" t="str">
        <f t="shared" si="17"/>
        <v>Deposit Error</v>
      </c>
      <c r="I547" s="64"/>
      <c r="J547" s="8">
        <f t="shared" si="16"/>
        <v>0</v>
      </c>
      <c r="K547" s="64"/>
      <c r="L547" s="68"/>
      <c r="M547" s="68"/>
      <c r="N547" s="68"/>
      <c r="O547" s="68"/>
      <c r="P547" s="68"/>
      <c r="Q547" s="68"/>
      <c r="R547" s="68"/>
      <c r="S547" s="68"/>
      <c r="T547" s="68"/>
      <c r="U547" s="68"/>
      <c r="V547" s="68"/>
      <c r="W547" s="68"/>
      <c r="X547" s="68"/>
      <c r="Y547" s="68"/>
      <c r="Z547" s="68"/>
      <c r="AA547" s="68"/>
      <c r="AB547" s="68"/>
      <c r="AC547" s="68"/>
      <c r="AD547" s="68"/>
      <c r="AE547" s="68"/>
      <c r="AF547" s="68"/>
      <c r="AG547" s="68"/>
      <c r="AH547" s="68"/>
      <c r="AI547" s="68"/>
      <c r="AJ547" s="68"/>
      <c r="AK547" s="68"/>
      <c r="AL547" s="68"/>
      <c r="AM547" s="68"/>
      <c r="AN547" s="68"/>
      <c r="AO547" s="68"/>
      <c r="AP547" s="68"/>
      <c r="AQ547" s="68"/>
      <c r="AR547" s="68"/>
      <c r="AS547" s="68"/>
      <c r="AT547" s="68"/>
      <c r="AU547" s="68"/>
      <c r="AV547" s="68"/>
      <c r="AW547" s="68"/>
      <c r="AX547" s="68"/>
      <c r="AY547" s="68"/>
      <c r="AZ547" s="64"/>
      <c r="BA547" s="64"/>
      <c r="BB547" s="64"/>
      <c r="BC547" s="64"/>
      <c r="BD547" s="64"/>
      <c r="BE547" s="64"/>
      <c r="BF547" s="64"/>
      <c r="BG547" s="64"/>
      <c r="BH547" s="64"/>
      <c r="BI547" s="64"/>
      <c r="BJ547" s="64"/>
      <c r="BK547" s="64"/>
      <c r="BL547" s="64"/>
      <c r="BM547" s="64"/>
      <c r="BN547" s="64"/>
    </row>
    <row r="548" spans="1:66" s="69" customFormat="1" ht="16.5" customHeight="1">
      <c r="A548" s="64"/>
      <c r="B548" s="66"/>
      <c r="C548" s="66"/>
      <c r="D548" s="75"/>
      <c r="E548" s="66"/>
      <c r="F548" s="67"/>
      <c r="G548" s="67"/>
      <c r="H548" s="7" t="str">
        <f t="shared" si="17"/>
        <v>Deposit Error</v>
      </c>
      <c r="I548" s="64"/>
      <c r="J548" s="8">
        <f t="shared" si="16"/>
        <v>0</v>
      </c>
      <c r="K548" s="64"/>
      <c r="L548" s="68"/>
      <c r="M548" s="68"/>
      <c r="N548" s="68"/>
      <c r="O548" s="68"/>
      <c r="P548" s="68"/>
      <c r="Q548" s="68"/>
      <c r="R548" s="68"/>
      <c r="S548" s="68"/>
      <c r="T548" s="68"/>
      <c r="U548" s="68"/>
      <c r="V548" s="68"/>
      <c r="W548" s="68"/>
      <c r="X548" s="68"/>
      <c r="Y548" s="68"/>
      <c r="Z548" s="68"/>
      <c r="AA548" s="68"/>
      <c r="AB548" s="68"/>
      <c r="AC548" s="68"/>
      <c r="AD548" s="68"/>
      <c r="AE548" s="68"/>
      <c r="AF548" s="68"/>
      <c r="AG548" s="68"/>
      <c r="AH548" s="68"/>
      <c r="AI548" s="68"/>
      <c r="AJ548" s="68"/>
      <c r="AK548" s="68"/>
      <c r="AL548" s="68"/>
      <c r="AM548" s="68"/>
      <c r="AN548" s="68"/>
      <c r="AO548" s="68"/>
      <c r="AP548" s="68"/>
      <c r="AQ548" s="68"/>
      <c r="AR548" s="68"/>
      <c r="AS548" s="68"/>
      <c r="AT548" s="68"/>
      <c r="AU548" s="68"/>
      <c r="AV548" s="68"/>
      <c r="AW548" s="68"/>
      <c r="AX548" s="68"/>
      <c r="AY548" s="68"/>
      <c r="AZ548" s="64"/>
      <c r="BA548" s="64"/>
      <c r="BB548" s="64"/>
      <c r="BC548" s="64"/>
      <c r="BD548" s="64"/>
      <c r="BE548" s="64"/>
      <c r="BF548" s="64"/>
      <c r="BG548" s="64"/>
      <c r="BH548" s="64"/>
      <c r="BI548" s="64"/>
      <c r="BJ548" s="64"/>
      <c r="BK548" s="64"/>
      <c r="BL548" s="64"/>
      <c r="BM548" s="64"/>
      <c r="BN548" s="64"/>
    </row>
    <row r="549" spans="1:66" s="69" customFormat="1" ht="16.5" customHeight="1">
      <c r="A549" s="64"/>
      <c r="B549" s="66"/>
      <c r="C549" s="66"/>
      <c r="D549" s="75"/>
      <c r="E549" s="66"/>
      <c r="F549" s="67"/>
      <c r="G549" s="67"/>
      <c r="H549" s="7" t="str">
        <f t="shared" si="17"/>
        <v>Deposit Error</v>
      </c>
      <c r="I549" s="64"/>
      <c r="J549" s="8">
        <f t="shared" si="16"/>
        <v>0</v>
      </c>
      <c r="K549" s="64"/>
      <c r="L549" s="68"/>
      <c r="M549" s="68"/>
      <c r="N549" s="68"/>
      <c r="O549" s="68"/>
      <c r="P549" s="68"/>
      <c r="Q549" s="68"/>
      <c r="R549" s="68"/>
      <c r="S549" s="68"/>
      <c r="T549" s="68"/>
      <c r="U549" s="68"/>
      <c r="V549" s="68"/>
      <c r="W549" s="68"/>
      <c r="X549" s="68"/>
      <c r="Y549" s="68"/>
      <c r="Z549" s="68"/>
      <c r="AA549" s="68"/>
      <c r="AB549" s="68"/>
      <c r="AC549" s="68"/>
      <c r="AD549" s="68"/>
      <c r="AE549" s="68"/>
      <c r="AF549" s="68"/>
      <c r="AG549" s="68"/>
      <c r="AH549" s="68"/>
      <c r="AI549" s="68"/>
      <c r="AJ549" s="68"/>
      <c r="AK549" s="68"/>
      <c r="AL549" s="68"/>
      <c r="AM549" s="68"/>
      <c r="AN549" s="68"/>
      <c r="AO549" s="68"/>
      <c r="AP549" s="68"/>
      <c r="AQ549" s="68"/>
      <c r="AR549" s="68"/>
      <c r="AS549" s="68"/>
      <c r="AT549" s="68"/>
      <c r="AU549" s="68"/>
      <c r="AV549" s="68"/>
      <c r="AW549" s="68"/>
      <c r="AX549" s="68"/>
      <c r="AY549" s="68"/>
      <c r="AZ549" s="64"/>
      <c r="BA549" s="64"/>
      <c r="BB549" s="64"/>
      <c r="BC549" s="64"/>
      <c r="BD549" s="64"/>
      <c r="BE549" s="64"/>
      <c r="BF549" s="64"/>
      <c r="BG549" s="64"/>
      <c r="BH549" s="64"/>
      <c r="BI549" s="64"/>
      <c r="BJ549" s="64"/>
      <c r="BK549" s="64"/>
      <c r="BL549" s="64"/>
      <c r="BM549" s="64"/>
      <c r="BN549" s="64"/>
    </row>
    <row r="550" spans="1:66" s="69" customFormat="1" ht="16.5" customHeight="1">
      <c r="A550" s="64"/>
      <c r="B550" s="66"/>
      <c r="C550" s="66"/>
      <c r="D550" s="75"/>
      <c r="E550" s="66"/>
      <c r="F550" s="67"/>
      <c r="G550" s="67"/>
      <c r="H550" s="7" t="str">
        <f t="shared" si="17"/>
        <v>Deposit Error</v>
      </c>
      <c r="I550" s="64"/>
      <c r="J550" s="8">
        <f t="shared" si="16"/>
        <v>0</v>
      </c>
      <c r="K550" s="64"/>
      <c r="L550" s="68"/>
      <c r="M550" s="68"/>
      <c r="N550" s="68"/>
      <c r="O550" s="68"/>
      <c r="P550" s="68"/>
      <c r="Q550" s="68"/>
      <c r="R550" s="68"/>
      <c r="S550" s="68"/>
      <c r="T550" s="68"/>
      <c r="U550" s="68"/>
      <c r="V550" s="68"/>
      <c r="W550" s="68"/>
      <c r="X550" s="68"/>
      <c r="Y550" s="68"/>
      <c r="Z550" s="68"/>
      <c r="AA550" s="68"/>
      <c r="AB550" s="68"/>
      <c r="AC550" s="68"/>
      <c r="AD550" s="68"/>
      <c r="AE550" s="68"/>
      <c r="AF550" s="68"/>
      <c r="AG550" s="68"/>
      <c r="AH550" s="68"/>
      <c r="AI550" s="68"/>
      <c r="AJ550" s="68"/>
      <c r="AK550" s="68"/>
      <c r="AL550" s="68"/>
      <c r="AM550" s="68"/>
      <c r="AN550" s="68"/>
      <c r="AO550" s="68"/>
      <c r="AP550" s="68"/>
      <c r="AQ550" s="68"/>
      <c r="AR550" s="68"/>
      <c r="AS550" s="68"/>
      <c r="AT550" s="68"/>
      <c r="AU550" s="68"/>
      <c r="AV550" s="68"/>
      <c r="AW550" s="68"/>
      <c r="AX550" s="68"/>
      <c r="AY550" s="68"/>
      <c r="AZ550" s="64"/>
      <c r="BA550" s="64"/>
      <c r="BB550" s="64"/>
      <c r="BC550" s="64"/>
      <c r="BD550" s="64"/>
      <c r="BE550" s="64"/>
      <c r="BF550" s="64"/>
      <c r="BG550" s="64"/>
      <c r="BH550" s="64"/>
      <c r="BI550" s="64"/>
      <c r="BJ550" s="64"/>
      <c r="BK550" s="64"/>
      <c r="BL550" s="64"/>
      <c r="BM550" s="64"/>
      <c r="BN550" s="64"/>
    </row>
    <row r="551" spans="1:66" s="69" customFormat="1" ht="16.5" customHeight="1">
      <c r="A551" s="64"/>
      <c r="B551" s="66"/>
      <c r="C551" s="66"/>
      <c r="D551" s="75"/>
      <c r="E551" s="66"/>
      <c r="F551" s="67"/>
      <c r="G551" s="67"/>
      <c r="H551" s="7" t="str">
        <f t="shared" si="17"/>
        <v>Deposit Error</v>
      </c>
      <c r="I551" s="64"/>
      <c r="J551" s="8">
        <f t="shared" si="16"/>
        <v>0</v>
      </c>
      <c r="K551" s="64"/>
      <c r="L551" s="68"/>
      <c r="M551" s="68"/>
      <c r="N551" s="68"/>
      <c r="O551" s="68"/>
      <c r="P551" s="68"/>
      <c r="Q551" s="68"/>
      <c r="R551" s="68"/>
      <c r="S551" s="68"/>
      <c r="T551" s="68"/>
      <c r="U551" s="68"/>
      <c r="V551" s="68"/>
      <c r="W551" s="68"/>
      <c r="X551" s="68"/>
      <c r="Y551" s="68"/>
      <c r="Z551" s="68"/>
      <c r="AA551" s="68"/>
      <c r="AB551" s="68"/>
      <c r="AC551" s="68"/>
      <c r="AD551" s="68"/>
      <c r="AE551" s="68"/>
      <c r="AF551" s="68"/>
      <c r="AG551" s="68"/>
      <c r="AH551" s="68"/>
      <c r="AI551" s="68"/>
      <c r="AJ551" s="68"/>
      <c r="AK551" s="68"/>
      <c r="AL551" s="68"/>
      <c r="AM551" s="68"/>
      <c r="AN551" s="68"/>
      <c r="AO551" s="68"/>
      <c r="AP551" s="68"/>
      <c r="AQ551" s="68"/>
      <c r="AR551" s="68"/>
      <c r="AS551" s="68"/>
      <c r="AT551" s="68"/>
      <c r="AU551" s="68"/>
      <c r="AV551" s="68"/>
      <c r="AW551" s="68"/>
      <c r="AX551" s="68"/>
      <c r="AY551" s="68"/>
      <c r="AZ551" s="64"/>
      <c r="BA551" s="64"/>
      <c r="BB551" s="64"/>
      <c r="BC551" s="64"/>
      <c r="BD551" s="64"/>
      <c r="BE551" s="64"/>
      <c r="BF551" s="64"/>
      <c r="BG551" s="64"/>
      <c r="BH551" s="64"/>
      <c r="BI551" s="64"/>
      <c r="BJ551" s="64"/>
      <c r="BK551" s="64"/>
      <c r="BL551" s="64"/>
      <c r="BM551" s="64"/>
      <c r="BN551" s="64"/>
    </row>
    <row r="552" spans="1:66" s="69" customFormat="1" ht="16.5" customHeight="1">
      <c r="A552" s="64"/>
      <c r="B552" s="66"/>
      <c r="C552" s="66"/>
      <c r="D552" s="75"/>
      <c r="E552" s="66"/>
      <c r="F552" s="67"/>
      <c r="G552" s="67"/>
      <c r="H552" s="7" t="str">
        <f t="shared" si="17"/>
        <v>Deposit Error</v>
      </c>
      <c r="I552" s="64"/>
      <c r="J552" s="8">
        <f t="shared" si="16"/>
        <v>0</v>
      </c>
      <c r="K552" s="64"/>
      <c r="L552" s="68"/>
      <c r="M552" s="68"/>
      <c r="N552" s="68"/>
      <c r="O552" s="68"/>
      <c r="P552" s="68"/>
      <c r="Q552" s="68"/>
      <c r="R552" s="68"/>
      <c r="S552" s="68"/>
      <c r="T552" s="68"/>
      <c r="U552" s="68"/>
      <c r="V552" s="68"/>
      <c r="W552" s="68"/>
      <c r="X552" s="68"/>
      <c r="Y552" s="68"/>
      <c r="Z552" s="68"/>
      <c r="AA552" s="68"/>
      <c r="AB552" s="68"/>
      <c r="AC552" s="68"/>
      <c r="AD552" s="68"/>
      <c r="AE552" s="68"/>
      <c r="AF552" s="68"/>
      <c r="AG552" s="68"/>
      <c r="AH552" s="68"/>
      <c r="AI552" s="68"/>
      <c r="AJ552" s="68"/>
      <c r="AK552" s="68"/>
      <c r="AL552" s="68"/>
      <c r="AM552" s="68"/>
      <c r="AN552" s="68"/>
      <c r="AO552" s="68"/>
      <c r="AP552" s="68"/>
      <c r="AQ552" s="68"/>
      <c r="AR552" s="68"/>
      <c r="AS552" s="68"/>
      <c r="AT552" s="68"/>
      <c r="AU552" s="68"/>
      <c r="AV552" s="68"/>
      <c r="AW552" s="68"/>
      <c r="AX552" s="68"/>
      <c r="AY552" s="68"/>
      <c r="AZ552" s="64"/>
      <c r="BA552" s="64"/>
      <c r="BB552" s="64"/>
      <c r="BC552" s="64"/>
      <c r="BD552" s="64"/>
      <c r="BE552" s="64"/>
      <c r="BF552" s="64"/>
      <c r="BG552" s="64"/>
      <c r="BH552" s="64"/>
      <c r="BI552" s="64"/>
      <c r="BJ552" s="64"/>
      <c r="BK552" s="64"/>
      <c r="BL552" s="64"/>
      <c r="BM552" s="64"/>
      <c r="BN552" s="64"/>
    </row>
    <row r="553" spans="1:66" s="69" customFormat="1" ht="16.5" customHeight="1">
      <c r="A553" s="64"/>
      <c r="B553" s="66"/>
      <c r="C553" s="66"/>
      <c r="D553" s="75"/>
      <c r="E553" s="66"/>
      <c r="F553" s="67"/>
      <c r="G553" s="67"/>
      <c r="H553" s="7" t="str">
        <f t="shared" si="17"/>
        <v>Deposit Error</v>
      </c>
      <c r="I553" s="64"/>
      <c r="J553" s="8">
        <f t="shared" si="16"/>
        <v>0</v>
      </c>
      <c r="K553" s="64"/>
      <c r="L553" s="68"/>
      <c r="M553" s="68"/>
      <c r="N553" s="68"/>
      <c r="O553" s="68"/>
      <c r="P553" s="68"/>
      <c r="Q553" s="68"/>
      <c r="R553" s="68"/>
      <c r="S553" s="68"/>
      <c r="T553" s="68"/>
      <c r="U553" s="68"/>
      <c r="V553" s="68"/>
      <c r="W553" s="68"/>
      <c r="X553" s="68"/>
      <c r="Y553" s="68"/>
      <c r="Z553" s="68"/>
      <c r="AA553" s="68"/>
      <c r="AB553" s="68"/>
      <c r="AC553" s="68"/>
      <c r="AD553" s="68"/>
      <c r="AE553" s="68"/>
      <c r="AF553" s="68"/>
      <c r="AG553" s="68"/>
      <c r="AH553" s="68"/>
      <c r="AI553" s="68"/>
      <c r="AJ553" s="68"/>
      <c r="AK553" s="68"/>
      <c r="AL553" s="68"/>
      <c r="AM553" s="68"/>
      <c r="AN553" s="68"/>
      <c r="AO553" s="68"/>
      <c r="AP553" s="68"/>
      <c r="AQ553" s="68"/>
      <c r="AR553" s="68"/>
      <c r="AS553" s="68"/>
      <c r="AT553" s="68"/>
      <c r="AU553" s="68"/>
      <c r="AV553" s="68"/>
      <c r="AW553" s="68"/>
      <c r="AX553" s="68"/>
      <c r="AY553" s="68"/>
      <c r="AZ553" s="64"/>
      <c r="BA553" s="64"/>
      <c r="BB553" s="64"/>
      <c r="BC553" s="64"/>
      <c r="BD553" s="64"/>
      <c r="BE553" s="64"/>
      <c r="BF553" s="64"/>
      <c r="BG553" s="64"/>
      <c r="BH553" s="64"/>
      <c r="BI553" s="64"/>
      <c r="BJ553" s="64"/>
      <c r="BK553" s="64"/>
      <c r="BL553" s="64"/>
      <c r="BM553" s="64"/>
      <c r="BN553" s="64"/>
    </row>
    <row r="554" spans="1:66" s="69" customFormat="1" ht="16.5" customHeight="1">
      <c r="A554" s="64"/>
      <c r="B554" s="66"/>
      <c r="C554" s="66"/>
      <c r="D554" s="75"/>
      <c r="E554" s="66"/>
      <c r="F554" s="67"/>
      <c r="G554" s="67"/>
      <c r="H554" s="7" t="str">
        <f t="shared" si="17"/>
        <v>Deposit Error</v>
      </c>
      <c r="I554" s="64"/>
      <c r="J554" s="8">
        <f t="shared" si="16"/>
        <v>0</v>
      </c>
      <c r="K554" s="64"/>
      <c r="L554" s="68"/>
      <c r="M554" s="68"/>
      <c r="N554" s="68"/>
      <c r="O554" s="68"/>
      <c r="P554" s="68"/>
      <c r="Q554" s="68"/>
      <c r="R554" s="68"/>
      <c r="S554" s="68"/>
      <c r="T554" s="68"/>
      <c r="U554" s="68"/>
      <c r="V554" s="68"/>
      <c r="W554" s="68"/>
      <c r="X554" s="68"/>
      <c r="Y554" s="68"/>
      <c r="Z554" s="68"/>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68"/>
      <c r="AZ554" s="64"/>
      <c r="BA554" s="64"/>
      <c r="BB554" s="64"/>
      <c r="BC554" s="64"/>
      <c r="BD554" s="64"/>
      <c r="BE554" s="64"/>
      <c r="BF554" s="64"/>
      <c r="BG554" s="64"/>
      <c r="BH554" s="64"/>
      <c r="BI554" s="64"/>
      <c r="BJ554" s="64"/>
      <c r="BK554" s="64"/>
      <c r="BL554" s="64"/>
      <c r="BM554" s="64"/>
      <c r="BN554" s="64"/>
    </row>
    <row r="555" spans="1:66" s="69" customFormat="1" ht="16.5" customHeight="1">
      <c r="A555" s="64"/>
      <c r="B555" s="66"/>
      <c r="C555" s="66"/>
      <c r="D555" s="75"/>
      <c r="E555" s="66"/>
      <c r="F555" s="67"/>
      <c r="G555" s="67"/>
      <c r="H555" s="7" t="str">
        <f t="shared" si="17"/>
        <v>Deposit Error</v>
      </c>
      <c r="I555" s="64"/>
      <c r="J555" s="8">
        <f t="shared" si="16"/>
        <v>0</v>
      </c>
      <c r="K555" s="64"/>
      <c r="L555" s="68"/>
      <c r="M555" s="68"/>
      <c r="N555" s="68"/>
      <c r="O555" s="68"/>
      <c r="P555" s="68"/>
      <c r="Q555" s="68"/>
      <c r="R555" s="68"/>
      <c r="S555" s="68"/>
      <c r="T555" s="68"/>
      <c r="U555" s="68"/>
      <c r="V555" s="68"/>
      <c r="W555" s="68"/>
      <c r="X555" s="68"/>
      <c r="Y555" s="68"/>
      <c r="Z555" s="68"/>
      <c r="AA555" s="68"/>
      <c r="AB555" s="68"/>
      <c r="AC555" s="68"/>
      <c r="AD555" s="68"/>
      <c r="AE555" s="68"/>
      <c r="AF555" s="68"/>
      <c r="AG555" s="68"/>
      <c r="AH555" s="68"/>
      <c r="AI555" s="68"/>
      <c r="AJ555" s="68"/>
      <c r="AK555" s="68"/>
      <c r="AL555" s="68"/>
      <c r="AM555" s="68"/>
      <c r="AN555" s="68"/>
      <c r="AO555" s="68"/>
      <c r="AP555" s="68"/>
      <c r="AQ555" s="68"/>
      <c r="AR555" s="68"/>
      <c r="AS555" s="68"/>
      <c r="AT555" s="68"/>
      <c r="AU555" s="68"/>
      <c r="AV555" s="68"/>
      <c r="AW555" s="68"/>
      <c r="AX555" s="68"/>
      <c r="AY555" s="68"/>
      <c r="AZ555" s="64"/>
      <c r="BA555" s="64"/>
      <c r="BB555" s="64"/>
      <c r="BC555" s="64"/>
      <c r="BD555" s="64"/>
      <c r="BE555" s="64"/>
      <c r="BF555" s="64"/>
      <c r="BG555" s="64"/>
      <c r="BH555" s="64"/>
      <c r="BI555" s="64"/>
      <c r="BJ555" s="64"/>
      <c r="BK555" s="64"/>
      <c r="BL555" s="64"/>
      <c r="BM555" s="64"/>
      <c r="BN555" s="64"/>
    </row>
    <row r="556" spans="1:66" s="69" customFormat="1" ht="16.5" customHeight="1">
      <c r="A556" s="64"/>
      <c r="B556" s="66"/>
      <c r="C556" s="66"/>
      <c r="D556" s="75"/>
      <c r="E556" s="66"/>
      <c r="F556" s="67"/>
      <c r="G556" s="67"/>
      <c r="H556" s="7" t="str">
        <f t="shared" si="17"/>
        <v>Deposit Error</v>
      </c>
      <c r="I556" s="64"/>
      <c r="J556" s="8">
        <f t="shared" si="16"/>
        <v>0</v>
      </c>
      <c r="K556" s="64"/>
      <c r="L556" s="68"/>
      <c r="M556" s="68"/>
      <c r="N556" s="68"/>
      <c r="O556" s="68"/>
      <c r="P556" s="68"/>
      <c r="Q556" s="68"/>
      <c r="R556" s="68"/>
      <c r="S556" s="68"/>
      <c r="T556" s="68"/>
      <c r="U556" s="68"/>
      <c r="V556" s="68"/>
      <c r="W556" s="68"/>
      <c r="X556" s="68"/>
      <c r="Y556" s="68"/>
      <c r="Z556" s="68"/>
      <c r="AA556" s="68"/>
      <c r="AB556" s="68"/>
      <c r="AC556" s="68"/>
      <c r="AD556" s="68"/>
      <c r="AE556" s="68"/>
      <c r="AF556" s="68"/>
      <c r="AG556" s="68"/>
      <c r="AH556" s="68"/>
      <c r="AI556" s="68"/>
      <c r="AJ556" s="68"/>
      <c r="AK556" s="68"/>
      <c r="AL556" s="68"/>
      <c r="AM556" s="68"/>
      <c r="AN556" s="68"/>
      <c r="AO556" s="68"/>
      <c r="AP556" s="68"/>
      <c r="AQ556" s="68"/>
      <c r="AR556" s="68"/>
      <c r="AS556" s="68"/>
      <c r="AT556" s="68"/>
      <c r="AU556" s="68"/>
      <c r="AV556" s="68"/>
      <c r="AW556" s="68"/>
      <c r="AX556" s="68"/>
      <c r="AY556" s="68"/>
      <c r="AZ556" s="64"/>
      <c r="BA556" s="64"/>
      <c r="BB556" s="64"/>
      <c r="BC556" s="64"/>
      <c r="BD556" s="64"/>
      <c r="BE556" s="64"/>
      <c r="BF556" s="64"/>
      <c r="BG556" s="64"/>
      <c r="BH556" s="64"/>
      <c r="BI556" s="64"/>
      <c r="BJ556" s="64"/>
      <c r="BK556" s="64"/>
      <c r="BL556" s="64"/>
      <c r="BM556" s="64"/>
      <c r="BN556" s="64"/>
    </row>
    <row r="557" spans="1:66" s="69" customFormat="1" ht="16.5" customHeight="1">
      <c r="A557" s="64"/>
      <c r="B557" s="66"/>
      <c r="C557" s="66"/>
      <c r="D557" s="75"/>
      <c r="E557" s="66"/>
      <c r="F557" s="67"/>
      <c r="G557" s="67"/>
      <c r="H557" s="7" t="str">
        <f t="shared" si="17"/>
        <v>Deposit Error</v>
      </c>
      <c r="I557" s="64"/>
      <c r="J557" s="8">
        <f t="shared" si="16"/>
        <v>0</v>
      </c>
      <c r="K557" s="64"/>
      <c r="L557" s="68"/>
      <c r="M557" s="68"/>
      <c r="N557" s="68"/>
      <c r="O557" s="68"/>
      <c r="P557" s="68"/>
      <c r="Q557" s="68"/>
      <c r="R557" s="68"/>
      <c r="S557" s="68"/>
      <c r="T557" s="68"/>
      <c r="U557" s="68"/>
      <c r="V557" s="68"/>
      <c r="W557" s="68"/>
      <c r="X557" s="68"/>
      <c r="Y557" s="68"/>
      <c r="Z557" s="68"/>
      <c r="AA557" s="68"/>
      <c r="AB557" s="68"/>
      <c r="AC557" s="68"/>
      <c r="AD557" s="68"/>
      <c r="AE557" s="68"/>
      <c r="AF557" s="68"/>
      <c r="AG557" s="68"/>
      <c r="AH557" s="68"/>
      <c r="AI557" s="68"/>
      <c r="AJ557" s="68"/>
      <c r="AK557" s="68"/>
      <c r="AL557" s="68"/>
      <c r="AM557" s="68"/>
      <c r="AN557" s="68"/>
      <c r="AO557" s="68"/>
      <c r="AP557" s="68"/>
      <c r="AQ557" s="68"/>
      <c r="AR557" s="68"/>
      <c r="AS557" s="68"/>
      <c r="AT557" s="68"/>
      <c r="AU557" s="68"/>
      <c r="AV557" s="68"/>
      <c r="AW557" s="68"/>
      <c r="AX557" s="68"/>
      <c r="AY557" s="68"/>
      <c r="AZ557" s="64"/>
      <c r="BA557" s="64"/>
      <c r="BB557" s="64"/>
      <c r="BC557" s="64"/>
      <c r="BD557" s="64"/>
      <c r="BE557" s="64"/>
      <c r="BF557" s="64"/>
      <c r="BG557" s="64"/>
      <c r="BH557" s="64"/>
      <c r="BI557" s="64"/>
      <c r="BJ557" s="64"/>
      <c r="BK557" s="64"/>
      <c r="BL557" s="64"/>
      <c r="BM557" s="64"/>
      <c r="BN557" s="64"/>
    </row>
    <row r="558" spans="1:66" s="69" customFormat="1" ht="16.5" customHeight="1">
      <c r="A558" s="64"/>
      <c r="B558" s="66"/>
      <c r="C558" s="66"/>
      <c r="D558" s="75"/>
      <c r="E558" s="66"/>
      <c r="F558" s="67"/>
      <c r="G558" s="67"/>
      <c r="H558" s="7" t="str">
        <f t="shared" si="17"/>
        <v>Deposit Error</v>
      </c>
      <c r="I558" s="64"/>
      <c r="J558" s="8">
        <f t="shared" si="16"/>
        <v>0</v>
      </c>
      <c r="K558" s="64"/>
      <c r="L558" s="68"/>
      <c r="M558" s="68"/>
      <c r="N558" s="68"/>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558" s="68"/>
      <c r="AN558" s="68"/>
      <c r="AO558" s="68"/>
      <c r="AP558" s="68"/>
      <c r="AQ558" s="68"/>
      <c r="AR558" s="68"/>
      <c r="AS558" s="68"/>
      <c r="AT558" s="68"/>
      <c r="AU558" s="68"/>
      <c r="AV558" s="68"/>
      <c r="AW558" s="68"/>
      <c r="AX558" s="68"/>
      <c r="AY558" s="68"/>
      <c r="AZ558" s="64"/>
      <c r="BA558" s="64"/>
      <c r="BB558" s="64"/>
      <c r="BC558" s="64"/>
      <c r="BD558" s="64"/>
      <c r="BE558" s="64"/>
      <c r="BF558" s="64"/>
      <c r="BG558" s="64"/>
      <c r="BH558" s="64"/>
      <c r="BI558" s="64"/>
      <c r="BJ558" s="64"/>
      <c r="BK558" s="64"/>
      <c r="BL558" s="64"/>
      <c r="BM558" s="64"/>
      <c r="BN558" s="64"/>
    </row>
    <row r="559" spans="1:66" s="69" customFormat="1" ht="16.5" customHeight="1">
      <c r="A559" s="64"/>
      <c r="B559" s="66"/>
      <c r="C559" s="66"/>
      <c r="D559" s="75"/>
      <c r="E559" s="66"/>
      <c r="F559" s="67"/>
      <c r="G559" s="67"/>
      <c r="H559" s="7" t="str">
        <f t="shared" si="17"/>
        <v>Deposit Error</v>
      </c>
      <c r="I559" s="64"/>
      <c r="J559" s="8">
        <f t="shared" si="16"/>
        <v>0</v>
      </c>
      <c r="K559" s="64"/>
      <c r="L559" s="68"/>
      <c r="M559" s="68"/>
      <c r="N559" s="68"/>
      <c r="O559" s="68"/>
      <c r="P559" s="68"/>
      <c r="Q559" s="68"/>
      <c r="R559" s="68"/>
      <c r="S559" s="68"/>
      <c r="T559" s="68"/>
      <c r="U559" s="68"/>
      <c r="V559" s="68"/>
      <c r="W559" s="68"/>
      <c r="X559" s="68"/>
      <c r="Y559" s="68"/>
      <c r="Z559" s="68"/>
      <c r="AA559" s="68"/>
      <c r="AB559" s="68"/>
      <c r="AC559" s="68"/>
      <c r="AD559" s="68"/>
      <c r="AE559" s="68"/>
      <c r="AF559" s="68"/>
      <c r="AG559" s="68"/>
      <c r="AH559" s="68"/>
      <c r="AI559" s="68"/>
      <c r="AJ559" s="68"/>
      <c r="AK559" s="68"/>
      <c r="AL559" s="68"/>
      <c r="AM559" s="68"/>
      <c r="AN559" s="68"/>
      <c r="AO559" s="68"/>
      <c r="AP559" s="68"/>
      <c r="AQ559" s="68"/>
      <c r="AR559" s="68"/>
      <c r="AS559" s="68"/>
      <c r="AT559" s="68"/>
      <c r="AU559" s="68"/>
      <c r="AV559" s="68"/>
      <c r="AW559" s="68"/>
      <c r="AX559" s="68"/>
      <c r="AY559" s="68"/>
      <c r="AZ559" s="64"/>
      <c r="BA559" s="64"/>
      <c r="BB559" s="64"/>
      <c r="BC559" s="64"/>
      <c r="BD559" s="64"/>
      <c r="BE559" s="64"/>
      <c r="BF559" s="64"/>
      <c r="BG559" s="64"/>
      <c r="BH559" s="64"/>
      <c r="BI559" s="64"/>
      <c r="BJ559" s="64"/>
      <c r="BK559" s="64"/>
      <c r="BL559" s="64"/>
      <c r="BM559" s="64"/>
      <c r="BN559" s="64"/>
    </row>
    <row r="560" spans="1:66" s="69" customFormat="1" ht="16.5" customHeight="1">
      <c r="A560" s="64"/>
      <c r="B560" s="66"/>
      <c r="C560" s="66"/>
      <c r="D560" s="75"/>
      <c r="E560" s="66"/>
      <c r="F560" s="67"/>
      <c r="G560" s="67"/>
      <c r="H560" s="7" t="str">
        <f t="shared" si="17"/>
        <v>Deposit Error</v>
      </c>
      <c r="I560" s="64"/>
      <c r="J560" s="8">
        <f t="shared" si="16"/>
        <v>0</v>
      </c>
      <c r="K560" s="64"/>
      <c r="L560" s="68"/>
      <c r="M560" s="68"/>
      <c r="N560" s="68"/>
      <c r="O560" s="68"/>
      <c r="P560" s="68"/>
      <c r="Q560" s="68"/>
      <c r="R560" s="68"/>
      <c r="S560" s="68"/>
      <c r="T560" s="68"/>
      <c r="U560" s="68"/>
      <c r="V560" s="68"/>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8"/>
      <c r="AU560" s="68"/>
      <c r="AV560" s="68"/>
      <c r="AW560" s="68"/>
      <c r="AX560" s="68"/>
      <c r="AY560" s="68"/>
      <c r="AZ560" s="64"/>
      <c r="BA560" s="64"/>
      <c r="BB560" s="64"/>
      <c r="BC560" s="64"/>
      <c r="BD560" s="64"/>
      <c r="BE560" s="64"/>
      <c r="BF560" s="64"/>
      <c r="BG560" s="64"/>
      <c r="BH560" s="64"/>
      <c r="BI560" s="64"/>
      <c r="BJ560" s="64"/>
      <c r="BK560" s="64"/>
      <c r="BL560" s="64"/>
      <c r="BM560" s="64"/>
      <c r="BN560" s="64"/>
    </row>
    <row r="561" spans="1:66" s="69" customFormat="1" ht="16.5" customHeight="1">
      <c r="A561" s="64"/>
      <c r="B561" s="66"/>
      <c r="C561" s="66"/>
      <c r="D561" s="75"/>
      <c r="E561" s="66"/>
      <c r="F561" s="67"/>
      <c r="G561" s="67"/>
      <c r="H561" s="7" t="str">
        <f t="shared" si="17"/>
        <v>Deposit Error</v>
      </c>
      <c r="I561" s="64"/>
      <c r="J561" s="8">
        <f t="shared" si="16"/>
        <v>0</v>
      </c>
      <c r="K561" s="64"/>
      <c r="L561" s="68"/>
      <c r="M561" s="68"/>
      <c r="N561" s="68"/>
      <c r="O561" s="68"/>
      <c r="P561" s="68"/>
      <c r="Q561" s="68"/>
      <c r="R561" s="68"/>
      <c r="S561" s="68"/>
      <c r="T561" s="68"/>
      <c r="U561" s="68"/>
      <c r="V561" s="68"/>
      <c r="W561" s="68"/>
      <c r="X561" s="68"/>
      <c r="Y561" s="68"/>
      <c r="Z561" s="68"/>
      <c r="AA561" s="68"/>
      <c r="AB561" s="68"/>
      <c r="AC561" s="68"/>
      <c r="AD561" s="68"/>
      <c r="AE561" s="68"/>
      <c r="AF561" s="68"/>
      <c r="AG561" s="68"/>
      <c r="AH561" s="68"/>
      <c r="AI561" s="68"/>
      <c r="AJ561" s="68"/>
      <c r="AK561" s="68"/>
      <c r="AL561" s="68"/>
      <c r="AM561" s="68"/>
      <c r="AN561" s="68"/>
      <c r="AO561" s="68"/>
      <c r="AP561" s="68"/>
      <c r="AQ561" s="68"/>
      <c r="AR561" s="68"/>
      <c r="AS561" s="68"/>
      <c r="AT561" s="68"/>
      <c r="AU561" s="68"/>
      <c r="AV561" s="68"/>
      <c r="AW561" s="68"/>
      <c r="AX561" s="68"/>
      <c r="AY561" s="68"/>
      <c r="AZ561" s="64"/>
      <c r="BA561" s="64"/>
      <c r="BB561" s="64"/>
      <c r="BC561" s="64"/>
      <c r="BD561" s="64"/>
      <c r="BE561" s="64"/>
      <c r="BF561" s="64"/>
      <c r="BG561" s="64"/>
      <c r="BH561" s="64"/>
      <c r="BI561" s="64"/>
      <c r="BJ561" s="64"/>
      <c r="BK561" s="64"/>
      <c r="BL561" s="64"/>
      <c r="BM561" s="64"/>
      <c r="BN561" s="64"/>
    </row>
    <row r="562" spans="1:66" s="69" customFormat="1" ht="16.5" customHeight="1">
      <c r="A562" s="64"/>
      <c r="B562" s="66"/>
      <c r="C562" s="66"/>
      <c r="D562" s="75"/>
      <c r="E562" s="66"/>
      <c r="F562" s="67"/>
      <c r="G562" s="67"/>
      <c r="H562" s="7" t="str">
        <f t="shared" si="17"/>
        <v>Deposit Error</v>
      </c>
      <c r="I562" s="64"/>
      <c r="J562" s="8">
        <f t="shared" si="16"/>
        <v>0</v>
      </c>
      <c r="K562" s="64"/>
      <c r="L562" s="68"/>
      <c r="M562" s="68"/>
      <c r="N562" s="68"/>
      <c r="O562" s="68"/>
      <c r="P562" s="68"/>
      <c r="Q562" s="68"/>
      <c r="R562" s="68"/>
      <c r="S562" s="68"/>
      <c r="T562" s="68"/>
      <c r="U562" s="68"/>
      <c r="V562" s="68"/>
      <c r="W562" s="68"/>
      <c r="X562" s="68"/>
      <c r="Y562" s="68"/>
      <c r="Z562" s="68"/>
      <c r="AA562" s="68"/>
      <c r="AB562" s="68"/>
      <c r="AC562" s="68"/>
      <c r="AD562" s="68"/>
      <c r="AE562" s="68"/>
      <c r="AF562" s="68"/>
      <c r="AG562" s="68"/>
      <c r="AH562" s="68"/>
      <c r="AI562" s="68"/>
      <c r="AJ562" s="68"/>
      <c r="AK562" s="68"/>
      <c r="AL562" s="68"/>
      <c r="AM562" s="68"/>
      <c r="AN562" s="68"/>
      <c r="AO562" s="68"/>
      <c r="AP562" s="68"/>
      <c r="AQ562" s="68"/>
      <c r="AR562" s="68"/>
      <c r="AS562" s="68"/>
      <c r="AT562" s="68"/>
      <c r="AU562" s="68"/>
      <c r="AV562" s="68"/>
      <c r="AW562" s="68"/>
      <c r="AX562" s="68"/>
      <c r="AY562" s="68"/>
      <c r="AZ562" s="64"/>
      <c r="BA562" s="64"/>
      <c r="BB562" s="64"/>
      <c r="BC562" s="64"/>
      <c r="BD562" s="64"/>
      <c r="BE562" s="64"/>
      <c r="BF562" s="64"/>
      <c r="BG562" s="64"/>
      <c r="BH562" s="64"/>
      <c r="BI562" s="64"/>
      <c r="BJ562" s="64"/>
      <c r="BK562" s="64"/>
      <c r="BL562" s="64"/>
      <c r="BM562" s="64"/>
      <c r="BN562" s="64"/>
    </row>
    <row r="563" spans="1:66" s="69" customFormat="1" ht="16.5" customHeight="1">
      <c r="A563" s="64"/>
      <c r="B563" s="66"/>
      <c r="C563" s="66"/>
      <c r="D563" s="75"/>
      <c r="E563" s="66"/>
      <c r="F563" s="67"/>
      <c r="G563" s="67"/>
      <c r="H563" s="7" t="str">
        <f t="shared" si="17"/>
        <v>Deposit Error</v>
      </c>
      <c r="I563" s="64"/>
      <c r="J563" s="8">
        <f t="shared" si="16"/>
        <v>0</v>
      </c>
      <c r="K563" s="64"/>
      <c r="L563" s="68"/>
      <c r="M563" s="68"/>
      <c r="N563" s="68"/>
      <c r="O563" s="68"/>
      <c r="P563" s="68"/>
      <c r="Q563" s="68"/>
      <c r="R563" s="68"/>
      <c r="S563" s="68"/>
      <c r="T563" s="68"/>
      <c r="U563" s="68"/>
      <c r="V563" s="68"/>
      <c r="W563" s="68"/>
      <c r="X563" s="68"/>
      <c r="Y563" s="68"/>
      <c r="Z563" s="68"/>
      <c r="AA563" s="68"/>
      <c r="AB563" s="68"/>
      <c r="AC563" s="68"/>
      <c r="AD563" s="68"/>
      <c r="AE563" s="68"/>
      <c r="AF563" s="68"/>
      <c r="AG563" s="68"/>
      <c r="AH563" s="68"/>
      <c r="AI563" s="68"/>
      <c r="AJ563" s="68"/>
      <c r="AK563" s="68"/>
      <c r="AL563" s="68"/>
      <c r="AM563" s="68"/>
      <c r="AN563" s="68"/>
      <c r="AO563" s="68"/>
      <c r="AP563" s="68"/>
      <c r="AQ563" s="68"/>
      <c r="AR563" s="68"/>
      <c r="AS563" s="68"/>
      <c r="AT563" s="68"/>
      <c r="AU563" s="68"/>
      <c r="AV563" s="68"/>
      <c r="AW563" s="68"/>
      <c r="AX563" s="68"/>
      <c r="AY563" s="68"/>
      <c r="AZ563" s="64"/>
      <c r="BA563" s="64"/>
      <c r="BB563" s="64"/>
      <c r="BC563" s="64"/>
      <c r="BD563" s="64"/>
      <c r="BE563" s="64"/>
      <c r="BF563" s="64"/>
      <c r="BG563" s="64"/>
      <c r="BH563" s="64"/>
      <c r="BI563" s="64"/>
      <c r="BJ563" s="64"/>
      <c r="BK563" s="64"/>
      <c r="BL563" s="64"/>
      <c r="BM563" s="64"/>
      <c r="BN563" s="64"/>
    </row>
    <row r="564" spans="1:66" s="69" customFormat="1" ht="16.5" customHeight="1">
      <c r="A564" s="64"/>
      <c r="B564" s="66"/>
      <c r="C564" s="66"/>
      <c r="D564" s="75"/>
      <c r="E564" s="66"/>
      <c r="F564" s="67"/>
      <c r="G564" s="67"/>
      <c r="H564" s="7" t="str">
        <f t="shared" si="17"/>
        <v>Deposit Error</v>
      </c>
      <c r="I564" s="64"/>
      <c r="J564" s="8">
        <f t="shared" si="16"/>
        <v>0</v>
      </c>
      <c r="K564" s="64"/>
      <c r="L564" s="68"/>
      <c r="M564" s="68"/>
      <c r="N564" s="68"/>
      <c r="O564" s="68"/>
      <c r="P564" s="68"/>
      <c r="Q564" s="68"/>
      <c r="R564" s="68"/>
      <c r="S564" s="68"/>
      <c r="T564" s="68"/>
      <c r="U564" s="68"/>
      <c r="V564" s="68"/>
      <c r="W564" s="68"/>
      <c r="X564" s="68"/>
      <c r="Y564" s="68"/>
      <c r="Z564" s="68"/>
      <c r="AA564" s="68"/>
      <c r="AB564" s="68"/>
      <c r="AC564" s="68"/>
      <c r="AD564" s="68"/>
      <c r="AE564" s="68"/>
      <c r="AF564" s="68"/>
      <c r="AG564" s="68"/>
      <c r="AH564" s="68"/>
      <c r="AI564" s="68"/>
      <c r="AJ564" s="68"/>
      <c r="AK564" s="68"/>
      <c r="AL564" s="68"/>
      <c r="AM564" s="68"/>
      <c r="AN564" s="68"/>
      <c r="AO564" s="68"/>
      <c r="AP564" s="68"/>
      <c r="AQ564" s="68"/>
      <c r="AR564" s="68"/>
      <c r="AS564" s="68"/>
      <c r="AT564" s="68"/>
      <c r="AU564" s="68"/>
      <c r="AV564" s="68"/>
      <c r="AW564" s="68"/>
      <c r="AX564" s="68"/>
      <c r="AY564" s="68"/>
      <c r="AZ564" s="64"/>
      <c r="BA564" s="64"/>
      <c r="BB564" s="64"/>
      <c r="BC564" s="64"/>
      <c r="BD564" s="64"/>
      <c r="BE564" s="64"/>
      <c r="BF564" s="64"/>
      <c r="BG564" s="64"/>
      <c r="BH564" s="64"/>
      <c r="BI564" s="64"/>
      <c r="BJ564" s="64"/>
      <c r="BK564" s="64"/>
      <c r="BL564" s="64"/>
      <c r="BM564" s="64"/>
      <c r="BN564" s="64"/>
    </row>
    <row r="565" spans="1:66" s="69" customFormat="1" ht="16.5" customHeight="1">
      <c r="A565" s="64"/>
      <c r="B565" s="66"/>
      <c r="C565" s="66"/>
      <c r="D565" s="75"/>
      <c r="E565" s="66"/>
      <c r="F565" s="67"/>
      <c r="G565" s="67"/>
      <c r="H565" s="7" t="str">
        <f t="shared" si="17"/>
        <v>Deposit Error</v>
      </c>
      <c r="I565" s="64"/>
      <c r="J565" s="8">
        <f t="shared" si="16"/>
        <v>0</v>
      </c>
      <c r="K565" s="64"/>
      <c r="L565" s="68"/>
      <c r="M565" s="68"/>
      <c r="N565" s="68"/>
      <c r="O565" s="68"/>
      <c r="P565" s="68"/>
      <c r="Q565" s="68"/>
      <c r="R565" s="68"/>
      <c r="S565" s="68"/>
      <c r="T565" s="68"/>
      <c r="U565" s="68"/>
      <c r="V565" s="68"/>
      <c r="W565" s="68"/>
      <c r="X565" s="68"/>
      <c r="Y565" s="68"/>
      <c r="Z565" s="68"/>
      <c r="AA565" s="68"/>
      <c r="AB565" s="68"/>
      <c r="AC565" s="68"/>
      <c r="AD565" s="68"/>
      <c r="AE565" s="68"/>
      <c r="AF565" s="68"/>
      <c r="AG565" s="68"/>
      <c r="AH565" s="68"/>
      <c r="AI565" s="68"/>
      <c r="AJ565" s="68"/>
      <c r="AK565" s="68"/>
      <c r="AL565" s="68"/>
      <c r="AM565" s="68"/>
      <c r="AN565" s="68"/>
      <c r="AO565" s="68"/>
      <c r="AP565" s="68"/>
      <c r="AQ565" s="68"/>
      <c r="AR565" s="68"/>
      <c r="AS565" s="68"/>
      <c r="AT565" s="68"/>
      <c r="AU565" s="68"/>
      <c r="AV565" s="68"/>
      <c r="AW565" s="68"/>
      <c r="AX565" s="68"/>
      <c r="AY565" s="68"/>
      <c r="AZ565" s="64"/>
      <c r="BA565" s="64"/>
      <c r="BB565" s="64"/>
      <c r="BC565" s="64"/>
      <c r="BD565" s="64"/>
      <c r="BE565" s="64"/>
      <c r="BF565" s="64"/>
      <c r="BG565" s="64"/>
      <c r="BH565" s="64"/>
      <c r="BI565" s="64"/>
      <c r="BJ565" s="64"/>
      <c r="BK565" s="64"/>
      <c r="BL565" s="64"/>
      <c r="BM565" s="64"/>
      <c r="BN565" s="64"/>
    </row>
    <row r="566" spans="1:66" s="69" customFormat="1" ht="16.5" customHeight="1">
      <c r="A566" s="64"/>
      <c r="B566" s="66"/>
      <c r="C566" s="66"/>
      <c r="D566" s="75"/>
      <c r="E566" s="66"/>
      <c r="F566" s="67"/>
      <c r="G566" s="67"/>
      <c r="H566" s="7" t="str">
        <f t="shared" si="17"/>
        <v>Deposit Error</v>
      </c>
      <c r="I566" s="64"/>
      <c r="J566" s="8">
        <f t="shared" si="16"/>
        <v>0</v>
      </c>
      <c r="K566" s="64"/>
      <c r="L566" s="68"/>
      <c r="M566" s="68"/>
      <c r="N566" s="68"/>
      <c r="O566" s="68"/>
      <c r="P566" s="68"/>
      <c r="Q566" s="68"/>
      <c r="R566" s="68"/>
      <c r="S566" s="68"/>
      <c r="T566" s="68"/>
      <c r="U566" s="68"/>
      <c r="V566" s="68"/>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8"/>
      <c r="AU566" s="68"/>
      <c r="AV566" s="68"/>
      <c r="AW566" s="68"/>
      <c r="AX566" s="68"/>
      <c r="AY566" s="68"/>
      <c r="AZ566" s="64"/>
      <c r="BA566" s="64"/>
      <c r="BB566" s="64"/>
      <c r="BC566" s="64"/>
      <c r="BD566" s="64"/>
      <c r="BE566" s="64"/>
      <c r="BF566" s="64"/>
      <c r="BG566" s="64"/>
      <c r="BH566" s="64"/>
      <c r="BI566" s="64"/>
      <c r="BJ566" s="64"/>
      <c r="BK566" s="64"/>
      <c r="BL566" s="64"/>
      <c r="BM566" s="64"/>
      <c r="BN566" s="64"/>
    </row>
    <row r="567" spans="1:66" s="69" customFormat="1" ht="16.5" customHeight="1">
      <c r="A567" s="64"/>
      <c r="B567" s="66"/>
      <c r="C567" s="66"/>
      <c r="D567" s="75"/>
      <c r="E567" s="66"/>
      <c r="F567" s="67"/>
      <c r="G567" s="67"/>
      <c r="H567" s="7" t="str">
        <f t="shared" si="17"/>
        <v>Deposit Error</v>
      </c>
      <c r="I567" s="64"/>
      <c r="J567" s="8">
        <f t="shared" si="16"/>
        <v>0</v>
      </c>
      <c r="K567" s="64"/>
      <c r="L567" s="68"/>
      <c r="M567" s="68"/>
      <c r="N567" s="68"/>
      <c r="O567" s="68"/>
      <c r="P567" s="68"/>
      <c r="Q567" s="68"/>
      <c r="R567" s="68"/>
      <c r="S567" s="68"/>
      <c r="T567" s="68"/>
      <c r="U567" s="68"/>
      <c r="V567" s="68"/>
      <c r="W567" s="68"/>
      <c r="X567" s="68"/>
      <c r="Y567" s="68"/>
      <c r="Z567" s="68"/>
      <c r="AA567" s="68"/>
      <c r="AB567" s="68"/>
      <c r="AC567" s="68"/>
      <c r="AD567" s="68"/>
      <c r="AE567" s="68"/>
      <c r="AF567" s="68"/>
      <c r="AG567" s="68"/>
      <c r="AH567" s="68"/>
      <c r="AI567" s="68"/>
      <c r="AJ567" s="68"/>
      <c r="AK567" s="68"/>
      <c r="AL567" s="68"/>
      <c r="AM567" s="68"/>
      <c r="AN567" s="68"/>
      <c r="AO567" s="68"/>
      <c r="AP567" s="68"/>
      <c r="AQ567" s="68"/>
      <c r="AR567" s="68"/>
      <c r="AS567" s="68"/>
      <c r="AT567" s="68"/>
      <c r="AU567" s="68"/>
      <c r="AV567" s="68"/>
      <c r="AW567" s="68"/>
      <c r="AX567" s="68"/>
      <c r="AY567" s="68"/>
      <c r="AZ567" s="64"/>
      <c r="BA567" s="64"/>
      <c r="BB567" s="64"/>
      <c r="BC567" s="64"/>
      <c r="BD567" s="64"/>
      <c r="BE567" s="64"/>
      <c r="BF567" s="64"/>
      <c r="BG567" s="64"/>
      <c r="BH567" s="64"/>
      <c r="BI567" s="64"/>
      <c r="BJ567" s="64"/>
      <c r="BK567" s="64"/>
      <c r="BL567" s="64"/>
      <c r="BM567" s="64"/>
      <c r="BN567" s="64"/>
    </row>
    <row r="568" spans="1:66" s="69" customFormat="1" ht="16.5" customHeight="1">
      <c r="A568" s="64"/>
      <c r="B568" s="66"/>
      <c r="C568" s="66"/>
      <c r="D568" s="75"/>
      <c r="E568" s="66"/>
      <c r="F568" s="67"/>
      <c r="G568" s="67"/>
      <c r="H568" s="7" t="str">
        <f t="shared" si="17"/>
        <v>Deposit Error</v>
      </c>
      <c r="I568" s="64"/>
      <c r="J568" s="8">
        <f t="shared" si="16"/>
        <v>0</v>
      </c>
      <c r="K568" s="64"/>
      <c r="L568" s="68"/>
      <c r="M568" s="68"/>
      <c r="N568" s="68"/>
      <c r="O568" s="68"/>
      <c r="P568" s="68"/>
      <c r="Q568" s="68"/>
      <c r="R568" s="68"/>
      <c r="S568" s="68"/>
      <c r="T568" s="68"/>
      <c r="U568" s="68"/>
      <c r="V568" s="68"/>
      <c r="W568" s="68"/>
      <c r="X568" s="68"/>
      <c r="Y568" s="68"/>
      <c r="Z568" s="68"/>
      <c r="AA568" s="68"/>
      <c r="AB568" s="68"/>
      <c r="AC568" s="68"/>
      <c r="AD568" s="68"/>
      <c r="AE568" s="68"/>
      <c r="AF568" s="68"/>
      <c r="AG568" s="68"/>
      <c r="AH568" s="68"/>
      <c r="AI568" s="68"/>
      <c r="AJ568" s="68"/>
      <c r="AK568" s="68"/>
      <c r="AL568" s="68"/>
      <c r="AM568" s="68"/>
      <c r="AN568" s="68"/>
      <c r="AO568" s="68"/>
      <c r="AP568" s="68"/>
      <c r="AQ568" s="68"/>
      <c r="AR568" s="68"/>
      <c r="AS568" s="68"/>
      <c r="AT568" s="68"/>
      <c r="AU568" s="68"/>
      <c r="AV568" s="68"/>
      <c r="AW568" s="68"/>
      <c r="AX568" s="68"/>
      <c r="AY568" s="68"/>
      <c r="AZ568" s="64"/>
      <c r="BA568" s="64"/>
      <c r="BB568" s="64"/>
      <c r="BC568" s="64"/>
      <c r="BD568" s="64"/>
      <c r="BE568" s="64"/>
      <c r="BF568" s="64"/>
      <c r="BG568" s="64"/>
      <c r="BH568" s="64"/>
      <c r="BI568" s="64"/>
      <c r="BJ568" s="64"/>
      <c r="BK568" s="64"/>
      <c r="BL568" s="64"/>
      <c r="BM568" s="64"/>
      <c r="BN568" s="64"/>
    </row>
    <row r="569" spans="1:66" s="69" customFormat="1" ht="16.5" customHeight="1">
      <c r="A569" s="64"/>
      <c r="B569" s="66"/>
      <c r="C569" s="66"/>
      <c r="D569" s="75"/>
      <c r="E569" s="66"/>
      <c r="F569" s="67"/>
      <c r="G569" s="67"/>
      <c r="H569" s="7" t="str">
        <f t="shared" si="17"/>
        <v>Deposit Error</v>
      </c>
      <c r="I569" s="64"/>
      <c r="J569" s="8">
        <f t="shared" si="16"/>
        <v>0</v>
      </c>
      <c r="K569" s="64"/>
      <c r="L569" s="68"/>
      <c r="M569" s="68"/>
      <c r="N569" s="68"/>
      <c r="O569" s="68"/>
      <c r="P569" s="68"/>
      <c r="Q569" s="68"/>
      <c r="R569" s="68"/>
      <c r="S569" s="68"/>
      <c r="T569" s="68"/>
      <c r="U569" s="68"/>
      <c r="V569" s="68"/>
      <c r="W569" s="68"/>
      <c r="X569" s="68"/>
      <c r="Y569" s="68"/>
      <c r="Z569" s="68"/>
      <c r="AA569" s="68"/>
      <c r="AB569" s="68"/>
      <c r="AC569" s="68"/>
      <c r="AD569" s="68"/>
      <c r="AE569" s="68"/>
      <c r="AF569" s="68"/>
      <c r="AG569" s="68"/>
      <c r="AH569" s="68"/>
      <c r="AI569" s="68"/>
      <c r="AJ569" s="68"/>
      <c r="AK569" s="68"/>
      <c r="AL569" s="68"/>
      <c r="AM569" s="68"/>
      <c r="AN569" s="68"/>
      <c r="AO569" s="68"/>
      <c r="AP569" s="68"/>
      <c r="AQ569" s="68"/>
      <c r="AR569" s="68"/>
      <c r="AS569" s="68"/>
      <c r="AT569" s="68"/>
      <c r="AU569" s="68"/>
      <c r="AV569" s="68"/>
      <c r="AW569" s="68"/>
      <c r="AX569" s="68"/>
      <c r="AY569" s="68"/>
      <c r="AZ569" s="64"/>
      <c r="BA569" s="64"/>
      <c r="BB569" s="64"/>
      <c r="BC569" s="64"/>
      <c r="BD569" s="64"/>
      <c r="BE569" s="64"/>
      <c r="BF569" s="64"/>
      <c r="BG569" s="64"/>
      <c r="BH569" s="64"/>
      <c r="BI569" s="64"/>
      <c r="BJ569" s="64"/>
      <c r="BK569" s="64"/>
      <c r="BL569" s="64"/>
      <c r="BM569" s="64"/>
      <c r="BN569" s="64"/>
    </row>
    <row r="570" spans="1:66" s="69" customFormat="1" ht="16.5" customHeight="1">
      <c r="A570" s="64"/>
      <c r="B570" s="66"/>
      <c r="C570" s="66"/>
      <c r="D570" s="75"/>
      <c r="E570" s="66"/>
      <c r="F570" s="67"/>
      <c r="G570" s="67"/>
      <c r="H570" s="7" t="str">
        <f t="shared" si="17"/>
        <v>Deposit Error</v>
      </c>
      <c r="I570" s="64"/>
      <c r="J570" s="8">
        <f t="shared" si="16"/>
        <v>0</v>
      </c>
      <c r="K570" s="64"/>
      <c r="L570" s="68"/>
      <c r="M570" s="68"/>
      <c r="N570" s="68"/>
      <c r="O570" s="68"/>
      <c r="P570" s="68"/>
      <c r="Q570" s="68"/>
      <c r="R570" s="68"/>
      <c r="S570" s="68"/>
      <c r="T570" s="68"/>
      <c r="U570" s="68"/>
      <c r="V570" s="68"/>
      <c r="W570" s="68"/>
      <c r="X570" s="68"/>
      <c r="Y570" s="68"/>
      <c r="Z570" s="68"/>
      <c r="AA570" s="68"/>
      <c r="AB570" s="68"/>
      <c r="AC570" s="68"/>
      <c r="AD570" s="68"/>
      <c r="AE570" s="68"/>
      <c r="AF570" s="68"/>
      <c r="AG570" s="68"/>
      <c r="AH570" s="68"/>
      <c r="AI570" s="68"/>
      <c r="AJ570" s="68"/>
      <c r="AK570" s="68"/>
      <c r="AL570" s="68"/>
      <c r="AM570" s="68"/>
      <c r="AN570" s="68"/>
      <c r="AO570" s="68"/>
      <c r="AP570" s="68"/>
      <c r="AQ570" s="68"/>
      <c r="AR570" s="68"/>
      <c r="AS570" s="68"/>
      <c r="AT570" s="68"/>
      <c r="AU570" s="68"/>
      <c r="AV570" s="68"/>
      <c r="AW570" s="68"/>
      <c r="AX570" s="68"/>
      <c r="AY570" s="68"/>
      <c r="AZ570" s="64"/>
      <c r="BA570" s="64"/>
      <c r="BB570" s="64"/>
      <c r="BC570" s="64"/>
      <c r="BD570" s="64"/>
      <c r="BE570" s="64"/>
      <c r="BF570" s="64"/>
      <c r="BG570" s="64"/>
      <c r="BH570" s="64"/>
      <c r="BI570" s="64"/>
      <c r="BJ570" s="64"/>
      <c r="BK570" s="64"/>
      <c r="BL570" s="64"/>
      <c r="BM570" s="64"/>
      <c r="BN570" s="64"/>
    </row>
    <row r="571" spans="1:66" s="69" customFormat="1" ht="16.5" customHeight="1">
      <c r="A571" s="64"/>
      <c r="B571" s="66"/>
      <c r="C571" s="66"/>
      <c r="D571" s="75"/>
      <c r="E571" s="66"/>
      <c r="F571" s="67"/>
      <c r="G571" s="67"/>
      <c r="H571" s="7" t="str">
        <f t="shared" si="17"/>
        <v>Deposit Error</v>
      </c>
      <c r="I571" s="64"/>
      <c r="J571" s="8">
        <f t="shared" si="16"/>
        <v>0</v>
      </c>
      <c r="K571" s="64"/>
      <c r="L571" s="68"/>
      <c r="M571" s="68"/>
      <c r="N571" s="68"/>
      <c r="O571" s="68"/>
      <c r="P571" s="68"/>
      <c r="Q571" s="68"/>
      <c r="R571" s="68"/>
      <c r="S571" s="68"/>
      <c r="T571" s="68"/>
      <c r="U571" s="68"/>
      <c r="V571" s="68"/>
      <c r="W571" s="68"/>
      <c r="X571" s="68"/>
      <c r="Y571" s="68"/>
      <c r="Z571" s="68"/>
      <c r="AA571" s="68"/>
      <c r="AB571" s="68"/>
      <c r="AC571" s="68"/>
      <c r="AD571" s="68"/>
      <c r="AE571" s="68"/>
      <c r="AF571" s="68"/>
      <c r="AG571" s="68"/>
      <c r="AH571" s="68"/>
      <c r="AI571" s="68"/>
      <c r="AJ571" s="68"/>
      <c r="AK571" s="68"/>
      <c r="AL571" s="68"/>
      <c r="AM571" s="68"/>
      <c r="AN571" s="68"/>
      <c r="AO571" s="68"/>
      <c r="AP571" s="68"/>
      <c r="AQ571" s="68"/>
      <c r="AR571" s="68"/>
      <c r="AS571" s="68"/>
      <c r="AT571" s="68"/>
      <c r="AU571" s="68"/>
      <c r="AV571" s="68"/>
      <c r="AW571" s="68"/>
      <c r="AX571" s="68"/>
      <c r="AY571" s="68"/>
      <c r="AZ571" s="64"/>
      <c r="BA571" s="64"/>
      <c r="BB571" s="64"/>
      <c r="BC571" s="64"/>
      <c r="BD571" s="64"/>
      <c r="BE571" s="64"/>
      <c r="BF571" s="64"/>
      <c r="BG571" s="64"/>
      <c r="BH571" s="64"/>
      <c r="BI571" s="64"/>
      <c r="BJ571" s="64"/>
      <c r="BK571" s="64"/>
      <c r="BL571" s="64"/>
      <c r="BM571" s="64"/>
      <c r="BN571" s="64"/>
    </row>
    <row r="572" spans="1:66" s="69" customFormat="1" ht="16.5" customHeight="1">
      <c r="A572" s="64"/>
      <c r="B572" s="66"/>
      <c r="C572" s="66"/>
      <c r="D572" s="75"/>
      <c r="E572" s="66"/>
      <c r="F572" s="67"/>
      <c r="G572" s="67"/>
      <c r="H572" s="7" t="str">
        <f t="shared" si="17"/>
        <v>Deposit Error</v>
      </c>
      <c r="I572" s="64"/>
      <c r="J572" s="8">
        <f t="shared" si="16"/>
        <v>0</v>
      </c>
      <c r="K572" s="64"/>
      <c r="L572" s="68"/>
      <c r="M572" s="68"/>
      <c r="N572" s="68"/>
      <c r="O572" s="68"/>
      <c r="P572" s="68"/>
      <c r="Q572" s="68"/>
      <c r="R572" s="68"/>
      <c r="S572" s="68"/>
      <c r="T572" s="68"/>
      <c r="U572" s="68"/>
      <c r="V572" s="68"/>
      <c r="W572" s="68"/>
      <c r="X572" s="68"/>
      <c r="Y572" s="68"/>
      <c r="Z572" s="68"/>
      <c r="AA572" s="68"/>
      <c r="AB572" s="68"/>
      <c r="AC572" s="68"/>
      <c r="AD572" s="68"/>
      <c r="AE572" s="68"/>
      <c r="AF572" s="68"/>
      <c r="AG572" s="68"/>
      <c r="AH572" s="68"/>
      <c r="AI572" s="68"/>
      <c r="AJ572" s="68"/>
      <c r="AK572" s="68"/>
      <c r="AL572" s="68"/>
      <c r="AM572" s="68"/>
      <c r="AN572" s="68"/>
      <c r="AO572" s="68"/>
      <c r="AP572" s="68"/>
      <c r="AQ572" s="68"/>
      <c r="AR572" s="68"/>
      <c r="AS572" s="68"/>
      <c r="AT572" s="68"/>
      <c r="AU572" s="68"/>
      <c r="AV572" s="68"/>
      <c r="AW572" s="68"/>
      <c r="AX572" s="68"/>
      <c r="AY572" s="68"/>
      <c r="AZ572" s="64"/>
      <c r="BA572" s="64"/>
      <c r="BB572" s="64"/>
      <c r="BC572" s="64"/>
      <c r="BD572" s="64"/>
      <c r="BE572" s="64"/>
      <c r="BF572" s="64"/>
      <c r="BG572" s="64"/>
      <c r="BH572" s="64"/>
      <c r="BI572" s="64"/>
      <c r="BJ572" s="64"/>
      <c r="BK572" s="64"/>
      <c r="BL572" s="64"/>
      <c r="BM572" s="64"/>
      <c r="BN572" s="64"/>
    </row>
    <row r="573" spans="1:66" s="69" customFormat="1" ht="16.5" customHeight="1">
      <c r="A573" s="64"/>
      <c r="B573" s="66"/>
      <c r="C573" s="66"/>
      <c r="D573" s="75"/>
      <c r="E573" s="66"/>
      <c r="F573" s="67"/>
      <c r="G573" s="67"/>
      <c r="H573" s="7" t="str">
        <f t="shared" si="17"/>
        <v>Deposit Error</v>
      </c>
      <c r="I573" s="64"/>
      <c r="J573" s="8">
        <f t="shared" si="16"/>
        <v>0</v>
      </c>
      <c r="K573" s="64"/>
      <c r="L573" s="68"/>
      <c r="M573" s="68"/>
      <c r="N573" s="68"/>
      <c r="O573" s="68"/>
      <c r="P573" s="68"/>
      <c r="Q573" s="68"/>
      <c r="R573" s="68"/>
      <c r="S573" s="68"/>
      <c r="T573" s="68"/>
      <c r="U573" s="68"/>
      <c r="V573" s="68"/>
      <c r="W573" s="68"/>
      <c r="X573" s="68"/>
      <c r="Y573" s="68"/>
      <c r="Z573" s="68"/>
      <c r="AA573" s="68"/>
      <c r="AB573" s="68"/>
      <c r="AC573" s="68"/>
      <c r="AD573" s="68"/>
      <c r="AE573" s="68"/>
      <c r="AF573" s="68"/>
      <c r="AG573" s="68"/>
      <c r="AH573" s="68"/>
      <c r="AI573" s="68"/>
      <c r="AJ573" s="68"/>
      <c r="AK573" s="68"/>
      <c r="AL573" s="68"/>
      <c r="AM573" s="68"/>
      <c r="AN573" s="68"/>
      <c r="AO573" s="68"/>
      <c r="AP573" s="68"/>
      <c r="AQ573" s="68"/>
      <c r="AR573" s="68"/>
      <c r="AS573" s="68"/>
      <c r="AT573" s="68"/>
      <c r="AU573" s="68"/>
      <c r="AV573" s="68"/>
      <c r="AW573" s="68"/>
      <c r="AX573" s="68"/>
      <c r="AY573" s="68"/>
      <c r="AZ573" s="64"/>
      <c r="BA573" s="64"/>
      <c r="BB573" s="64"/>
      <c r="BC573" s="64"/>
      <c r="BD573" s="64"/>
      <c r="BE573" s="64"/>
      <c r="BF573" s="64"/>
      <c r="BG573" s="64"/>
      <c r="BH573" s="64"/>
      <c r="BI573" s="64"/>
      <c r="BJ573" s="64"/>
      <c r="BK573" s="64"/>
      <c r="BL573" s="64"/>
      <c r="BM573" s="64"/>
      <c r="BN573" s="64"/>
    </row>
    <row r="574" spans="1:66" s="69" customFormat="1" ht="16.5" customHeight="1">
      <c r="A574" s="64"/>
      <c r="B574" s="66"/>
      <c r="C574" s="66"/>
      <c r="D574" s="75"/>
      <c r="E574" s="66"/>
      <c r="F574" s="67"/>
      <c r="G574" s="67"/>
      <c r="H574" s="7" t="str">
        <f t="shared" si="17"/>
        <v>Deposit Error</v>
      </c>
      <c r="I574" s="64"/>
      <c r="J574" s="8">
        <f t="shared" si="16"/>
        <v>0</v>
      </c>
      <c r="K574" s="64"/>
      <c r="L574" s="68"/>
      <c r="M574" s="68"/>
      <c r="N574" s="68"/>
      <c r="O574" s="68"/>
      <c r="P574" s="68"/>
      <c r="Q574" s="68"/>
      <c r="R574" s="68"/>
      <c r="S574" s="68"/>
      <c r="T574" s="68"/>
      <c r="U574" s="68"/>
      <c r="V574" s="68"/>
      <c r="W574" s="68"/>
      <c r="X574" s="68"/>
      <c r="Y574" s="68"/>
      <c r="Z574" s="68"/>
      <c r="AA574" s="68"/>
      <c r="AB574" s="68"/>
      <c r="AC574" s="68"/>
      <c r="AD574" s="68"/>
      <c r="AE574" s="68"/>
      <c r="AF574" s="68"/>
      <c r="AG574" s="68"/>
      <c r="AH574" s="68"/>
      <c r="AI574" s="68"/>
      <c r="AJ574" s="68"/>
      <c r="AK574" s="68"/>
      <c r="AL574" s="68"/>
      <c r="AM574" s="68"/>
      <c r="AN574" s="68"/>
      <c r="AO574" s="68"/>
      <c r="AP574" s="68"/>
      <c r="AQ574" s="68"/>
      <c r="AR574" s="68"/>
      <c r="AS574" s="68"/>
      <c r="AT574" s="68"/>
      <c r="AU574" s="68"/>
      <c r="AV574" s="68"/>
      <c r="AW574" s="68"/>
      <c r="AX574" s="68"/>
      <c r="AY574" s="68"/>
      <c r="AZ574" s="64"/>
      <c r="BA574" s="64"/>
      <c r="BB574" s="64"/>
      <c r="BC574" s="64"/>
      <c r="BD574" s="64"/>
      <c r="BE574" s="64"/>
      <c r="BF574" s="64"/>
      <c r="BG574" s="64"/>
      <c r="BH574" s="64"/>
      <c r="BI574" s="64"/>
      <c r="BJ574" s="64"/>
      <c r="BK574" s="64"/>
      <c r="BL574" s="64"/>
      <c r="BM574" s="64"/>
      <c r="BN574" s="64"/>
    </row>
    <row r="575" spans="1:66" s="69" customFormat="1" ht="16.5" customHeight="1">
      <c r="A575" s="64"/>
      <c r="B575" s="66"/>
      <c r="C575" s="66"/>
      <c r="D575" s="75"/>
      <c r="E575" s="66"/>
      <c r="F575" s="67"/>
      <c r="G575" s="67"/>
      <c r="H575" s="7" t="str">
        <f t="shared" si="17"/>
        <v>Deposit Error</v>
      </c>
      <c r="I575" s="64"/>
      <c r="J575" s="8">
        <f t="shared" si="16"/>
        <v>0</v>
      </c>
      <c r="K575" s="64"/>
      <c r="L575" s="68"/>
      <c r="M575" s="68"/>
      <c r="N575" s="68"/>
      <c r="O575" s="68"/>
      <c r="P575" s="68"/>
      <c r="Q575" s="68"/>
      <c r="R575" s="68"/>
      <c r="S575" s="68"/>
      <c r="T575" s="68"/>
      <c r="U575" s="68"/>
      <c r="V575" s="68"/>
      <c r="W575" s="68"/>
      <c r="X575" s="68"/>
      <c r="Y575" s="68"/>
      <c r="Z575" s="68"/>
      <c r="AA575" s="68"/>
      <c r="AB575" s="68"/>
      <c r="AC575" s="68"/>
      <c r="AD575" s="68"/>
      <c r="AE575" s="68"/>
      <c r="AF575" s="68"/>
      <c r="AG575" s="68"/>
      <c r="AH575" s="68"/>
      <c r="AI575" s="68"/>
      <c r="AJ575" s="68"/>
      <c r="AK575" s="68"/>
      <c r="AL575" s="68"/>
      <c r="AM575" s="68"/>
      <c r="AN575" s="68"/>
      <c r="AO575" s="68"/>
      <c r="AP575" s="68"/>
      <c r="AQ575" s="68"/>
      <c r="AR575" s="68"/>
      <c r="AS575" s="68"/>
      <c r="AT575" s="68"/>
      <c r="AU575" s="68"/>
      <c r="AV575" s="68"/>
      <c r="AW575" s="68"/>
      <c r="AX575" s="68"/>
      <c r="AY575" s="68"/>
      <c r="AZ575" s="64"/>
      <c r="BA575" s="64"/>
      <c r="BB575" s="64"/>
      <c r="BC575" s="64"/>
      <c r="BD575" s="64"/>
      <c r="BE575" s="64"/>
      <c r="BF575" s="64"/>
      <c r="BG575" s="64"/>
      <c r="BH575" s="64"/>
      <c r="BI575" s="64"/>
      <c r="BJ575" s="64"/>
      <c r="BK575" s="64"/>
      <c r="BL575" s="64"/>
      <c r="BM575" s="64"/>
      <c r="BN575" s="64"/>
    </row>
    <row r="576" spans="1:66" s="69" customFormat="1" ht="16.5" customHeight="1">
      <c r="A576" s="64"/>
      <c r="B576" s="66"/>
      <c r="C576" s="66"/>
      <c r="D576" s="75"/>
      <c r="E576" s="66"/>
      <c r="F576" s="67"/>
      <c r="G576" s="67"/>
      <c r="H576" s="7" t="str">
        <f t="shared" si="17"/>
        <v>Deposit Error</v>
      </c>
      <c r="I576" s="64"/>
      <c r="J576" s="8">
        <f t="shared" si="16"/>
        <v>0</v>
      </c>
      <c r="K576" s="64"/>
      <c r="L576" s="68"/>
      <c r="M576" s="68"/>
      <c r="N576" s="68"/>
      <c r="O576" s="68"/>
      <c r="P576" s="68"/>
      <c r="Q576" s="68"/>
      <c r="R576" s="68"/>
      <c r="S576" s="68"/>
      <c r="T576" s="68"/>
      <c r="U576" s="68"/>
      <c r="V576" s="68"/>
      <c r="W576" s="68"/>
      <c r="X576" s="68"/>
      <c r="Y576" s="68"/>
      <c r="Z576" s="68"/>
      <c r="AA576" s="68"/>
      <c r="AB576" s="68"/>
      <c r="AC576" s="68"/>
      <c r="AD576" s="68"/>
      <c r="AE576" s="68"/>
      <c r="AF576" s="68"/>
      <c r="AG576" s="68"/>
      <c r="AH576" s="68"/>
      <c r="AI576" s="68"/>
      <c r="AJ576" s="68"/>
      <c r="AK576" s="68"/>
      <c r="AL576" s="68"/>
      <c r="AM576" s="68"/>
      <c r="AN576" s="68"/>
      <c r="AO576" s="68"/>
      <c r="AP576" s="68"/>
      <c r="AQ576" s="68"/>
      <c r="AR576" s="68"/>
      <c r="AS576" s="68"/>
      <c r="AT576" s="68"/>
      <c r="AU576" s="68"/>
      <c r="AV576" s="68"/>
      <c r="AW576" s="68"/>
      <c r="AX576" s="68"/>
      <c r="AY576" s="68"/>
      <c r="AZ576" s="64"/>
      <c r="BA576" s="64"/>
      <c r="BB576" s="64"/>
      <c r="BC576" s="64"/>
      <c r="BD576" s="64"/>
      <c r="BE576" s="64"/>
      <c r="BF576" s="64"/>
      <c r="BG576" s="64"/>
      <c r="BH576" s="64"/>
      <c r="BI576" s="64"/>
      <c r="BJ576" s="64"/>
      <c r="BK576" s="64"/>
      <c r="BL576" s="64"/>
      <c r="BM576" s="64"/>
      <c r="BN576" s="64"/>
    </row>
    <row r="577" spans="1:66" s="69" customFormat="1" ht="16.5" customHeight="1">
      <c r="A577" s="64"/>
      <c r="B577" s="66"/>
      <c r="C577" s="66"/>
      <c r="D577" s="75"/>
      <c r="E577" s="66"/>
      <c r="F577" s="67"/>
      <c r="G577" s="67"/>
      <c r="H577" s="7" t="str">
        <f t="shared" si="17"/>
        <v>Deposit Error</v>
      </c>
      <c r="I577" s="64"/>
      <c r="J577" s="8">
        <f t="shared" si="16"/>
        <v>0</v>
      </c>
      <c r="K577" s="64"/>
      <c r="L577" s="68"/>
      <c r="M577" s="68"/>
      <c r="N577" s="68"/>
      <c r="O577" s="68"/>
      <c r="P577" s="68"/>
      <c r="Q577" s="68"/>
      <c r="R577" s="68"/>
      <c r="S577" s="68"/>
      <c r="T577" s="68"/>
      <c r="U577" s="68"/>
      <c r="V577" s="68"/>
      <c r="W577" s="68"/>
      <c r="X577" s="68"/>
      <c r="Y577" s="68"/>
      <c r="Z577" s="68"/>
      <c r="AA577" s="68"/>
      <c r="AB577" s="68"/>
      <c r="AC577" s="68"/>
      <c r="AD577" s="68"/>
      <c r="AE577" s="68"/>
      <c r="AF577" s="68"/>
      <c r="AG577" s="68"/>
      <c r="AH577" s="68"/>
      <c r="AI577" s="68"/>
      <c r="AJ577" s="68"/>
      <c r="AK577" s="68"/>
      <c r="AL577" s="68"/>
      <c r="AM577" s="68"/>
      <c r="AN577" s="68"/>
      <c r="AO577" s="68"/>
      <c r="AP577" s="68"/>
      <c r="AQ577" s="68"/>
      <c r="AR577" s="68"/>
      <c r="AS577" s="68"/>
      <c r="AT577" s="68"/>
      <c r="AU577" s="68"/>
      <c r="AV577" s="68"/>
      <c r="AW577" s="68"/>
      <c r="AX577" s="68"/>
      <c r="AY577" s="68"/>
      <c r="AZ577" s="64"/>
      <c r="BA577" s="64"/>
      <c r="BB577" s="64"/>
      <c r="BC577" s="64"/>
      <c r="BD577" s="64"/>
      <c r="BE577" s="64"/>
      <c r="BF577" s="64"/>
      <c r="BG577" s="64"/>
      <c r="BH577" s="64"/>
      <c r="BI577" s="64"/>
      <c r="BJ577" s="64"/>
      <c r="BK577" s="64"/>
      <c r="BL577" s="64"/>
      <c r="BM577" s="64"/>
      <c r="BN577" s="64"/>
    </row>
    <row r="578" spans="1:66" s="69" customFormat="1" ht="16.5" customHeight="1">
      <c r="A578" s="64"/>
      <c r="B578" s="66"/>
      <c r="C578" s="66"/>
      <c r="D578" s="75"/>
      <c r="E578" s="66"/>
      <c r="F578" s="67"/>
      <c r="G578" s="67"/>
      <c r="H578" s="7" t="str">
        <f t="shared" si="17"/>
        <v>Deposit Error</v>
      </c>
      <c r="I578" s="64"/>
      <c r="J578" s="8">
        <f t="shared" si="16"/>
        <v>0</v>
      </c>
      <c r="K578" s="64"/>
      <c r="L578" s="68"/>
      <c r="M578" s="68"/>
      <c r="N578" s="68"/>
      <c r="O578" s="68"/>
      <c r="P578" s="68"/>
      <c r="Q578" s="68"/>
      <c r="R578" s="68"/>
      <c r="S578" s="68"/>
      <c r="T578" s="68"/>
      <c r="U578" s="68"/>
      <c r="V578" s="68"/>
      <c r="W578" s="68"/>
      <c r="X578" s="68"/>
      <c r="Y578" s="68"/>
      <c r="Z578" s="68"/>
      <c r="AA578" s="68"/>
      <c r="AB578" s="68"/>
      <c r="AC578" s="68"/>
      <c r="AD578" s="68"/>
      <c r="AE578" s="68"/>
      <c r="AF578" s="68"/>
      <c r="AG578" s="68"/>
      <c r="AH578" s="68"/>
      <c r="AI578" s="68"/>
      <c r="AJ578" s="68"/>
      <c r="AK578" s="68"/>
      <c r="AL578" s="68"/>
      <c r="AM578" s="68"/>
      <c r="AN578" s="68"/>
      <c r="AO578" s="68"/>
      <c r="AP578" s="68"/>
      <c r="AQ578" s="68"/>
      <c r="AR578" s="68"/>
      <c r="AS578" s="68"/>
      <c r="AT578" s="68"/>
      <c r="AU578" s="68"/>
      <c r="AV578" s="68"/>
      <c r="AW578" s="68"/>
      <c r="AX578" s="68"/>
      <c r="AY578" s="68"/>
      <c r="AZ578" s="64"/>
      <c r="BA578" s="64"/>
      <c r="BB578" s="64"/>
      <c r="BC578" s="64"/>
      <c r="BD578" s="64"/>
      <c r="BE578" s="64"/>
      <c r="BF578" s="64"/>
      <c r="BG578" s="64"/>
      <c r="BH578" s="64"/>
      <c r="BI578" s="64"/>
      <c r="BJ578" s="64"/>
      <c r="BK578" s="64"/>
      <c r="BL578" s="64"/>
      <c r="BM578" s="64"/>
      <c r="BN578" s="64"/>
    </row>
    <row r="579" spans="1:66" s="69" customFormat="1" ht="16.5" customHeight="1">
      <c r="A579" s="64"/>
      <c r="B579" s="66"/>
      <c r="C579" s="66"/>
      <c r="D579" s="75"/>
      <c r="E579" s="66"/>
      <c r="F579" s="67"/>
      <c r="G579" s="67"/>
      <c r="H579" s="7" t="str">
        <f t="shared" si="17"/>
        <v>Deposit Error</v>
      </c>
      <c r="I579" s="64"/>
      <c r="J579" s="8">
        <f t="shared" si="16"/>
        <v>0</v>
      </c>
      <c r="K579" s="64"/>
      <c r="L579" s="68"/>
      <c r="M579" s="68"/>
      <c r="N579" s="68"/>
      <c r="O579" s="68"/>
      <c r="P579" s="68"/>
      <c r="Q579" s="68"/>
      <c r="R579" s="68"/>
      <c r="S579" s="68"/>
      <c r="T579" s="68"/>
      <c r="U579" s="68"/>
      <c r="V579" s="68"/>
      <c r="W579" s="68"/>
      <c r="X579" s="68"/>
      <c r="Y579" s="68"/>
      <c r="Z579" s="68"/>
      <c r="AA579" s="68"/>
      <c r="AB579" s="68"/>
      <c r="AC579" s="68"/>
      <c r="AD579" s="68"/>
      <c r="AE579" s="68"/>
      <c r="AF579" s="68"/>
      <c r="AG579" s="68"/>
      <c r="AH579" s="68"/>
      <c r="AI579" s="68"/>
      <c r="AJ579" s="68"/>
      <c r="AK579" s="68"/>
      <c r="AL579" s="68"/>
      <c r="AM579" s="68"/>
      <c r="AN579" s="68"/>
      <c r="AO579" s="68"/>
      <c r="AP579" s="68"/>
      <c r="AQ579" s="68"/>
      <c r="AR579" s="68"/>
      <c r="AS579" s="68"/>
      <c r="AT579" s="68"/>
      <c r="AU579" s="68"/>
      <c r="AV579" s="68"/>
      <c r="AW579" s="68"/>
      <c r="AX579" s="68"/>
      <c r="AY579" s="68"/>
      <c r="AZ579" s="64"/>
      <c r="BA579" s="64"/>
      <c r="BB579" s="64"/>
      <c r="BC579" s="64"/>
      <c r="BD579" s="64"/>
      <c r="BE579" s="64"/>
      <c r="BF579" s="64"/>
      <c r="BG579" s="64"/>
      <c r="BH579" s="64"/>
      <c r="BI579" s="64"/>
      <c r="BJ579" s="64"/>
      <c r="BK579" s="64"/>
      <c r="BL579" s="64"/>
      <c r="BM579" s="64"/>
      <c r="BN579" s="64"/>
    </row>
    <row r="580" spans="1:66" s="69" customFormat="1" ht="16.5" customHeight="1">
      <c r="A580" s="64"/>
      <c r="B580" s="66"/>
      <c r="C580" s="66"/>
      <c r="D580" s="75"/>
      <c r="E580" s="66"/>
      <c r="F580" s="67"/>
      <c r="G580" s="67"/>
      <c r="H580" s="7" t="str">
        <f t="shared" si="17"/>
        <v>Deposit Error</v>
      </c>
      <c r="I580" s="64"/>
      <c r="J580" s="8">
        <f t="shared" si="16"/>
        <v>0</v>
      </c>
      <c r="K580" s="64"/>
      <c r="L580" s="68"/>
      <c r="M580" s="68"/>
      <c r="N580" s="68"/>
      <c r="O580" s="68"/>
      <c r="P580" s="68"/>
      <c r="Q580" s="68"/>
      <c r="R580" s="68"/>
      <c r="S580" s="68"/>
      <c r="T580" s="68"/>
      <c r="U580" s="68"/>
      <c r="V580" s="68"/>
      <c r="W580" s="68"/>
      <c r="X580" s="68"/>
      <c r="Y580" s="68"/>
      <c r="Z580" s="68"/>
      <c r="AA580" s="68"/>
      <c r="AB580" s="68"/>
      <c r="AC580" s="68"/>
      <c r="AD580" s="68"/>
      <c r="AE580" s="68"/>
      <c r="AF580" s="68"/>
      <c r="AG580" s="68"/>
      <c r="AH580" s="68"/>
      <c r="AI580" s="68"/>
      <c r="AJ580" s="68"/>
      <c r="AK580" s="68"/>
      <c r="AL580" s="68"/>
      <c r="AM580" s="68"/>
      <c r="AN580" s="68"/>
      <c r="AO580" s="68"/>
      <c r="AP580" s="68"/>
      <c r="AQ580" s="68"/>
      <c r="AR580" s="68"/>
      <c r="AS580" s="68"/>
      <c r="AT580" s="68"/>
      <c r="AU580" s="68"/>
      <c r="AV580" s="68"/>
      <c r="AW580" s="68"/>
      <c r="AX580" s="68"/>
      <c r="AY580" s="68"/>
      <c r="AZ580" s="64"/>
      <c r="BA580" s="64"/>
      <c r="BB580" s="64"/>
      <c r="BC580" s="64"/>
      <c r="BD580" s="64"/>
      <c r="BE580" s="64"/>
      <c r="BF580" s="64"/>
      <c r="BG580" s="64"/>
      <c r="BH580" s="64"/>
      <c r="BI580" s="64"/>
      <c r="BJ580" s="64"/>
      <c r="BK580" s="64"/>
      <c r="BL580" s="64"/>
      <c r="BM580" s="64"/>
      <c r="BN580" s="64"/>
    </row>
    <row r="581" spans="1:66" s="69" customFormat="1" ht="16.5" customHeight="1">
      <c r="A581" s="64"/>
      <c r="B581" s="66"/>
      <c r="C581" s="66"/>
      <c r="D581" s="75"/>
      <c r="E581" s="66"/>
      <c r="F581" s="67"/>
      <c r="G581" s="67"/>
      <c r="H581" s="7" t="str">
        <f t="shared" si="17"/>
        <v>Deposit Error</v>
      </c>
      <c r="I581" s="64"/>
      <c r="J581" s="8">
        <f t="shared" si="16"/>
        <v>0</v>
      </c>
      <c r="K581" s="64"/>
      <c r="L581" s="68"/>
      <c r="M581" s="68"/>
      <c r="N581" s="68"/>
      <c r="O581" s="68"/>
      <c r="P581" s="68"/>
      <c r="Q581" s="68"/>
      <c r="R581" s="68"/>
      <c r="S581" s="68"/>
      <c r="T581" s="68"/>
      <c r="U581" s="68"/>
      <c r="V581" s="68"/>
      <c r="W581" s="68"/>
      <c r="X581" s="68"/>
      <c r="Y581" s="68"/>
      <c r="Z581" s="68"/>
      <c r="AA581" s="68"/>
      <c r="AB581" s="68"/>
      <c r="AC581" s="68"/>
      <c r="AD581" s="68"/>
      <c r="AE581" s="68"/>
      <c r="AF581" s="68"/>
      <c r="AG581" s="68"/>
      <c r="AH581" s="68"/>
      <c r="AI581" s="68"/>
      <c r="AJ581" s="68"/>
      <c r="AK581" s="68"/>
      <c r="AL581" s="68"/>
      <c r="AM581" s="68"/>
      <c r="AN581" s="68"/>
      <c r="AO581" s="68"/>
      <c r="AP581" s="68"/>
      <c r="AQ581" s="68"/>
      <c r="AR581" s="68"/>
      <c r="AS581" s="68"/>
      <c r="AT581" s="68"/>
      <c r="AU581" s="68"/>
      <c r="AV581" s="68"/>
      <c r="AW581" s="68"/>
      <c r="AX581" s="68"/>
      <c r="AY581" s="68"/>
      <c r="AZ581" s="64"/>
      <c r="BA581" s="64"/>
      <c r="BB581" s="64"/>
      <c r="BC581" s="64"/>
      <c r="BD581" s="64"/>
      <c r="BE581" s="64"/>
      <c r="BF581" s="64"/>
      <c r="BG581" s="64"/>
      <c r="BH581" s="64"/>
      <c r="BI581" s="64"/>
      <c r="BJ581" s="64"/>
      <c r="BK581" s="64"/>
      <c r="BL581" s="64"/>
      <c r="BM581" s="64"/>
      <c r="BN581" s="64"/>
    </row>
    <row r="582" spans="1:66" s="69" customFormat="1" ht="16.5" customHeight="1">
      <c r="A582" s="64"/>
      <c r="B582" s="66"/>
      <c r="C582" s="66"/>
      <c r="D582" s="75"/>
      <c r="E582" s="66"/>
      <c r="F582" s="67"/>
      <c r="G582" s="67"/>
      <c r="H582" s="7" t="str">
        <f t="shared" si="17"/>
        <v>Deposit Error</v>
      </c>
      <c r="I582" s="64"/>
      <c r="J582" s="8">
        <f t="shared" si="16"/>
        <v>0</v>
      </c>
      <c r="K582" s="64"/>
      <c r="L582" s="68"/>
      <c r="M582" s="68"/>
      <c r="N582" s="68"/>
      <c r="O582" s="68"/>
      <c r="P582" s="68"/>
      <c r="Q582" s="68"/>
      <c r="R582" s="68"/>
      <c r="S582" s="68"/>
      <c r="T582" s="68"/>
      <c r="U582" s="68"/>
      <c r="V582" s="68"/>
      <c r="W582" s="68"/>
      <c r="X582" s="68"/>
      <c r="Y582" s="68"/>
      <c r="Z582" s="68"/>
      <c r="AA582" s="68"/>
      <c r="AB582" s="68"/>
      <c r="AC582" s="68"/>
      <c r="AD582" s="68"/>
      <c r="AE582" s="68"/>
      <c r="AF582" s="68"/>
      <c r="AG582" s="68"/>
      <c r="AH582" s="68"/>
      <c r="AI582" s="68"/>
      <c r="AJ582" s="68"/>
      <c r="AK582" s="68"/>
      <c r="AL582" s="68"/>
      <c r="AM582" s="68"/>
      <c r="AN582" s="68"/>
      <c r="AO582" s="68"/>
      <c r="AP582" s="68"/>
      <c r="AQ582" s="68"/>
      <c r="AR582" s="68"/>
      <c r="AS582" s="68"/>
      <c r="AT582" s="68"/>
      <c r="AU582" s="68"/>
      <c r="AV582" s="68"/>
      <c r="AW582" s="68"/>
      <c r="AX582" s="68"/>
      <c r="AY582" s="68"/>
      <c r="AZ582" s="64"/>
      <c r="BA582" s="64"/>
      <c r="BB582" s="64"/>
      <c r="BC582" s="64"/>
      <c r="BD582" s="64"/>
      <c r="BE582" s="64"/>
      <c r="BF582" s="64"/>
      <c r="BG582" s="64"/>
      <c r="BH582" s="64"/>
      <c r="BI582" s="64"/>
      <c r="BJ582" s="64"/>
      <c r="BK582" s="64"/>
      <c r="BL582" s="64"/>
      <c r="BM582" s="64"/>
      <c r="BN582" s="64"/>
    </row>
    <row r="583" spans="1:66" s="69" customFormat="1" ht="16.5" customHeight="1">
      <c r="A583" s="64"/>
      <c r="B583" s="66"/>
      <c r="C583" s="66"/>
      <c r="D583" s="75"/>
      <c r="E583" s="66"/>
      <c r="F583" s="67"/>
      <c r="G583" s="67"/>
      <c r="H583" s="7" t="str">
        <f t="shared" si="17"/>
        <v>Deposit Error</v>
      </c>
      <c r="I583" s="64"/>
      <c r="J583" s="8">
        <f t="shared" si="16"/>
        <v>0</v>
      </c>
      <c r="K583" s="64"/>
      <c r="L583" s="68"/>
      <c r="M583" s="68"/>
      <c r="N583" s="68"/>
      <c r="O583" s="68"/>
      <c r="P583" s="68"/>
      <c r="Q583" s="68"/>
      <c r="R583" s="68"/>
      <c r="S583" s="68"/>
      <c r="T583" s="68"/>
      <c r="U583" s="68"/>
      <c r="V583" s="68"/>
      <c r="W583" s="68"/>
      <c r="X583" s="68"/>
      <c r="Y583" s="68"/>
      <c r="Z583" s="68"/>
      <c r="AA583" s="68"/>
      <c r="AB583" s="68"/>
      <c r="AC583" s="68"/>
      <c r="AD583" s="68"/>
      <c r="AE583" s="68"/>
      <c r="AF583" s="68"/>
      <c r="AG583" s="68"/>
      <c r="AH583" s="68"/>
      <c r="AI583" s="68"/>
      <c r="AJ583" s="68"/>
      <c r="AK583" s="68"/>
      <c r="AL583" s="68"/>
      <c r="AM583" s="68"/>
      <c r="AN583" s="68"/>
      <c r="AO583" s="68"/>
      <c r="AP583" s="68"/>
      <c r="AQ583" s="68"/>
      <c r="AR583" s="68"/>
      <c r="AS583" s="68"/>
      <c r="AT583" s="68"/>
      <c r="AU583" s="68"/>
      <c r="AV583" s="68"/>
      <c r="AW583" s="68"/>
      <c r="AX583" s="68"/>
      <c r="AY583" s="68"/>
      <c r="AZ583" s="64"/>
      <c r="BA583" s="64"/>
      <c r="BB583" s="64"/>
      <c r="BC583" s="64"/>
      <c r="BD583" s="64"/>
      <c r="BE583" s="64"/>
      <c r="BF583" s="64"/>
      <c r="BG583" s="64"/>
      <c r="BH583" s="64"/>
      <c r="BI583" s="64"/>
      <c r="BJ583" s="64"/>
      <c r="BK583" s="64"/>
      <c r="BL583" s="64"/>
      <c r="BM583" s="64"/>
      <c r="BN583" s="64"/>
    </row>
    <row r="584" spans="1:66" s="69" customFormat="1" ht="16.5" customHeight="1">
      <c r="A584" s="64"/>
      <c r="B584" s="66"/>
      <c r="C584" s="66"/>
      <c r="D584" s="75"/>
      <c r="E584" s="66"/>
      <c r="F584" s="67"/>
      <c r="G584" s="67"/>
      <c r="H584" s="7" t="str">
        <f t="shared" si="17"/>
        <v>Deposit Error</v>
      </c>
      <c r="I584" s="64"/>
      <c r="J584" s="8">
        <f t="shared" si="16"/>
        <v>0</v>
      </c>
      <c r="K584" s="64"/>
      <c r="L584" s="68"/>
      <c r="M584" s="68"/>
      <c r="N584" s="68"/>
      <c r="O584" s="68"/>
      <c r="P584" s="68"/>
      <c r="Q584" s="68"/>
      <c r="R584" s="68"/>
      <c r="S584" s="68"/>
      <c r="T584" s="68"/>
      <c r="U584" s="68"/>
      <c r="V584" s="68"/>
      <c r="W584" s="68"/>
      <c r="X584" s="68"/>
      <c r="Y584" s="68"/>
      <c r="Z584" s="68"/>
      <c r="AA584" s="68"/>
      <c r="AB584" s="68"/>
      <c r="AC584" s="68"/>
      <c r="AD584" s="68"/>
      <c r="AE584" s="68"/>
      <c r="AF584" s="68"/>
      <c r="AG584" s="68"/>
      <c r="AH584" s="68"/>
      <c r="AI584" s="68"/>
      <c r="AJ584" s="68"/>
      <c r="AK584" s="68"/>
      <c r="AL584" s="68"/>
      <c r="AM584" s="68"/>
      <c r="AN584" s="68"/>
      <c r="AO584" s="68"/>
      <c r="AP584" s="68"/>
      <c r="AQ584" s="68"/>
      <c r="AR584" s="68"/>
      <c r="AS584" s="68"/>
      <c r="AT584" s="68"/>
      <c r="AU584" s="68"/>
      <c r="AV584" s="68"/>
      <c r="AW584" s="68"/>
      <c r="AX584" s="68"/>
      <c r="AY584" s="68"/>
      <c r="AZ584" s="64"/>
      <c r="BA584" s="64"/>
      <c r="BB584" s="64"/>
      <c r="BC584" s="64"/>
      <c r="BD584" s="64"/>
      <c r="BE584" s="64"/>
      <c r="BF584" s="64"/>
      <c r="BG584" s="64"/>
      <c r="BH584" s="64"/>
      <c r="BI584" s="64"/>
      <c r="BJ584" s="64"/>
      <c r="BK584" s="64"/>
      <c r="BL584" s="64"/>
      <c r="BM584" s="64"/>
      <c r="BN584" s="64"/>
    </row>
    <row r="585" spans="1:66" s="69" customFormat="1" ht="16.5" customHeight="1">
      <c r="A585" s="64"/>
      <c r="B585" s="66"/>
      <c r="C585" s="66"/>
      <c r="D585" s="75"/>
      <c r="E585" s="66"/>
      <c r="F585" s="67"/>
      <c r="G585" s="67"/>
      <c r="H585" s="7" t="str">
        <f t="shared" si="17"/>
        <v>Deposit Error</v>
      </c>
      <c r="I585" s="64"/>
      <c r="J585" s="8">
        <f t="shared" ref="J585:J648" si="18">D585-SUM(L585:AY585)</f>
        <v>0</v>
      </c>
      <c r="K585" s="64"/>
      <c r="L585" s="68"/>
      <c r="M585" s="68"/>
      <c r="N585" s="68"/>
      <c r="O585" s="68"/>
      <c r="P585" s="68"/>
      <c r="Q585" s="68"/>
      <c r="R585" s="68"/>
      <c r="S585" s="68"/>
      <c r="T585" s="68"/>
      <c r="U585" s="68"/>
      <c r="V585" s="68"/>
      <c r="W585" s="68"/>
      <c r="X585" s="68"/>
      <c r="Y585" s="68"/>
      <c r="Z585" s="68"/>
      <c r="AA585" s="68"/>
      <c r="AB585" s="68"/>
      <c r="AC585" s="68"/>
      <c r="AD585" s="68"/>
      <c r="AE585" s="68"/>
      <c r="AF585" s="68"/>
      <c r="AG585" s="68"/>
      <c r="AH585" s="68"/>
      <c r="AI585" s="68"/>
      <c r="AJ585" s="68"/>
      <c r="AK585" s="68"/>
      <c r="AL585" s="68"/>
      <c r="AM585" s="68"/>
      <c r="AN585" s="68"/>
      <c r="AO585" s="68"/>
      <c r="AP585" s="68"/>
      <c r="AQ585" s="68"/>
      <c r="AR585" s="68"/>
      <c r="AS585" s="68"/>
      <c r="AT585" s="68"/>
      <c r="AU585" s="68"/>
      <c r="AV585" s="68"/>
      <c r="AW585" s="68"/>
      <c r="AX585" s="68"/>
      <c r="AY585" s="68"/>
      <c r="AZ585" s="64"/>
      <c r="BA585" s="64"/>
      <c r="BB585" s="64"/>
      <c r="BC585" s="64"/>
      <c r="BD585" s="64"/>
      <c r="BE585" s="64"/>
      <c r="BF585" s="64"/>
      <c r="BG585" s="64"/>
      <c r="BH585" s="64"/>
      <c r="BI585" s="64"/>
      <c r="BJ585" s="64"/>
      <c r="BK585" s="64"/>
      <c r="BL585" s="64"/>
      <c r="BM585" s="64"/>
      <c r="BN585" s="64"/>
    </row>
    <row r="586" spans="1:66" s="69" customFormat="1" ht="16.5" customHeight="1">
      <c r="A586" s="64"/>
      <c r="B586" s="66"/>
      <c r="C586" s="66"/>
      <c r="D586" s="75"/>
      <c r="E586" s="66"/>
      <c r="F586" s="67"/>
      <c r="G586" s="67"/>
      <c r="H586" s="7" t="str">
        <f t="shared" ref="H586:H649" si="19">IF(B586="","Deposit Error",IF(C586="","Description Error",IF(E586="","Check # Error",IF(F586="","Deposit Date Error",IF(D586="","Amount Error",IF(G586="","Pending","Complete"))))))</f>
        <v>Deposit Error</v>
      </c>
      <c r="I586" s="64"/>
      <c r="J586" s="8">
        <f t="shared" si="18"/>
        <v>0</v>
      </c>
      <c r="K586" s="64"/>
      <c r="L586" s="68"/>
      <c r="M586" s="68"/>
      <c r="N586" s="68"/>
      <c r="O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586" s="68"/>
      <c r="AN586" s="68"/>
      <c r="AO586" s="68"/>
      <c r="AP586" s="68"/>
      <c r="AQ586" s="68"/>
      <c r="AR586" s="68"/>
      <c r="AS586" s="68"/>
      <c r="AT586" s="68"/>
      <c r="AU586" s="68"/>
      <c r="AV586" s="68"/>
      <c r="AW586" s="68"/>
      <c r="AX586" s="68"/>
      <c r="AY586" s="68"/>
      <c r="AZ586" s="64"/>
      <c r="BA586" s="64"/>
      <c r="BB586" s="64"/>
      <c r="BC586" s="64"/>
      <c r="BD586" s="64"/>
      <c r="BE586" s="64"/>
      <c r="BF586" s="64"/>
      <c r="BG586" s="64"/>
      <c r="BH586" s="64"/>
      <c r="BI586" s="64"/>
      <c r="BJ586" s="64"/>
      <c r="BK586" s="64"/>
      <c r="BL586" s="64"/>
      <c r="BM586" s="64"/>
      <c r="BN586" s="64"/>
    </row>
    <row r="587" spans="1:66" s="69" customFormat="1" ht="16.5" customHeight="1">
      <c r="A587" s="64"/>
      <c r="B587" s="66"/>
      <c r="C587" s="66"/>
      <c r="D587" s="75"/>
      <c r="E587" s="66"/>
      <c r="F587" s="67"/>
      <c r="G587" s="67"/>
      <c r="H587" s="7" t="str">
        <f t="shared" si="19"/>
        <v>Deposit Error</v>
      </c>
      <c r="I587" s="64"/>
      <c r="J587" s="8">
        <f t="shared" si="18"/>
        <v>0</v>
      </c>
      <c r="K587" s="64"/>
      <c r="L587" s="68"/>
      <c r="M587" s="68"/>
      <c r="N587" s="68"/>
      <c r="O587" s="68"/>
      <c r="P587" s="68"/>
      <c r="Q587" s="68"/>
      <c r="R587" s="68"/>
      <c r="S587" s="68"/>
      <c r="T587" s="68"/>
      <c r="U587" s="68"/>
      <c r="V587" s="68"/>
      <c r="W587" s="68"/>
      <c r="X587" s="68"/>
      <c r="Y587" s="68"/>
      <c r="Z587" s="68"/>
      <c r="AA587" s="68"/>
      <c r="AB587" s="68"/>
      <c r="AC587" s="68"/>
      <c r="AD587" s="68"/>
      <c r="AE587" s="68"/>
      <c r="AF587" s="68"/>
      <c r="AG587" s="68"/>
      <c r="AH587" s="68"/>
      <c r="AI587" s="68"/>
      <c r="AJ587" s="68"/>
      <c r="AK587" s="68"/>
      <c r="AL587" s="68"/>
      <c r="AM587" s="68"/>
      <c r="AN587" s="68"/>
      <c r="AO587" s="68"/>
      <c r="AP587" s="68"/>
      <c r="AQ587" s="68"/>
      <c r="AR587" s="68"/>
      <c r="AS587" s="68"/>
      <c r="AT587" s="68"/>
      <c r="AU587" s="68"/>
      <c r="AV587" s="68"/>
      <c r="AW587" s="68"/>
      <c r="AX587" s="68"/>
      <c r="AY587" s="68"/>
      <c r="AZ587" s="64"/>
      <c r="BA587" s="64"/>
      <c r="BB587" s="64"/>
      <c r="BC587" s="64"/>
      <c r="BD587" s="64"/>
      <c r="BE587" s="64"/>
      <c r="BF587" s="64"/>
      <c r="BG587" s="64"/>
      <c r="BH587" s="64"/>
      <c r="BI587" s="64"/>
      <c r="BJ587" s="64"/>
      <c r="BK587" s="64"/>
      <c r="BL587" s="64"/>
      <c r="BM587" s="64"/>
      <c r="BN587" s="64"/>
    </row>
    <row r="588" spans="1:66" s="69" customFormat="1" ht="16.5" customHeight="1">
      <c r="A588" s="64"/>
      <c r="B588" s="66"/>
      <c r="C588" s="66"/>
      <c r="D588" s="75"/>
      <c r="E588" s="66"/>
      <c r="F588" s="67"/>
      <c r="G588" s="67"/>
      <c r="H588" s="7" t="str">
        <f t="shared" si="19"/>
        <v>Deposit Error</v>
      </c>
      <c r="I588" s="64"/>
      <c r="J588" s="8">
        <f t="shared" si="18"/>
        <v>0</v>
      </c>
      <c r="K588" s="64"/>
      <c r="L588" s="68"/>
      <c r="M588" s="68"/>
      <c r="N588" s="68"/>
      <c r="O588" s="68"/>
      <c r="P588" s="68"/>
      <c r="Q588" s="68"/>
      <c r="R588" s="68"/>
      <c r="S588" s="68"/>
      <c r="T588" s="68"/>
      <c r="U588" s="68"/>
      <c r="V588" s="68"/>
      <c r="W588" s="68"/>
      <c r="X588" s="68"/>
      <c r="Y588" s="68"/>
      <c r="Z588" s="68"/>
      <c r="AA588" s="68"/>
      <c r="AB588" s="68"/>
      <c r="AC588" s="68"/>
      <c r="AD588" s="68"/>
      <c r="AE588" s="68"/>
      <c r="AF588" s="68"/>
      <c r="AG588" s="68"/>
      <c r="AH588" s="68"/>
      <c r="AI588" s="68"/>
      <c r="AJ588" s="68"/>
      <c r="AK588" s="68"/>
      <c r="AL588" s="68"/>
      <c r="AM588" s="68"/>
      <c r="AN588" s="68"/>
      <c r="AO588" s="68"/>
      <c r="AP588" s="68"/>
      <c r="AQ588" s="68"/>
      <c r="AR588" s="68"/>
      <c r="AS588" s="68"/>
      <c r="AT588" s="68"/>
      <c r="AU588" s="68"/>
      <c r="AV588" s="68"/>
      <c r="AW588" s="68"/>
      <c r="AX588" s="68"/>
      <c r="AY588" s="68"/>
      <c r="AZ588" s="64"/>
      <c r="BA588" s="64"/>
      <c r="BB588" s="64"/>
      <c r="BC588" s="64"/>
      <c r="BD588" s="64"/>
      <c r="BE588" s="64"/>
      <c r="BF588" s="64"/>
      <c r="BG588" s="64"/>
      <c r="BH588" s="64"/>
      <c r="BI588" s="64"/>
      <c r="BJ588" s="64"/>
      <c r="BK588" s="64"/>
      <c r="BL588" s="64"/>
      <c r="BM588" s="64"/>
      <c r="BN588" s="64"/>
    </row>
    <row r="589" spans="1:66" s="69" customFormat="1" ht="16.5" customHeight="1">
      <c r="A589" s="64"/>
      <c r="B589" s="66"/>
      <c r="C589" s="66"/>
      <c r="D589" s="75"/>
      <c r="E589" s="66"/>
      <c r="F589" s="67"/>
      <c r="G589" s="67"/>
      <c r="H589" s="7" t="str">
        <f t="shared" si="19"/>
        <v>Deposit Error</v>
      </c>
      <c r="I589" s="64"/>
      <c r="J589" s="8">
        <f t="shared" si="18"/>
        <v>0</v>
      </c>
      <c r="K589" s="64"/>
      <c r="L589" s="68"/>
      <c r="M589" s="68"/>
      <c r="N589" s="68"/>
      <c r="O589" s="68"/>
      <c r="P589" s="68"/>
      <c r="Q589" s="68"/>
      <c r="R589" s="68"/>
      <c r="S589" s="68"/>
      <c r="T589" s="68"/>
      <c r="U589" s="68"/>
      <c r="V589" s="68"/>
      <c r="W589" s="68"/>
      <c r="X589" s="68"/>
      <c r="Y589" s="68"/>
      <c r="Z589" s="68"/>
      <c r="AA589" s="68"/>
      <c r="AB589" s="68"/>
      <c r="AC589" s="68"/>
      <c r="AD589" s="68"/>
      <c r="AE589" s="68"/>
      <c r="AF589" s="68"/>
      <c r="AG589" s="68"/>
      <c r="AH589" s="68"/>
      <c r="AI589" s="68"/>
      <c r="AJ589" s="68"/>
      <c r="AK589" s="68"/>
      <c r="AL589" s="68"/>
      <c r="AM589" s="68"/>
      <c r="AN589" s="68"/>
      <c r="AO589" s="68"/>
      <c r="AP589" s="68"/>
      <c r="AQ589" s="68"/>
      <c r="AR589" s="68"/>
      <c r="AS589" s="68"/>
      <c r="AT589" s="68"/>
      <c r="AU589" s="68"/>
      <c r="AV589" s="68"/>
      <c r="AW589" s="68"/>
      <c r="AX589" s="68"/>
      <c r="AY589" s="68"/>
      <c r="AZ589" s="64"/>
      <c r="BA589" s="64"/>
      <c r="BB589" s="64"/>
      <c r="BC589" s="64"/>
      <c r="BD589" s="64"/>
      <c r="BE589" s="64"/>
      <c r="BF589" s="64"/>
      <c r="BG589" s="64"/>
      <c r="BH589" s="64"/>
      <c r="BI589" s="64"/>
      <c r="BJ589" s="64"/>
      <c r="BK589" s="64"/>
      <c r="BL589" s="64"/>
      <c r="BM589" s="64"/>
      <c r="BN589" s="64"/>
    </row>
    <row r="590" spans="1:66" s="69" customFormat="1" ht="16.5" customHeight="1">
      <c r="A590" s="64"/>
      <c r="B590" s="66"/>
      <c r="C590" s="66"/>
      <c r="D590" s="75"/>
      <c r="E590" s="66"/>
      <c r="F590" s="67"/>
      <c r="G590" s="67"/>
      <c r="H590" s="7" t="str">
        <f t="shared" si="19"/>
        <v>Deposit Error</v>
      </c>
      <c r="I590" s="64"/>
      <c r="J590" s="8">
        <f t="shared" si="18"/>
        <v>0</v>
      </c>
      <c r="K590" s="64"/>
      <c r="L590" s="68"/>
      <c r="M590" s="68"/>
      <c r="N590" s="68"/>
      <c r="O590" s="68"/>
      <c r="P590" s="68"/>
      <c r="Q590" s="68"/>
      <c r="R590" s="68"/>
      <c r="S590" s="68"/>
      <c r="T590" s="68"/>
      <c r="U590" s="68"/>
      <c r="V590" s="68"/>
      <c r="W590" s="68"/>
      <c r="X590" s="68"/>
      <c r="Y590" s="68"/>
      <c r="Z590" s="68"/>
      <c r="AA590" s="68"/>
      <c r="AB590" s="68"/>
      <c r="AC590" s="68"/>
      <c r="AD590" s="68"/>
      <c r="AE590" s="68"/>
      <c r="AF590" s="68"/>
      <c r="AG590" s="68"/>
      <c r="AH590" s="68"/>
      <c r="AI590" s="68"/>
      <c r="AJ590" s="68"/>
      <c r="AK590" s="68"/>
      <c r="AL590" s="68"/>
      <c r="AM590" s="68"/>
      <c r="AN590" s="68"/>
      <c r="AO590" s="68"/>
      <c r="AP590" s="68"/>
      <c r="AQ590" s="68"/>
      <c r="AR590" s="68"/>
      <c r="AS590" s="68"/>
      <c r="AT590" s="68"/>
      <c r="AU590" s="68"/>
      <c r="AV590" s="68"/>
      <c r="AW590" s="68"/>
      <c r="AX590" s="68"/>
      <c r="AY590" s="68"/>
      <c r="AZ590" s="64"/>
      <c r="BA590" s="64"/>
      <c r="BB590" s="64"/>
      <c r="BC590" s="64"/>
      <c r="BD590" s="64"/>
      <c r="BE590" s="64"/>
      <c r="BF590" s="64"/>
      <c r="BG590" s="64"/>
      <c r="BH590" s="64"/>
      <c r="BI590" s="64"/>
      <c r="BJ590" s="64"/>
      <c r="BK590" s="64"/>
      <c r="BL590" s="64"/>
      <c r="BM590" s="64"/>
      <c r="BN590" s="64"/>
    </row>
    <row r="591" spans="1:66" s="69" customFormat="1" ht="16.5" customHeight="1">
      <c r="A591" s="64"/>
      <c r="B591" s="66"/>
      <c r="C591" s="66"/>
      <c r="D591" s="75"/>
      <c r="E591" s="66"/>
      <c r="F591" s="67"/>
      <c r="G591" s="67"/>
      <c r="H591" s="7" t="str">
        <f t="shared" si="19"/>
        <v>Deposit Error</v>
      </c>
      <c r="I591" s="64"/>
      <c r="J591" s="8">
        <f t="shared" si="18"/>
        <v>0</v>
      </c>
      <c r="K591" s="64"/>
      <c r="L591" s="68"/>
      <c r="M591" s="68"/>
      <c r="N591" s="68"/>
      <c r="O591" s="68"/>
      <c r="P591" s="68"/>
      <c r="Q591" s="68"/>
      <c r="R591" s="68"/>
      <c r="S591" s="68"/>
      <c r="T591" s="68"/>
      <c r="U591" s="68"/>
      <c r="V591" s="68"/>
      <c r="W591" s="68"/>
      <c r="X591" s="68"/>
      <c r="Y591" s="68"/>
      <c r="Z591" s="68"/>
      <c r="AA591" s="68"/>
      <c r="AB591" s="68"/>
      <c r="AC591" s="68"/>
      <c r="AD591" s="68"/>
      <c r="AE591" s="68"/>
      <c r="AF591" s="68"/>
      <c r="AG591" s="68"/>
      <c r="AH591" s="68"/>
      <c r="AI591" s="68"/>
      <c r="AJ591" s="68"/>
      <c r="AK591" s="68"/>
      <c r="AL591" s="68"/>
      <c r="AM591" s="68"/>
      <c r="AN591" s="68"/>
      <c r="AO591" s="68"/>
      <c r="AP591" s="68"/>
      <c r="AQ591" s="68"/>
      <c r="AR591" s="68"/>
      <c r="AS591" s="68"/>
      <c r="AT591" s="68"/>
      <c r="AU591" s="68"/>
      <c r="AV591" s="68"/>
      <c r="AW591" s="68"/>
      <c r="AX591" s="68"/>
      <c r="AY591" s="68"/>
      <c r="AZ591" s="64"/>
      <c r="BA591" s="64"/>
      <c r="BB591" s="64"/>
      <c r="BC591" s="64"/>
      <c r="BD591" s="64"/>
      <c r="BE591" s="64"/>
      <c r="BF591" s="64"/>
      <c r="BG591" s="64"/>
      <c r="BH591" s="64"/>
      <c r="BI591" s="64"/>
      <c r="BJ591" s="64"/>
      <c r="BK591" s="64"/>
      <c r="BL591" s="64"/>
      <c r="BM591" s="64"/>
      <c r="BN591" s="64"/>
    </row>
    <row r="592" spans="1:66" s="69" customFormat="1" ht="16.5" customHeight="1">
      <c r="A592" s="64"/>
      <c r="B592" s="66"/>
      <c r="C592" s="66"/>
      <c r="D592" s="75"/>
      <c r="E592" s="66"/>
      <c r="F592" s="67"/>
      <c r="G592" s="67"/>
      <c r="H592" s="7" t="str">
        <f t="shared" si="19"/>
        <v>Deposit Error</v>
      </c>
      <c r="I592" s="64"/>
      <c r="J592" s="8">
        <f t="shared" si="18"/>
        <v>0</v>
      </c>
      <c r="K592" s="64"/>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68"/>
      <c r="AQ592" s="68"/>
      <c r="AR592" s="68"/>
      <c r="AS592" s="68"/>
      <c r="AT592" s="68"/>
      <c r="AU592" s="68"/>
      <c r="AV592" s="68"/>
      <c r="AW592" s="68"/>
      <c r="AX592" s="68"/>
      <c r="AY592" s="68"/>
      <c r="AZ592" s="64"/>
      <c r="BA592" s="64"/>
      <c r="BB592" s="64"/>
      <c r="BC592" s="64"/>
      <c r="BD592" s="64"/>
      <c r="BE592" s="64"/>
      <c r="BF592" s="64"/>
      <c r="BG592" s="64"/>
      <c r="BH592" s="64"/>
      <c r="BI592" s="64"/>
      <c r="BJ592" s="64"/>
      <c r="BK592" s="64"/>
      <c r="BL592" s="64"/>
      <c r="BM592" s="64"/>
      <c r="BN592" s="64"/>
    </row>
    <row r="593" spans="1:66" s="69" customFormat="1" ht="16.5" customHeight="1">
      <c r="A593" s="64"/>
      <c r="B593" s="66"/>
      <c r="C593" s="66"/>
      <c r="D593" s="75"/>
      <c r="E593" s="66"/>
      <c r="F593" s="67"/>
      <c r="G593" s="67"/>
      <c r="H593" s="7" t="str">
        <f t="shared" si="19"/>
        <v>Deposit Error</v>
      </c>
      <c r="I593" s="64"/>
      <c r="J593" s="8">
        <f t="shared" si="18"/>
        <v>0</v>
      </c>
      <c r="K593" s="64"/>
      <c r="L593" s="68"/>
      <c r="M593" s="68"/>
      <c r="N593" s="68"/>
      <c r="O593" s="68"/>
      <c r="P593" s="68"/>
      <c r="Q593" s="68"/>
      <c r="R593" s="68"/>
      <c r="S593" s="68"/>
      <c r="T593" s="68"/>
      <c r="U593" s="68"/>
      <c r="V593" s="68"/>
      <c r="W593" s="68"/>
      <c r="X593" s="68"/>
      <c r="Y593" s="68"/>
      <c r="Z593" s="68"/>
      <c r="AA593" s="68"/>
      <c r="AB593" s="68"/>
      <c r="AC593" s="68"/>
      <c r="AD593" s="68"/>
      <c r="AE593" s="68"/>
      <c r="AF593" s="68"/>
      <c r="AG593" s="68"/>
      <c r="AH593" s="68"/>
      <c r="AI593" s="68"/>
      <c r="AJ593" s="68"/>
      <c r="AK593" s="68"/>
      <c r="AL593" s="68"/>
      <c r="AM593" s="68"/>
      <c r="AN593" s="68"/>
      <c r="AO593" s="68"/>
      <c r="AP593" s="68"/>
      <c r="AQ593" s="68"/>
      <c r="AR593" s="68"/>
      <c r="AS593" s="68"/>
      <c r="AT593" s="68"/>
      <c r="AU593" s="68"/>
      <c r="AV593" s="68"/>
      <c r="AW593" s="68"/>
      <c r="AX593" s="68"/>
      <c r="AY593" s="68"/>
      <c r="AZ593" s="64"/>
      <c r="BA593" s="64"/>
      <c r="BB593" s="64"/>
      <c r="BC593" s="64"/>
      <c r="BD593" s="64"/>
      <c r="BE593" s="64"/>
      <c r="BF593" s="64"/>
      <c r="BG593" s="64"/>
      <c r="BH593" s="64"/>
      <c r="BI593" s="64"/>
      <c r="BJ593" s="64"/>
      <c r="BK593" s="64"/>
      <c r="BL593" s="64"/>
      <c r="BM593" s="64"/>
      <c r="BN593" s="64"/>
    </row>
    <row r="594" spans="1:66" s="69" customFormat="1" ht="16.5" customHeight="1">
      <c r="A594" s="64"/>
      <c r="B594" s="66"/>
      <c r="C594" s="66"/>
      <c r="D594" s="75"/>
      <c r="E594" s="66"/>
      <c r="F594" s="67"/>
      <c r="G594" s="67"/>
      <c r="H594" s="7" t="str">
        <f t="shared" si="19"/>
        <v>Deposit Error</v>
      </c>
      <c r="I594" s="64"/>
      <c r="J594" s="8">
        <f t="shared" si="18"/>
        <v>0</v>
      </c>
      <c r="K594" s="64"/>
      <c r="L594" s="68"/>
      <c r="M594" s="68"/>
      <c r="N594" s="68"/>
      <c r="O594" s="68"/>
      <c r="P594" s="68"/>
      <c r="Q594" s="68"/>
      <c r="R594" s="68"/>
      <c r="S594" s="68"/>
      <c r="T594" s="68"/>
      <c r="U594" s="68"/>
      <c r="V594" s="68"/>
      <c r="W594" s="68"/>
      <c r="X594" s="68"/>
      <c r="Y594" s="68"/>
      <c r="Z594" s="68"/>
      <c r="AA594" s="68"/>
      <c r="AB594" s="68"/>
      <c r="AC594" s="68"/>
      <c r="AD594" s="68"/>
      <c r="AE594" s="68"/>
      <c r="AF594" s="68"/>
      <c r="AG594" s="68"/>
      <c r="AH594" s="68"/>
      <c r="AI594" s="68"/>
      <c r="AJ594" s="68"/>
      <c r="AK594" s="68"/>
      <c r="AL594" s="68"/>
      <c r="AM594" s="68"/>
      <c r="AN594" s="68"/>
      <c r="AO594" s="68"/>
      <c r="AP594" s="68"/>
      <c r="AQ594" s="68"/>
      <c r="AR594" s="68"/>
      <c r="AS594" s="68"/>
      <c r="AT594" s="68"/>
      <c r="AU594" s="68"/>
      <c r="AV594" s="68"/>
      <c r="AW594" s="68"/>
      <c r="AX594" s="68"/>
      <c r="AY594" s="68"/>
      <c r="AZ594" s="64"/>
      <c r="BA594" s="64"/>
      <c r="BB594" s="64"/>
      <c r="BC594" s="64"/>
      <c r="BD594" s="64"/>
      <c r="BE594" s="64"/>
      <c r="BF594" s="64"/>
      <c r="BG594" s="64"/>
      <c r="BH594" s="64"/>
      <c r="BI594" s="64"/>
      <c r="BJ594" s="64"/>
      <c r="BK594" s="64"/>
      <c r="BL594" s="64"/>
      <c r="BM594" s="64"/>
      <c r="BN594" s="64"/>
    </row>
    <row r="595" spans="1:66" s="69" customFormat="1" ht="16.5" customHeight="1">
      <c r="A595" s="64"/>
      <c r="B595" s="66"/>
      <c r="C595" s="66"/>
      <c r="D595" s="75"/>
      <c r="E595" s="66"/>
      <c r="F595" s="67"/>
      <c r="G595" s="67"/>
      <c r="H595" s="7" t="str">
        <f t="shared" si="19"/>
        <v>Deposit Error</v>
      </c>
      <c r="I595" s="64"/>
      <c r="J595" s="8">
        <f t="shared" si="18"/>
        <v>0</v>
      </c>
      <c r="K595" s="64"/>
      <c r="L595" s="68"/>
      <c r="M595" s="68"/>
      <c r="N595" s="68"/>
      <c r="O595" s="68"/>
      <c r="P595" s="68"/>
      <c r="Q595" s="68"/>
      <c r="R595" s="68"/>
      <c r="S595" s="68"/>
      <c r="T595" s="68"/>
      <c r="U595" s="68"/>
      <c r="V595" s="68"/>
      <c r="W595" s="68"/>
      <c r="X595" s="68"/>
      <c r="Y595" s="68"/>
      <c r="Z595" s="68"/>
      <c r="AA595" s="68"/>
      <c r="AB595" s="68"/>
      <c r="AC595" s="68"/>
      <c r="AD595" s="68"/>
      <c r="AE595" s="68"/>
      <c r="AF595" s="68"/>
      <c r="AG595" s="68"/>
      <c r="AH595" s="68"/>
      <c r="AI595" s="68"/>
      <c r="AJ595" s="68"/>
      <c r="AK595" s="68"/>
      <c r="AL595" s="68"/>
      <c r="AM595" s="68"/>
      <c r="AN595" s="68"/>
      <c r="AO595" s="68"/>
      <c r="AP595" s="68"/>
      <c r="AQ595" s="68"/>
      <c r="AR595" s="68"/>
      <c r="AS595" s="68"/>
      <c r="AT595" s="68"/>
      <c r="AU595" s="68"/>
      <c r="AV595" s="68"/>
      <c r="AW595" s="68"/>
      <c r="AX595" s="68"/>
      <c r="AY595" s="68"/>
      <c r="AZ595" s="64"/>
      <c r="BA595" s="64"/>
      <c r="BB595" s="64"/>
      <c r="BC595" s="64"/>
      <c r="BD595" s="64"/>
      <c r="BE595" s="64"/>
      <c r="BF595" s="64"/>
      <c r="BG595" s="64"/>
      <c r="BH595" s="64"/>
      <c r="BI595" s="64"/>
      <c r="BJ595" s="64"/>
      <c r="BK595" s="64"/>
      <c r="BL595" s="64"/>
      <c r="BM595" s="64"/>
      <c r="BN595" s="64"/>
    </row>
    <row r="596" spans="1:66" s="69" customFormat="1" ht="16.5" customHeight="1">
      <c r="A596" s="64"/>
      <c r="B596" s="66"/>
      <c r="C596" s="66"/>
      <c r="D596" s="75"/>
      <c r="E596" s="66"/>
      <c r="F596" s="67"/>
      <c r="G596" s="67"/>
      <c r="H596" s="7" t="str">
        <f t="shared" si="19"/>
        <v>Deposit Error</v>
      </c>
      <c r="I596" s="64"/>
      <c r="J596" s="8">
        <f t="shared" si="18"/>
        <v>0</v>
      </c>
      <c r="K596" s="64"/>
      <c r="L596" s="68"/>
      <c r="M596" s="68"/>
      <c r="N596" s="68"/>
      <c r="O596" s="68"/>
      <c r="P596" s="68"/>
      <c r="Q596" s="68"/>
      <c r="R596" s="68"/>
      <c r="S596" s="68"/>
      <c r="T596" s="68"/>
      <c r="U596" s="68"/>
      <c r="V596" s="68"/>
      <c r="W596" s="68"/>
      <c r="X596" s="68"/>
      <c r="Y596" s="68"/>
      <c r="Z596" s="68"/>
      <c r="AA596" s="68"/>
      <c r="AB596" s="68"/>
      <c r="AC596" s="68"/>
      <c r="AD596" s="68"/>
      <c r="AE596" s="68"/>
      <c r="AF596" s="68"/>
      <c r="AG596" s="68"/>
      <c r="AH596" s="68"/>
      <c r="AI596" s="68"/>
      <c r="AJ596" s="68"/>
      <c r="AK596" s="68"/>
      <c r="AL596" s="68"/>
      <c r="AM596" s="68"/>
      <c r="AN596" s="68"/>
      <c r="AO596" s="68"/>
      <c r="AP596" s="68"/>
      <c r="AQ596" s="68"/>
      <c r="AR596" s="68"/>
      <c r="AS596" s="68"/>
      <c r="AT596" s="68"/>
      <c r="AU596" s="68"/>
      <c r="AV596" s="68"/>
      <c r="AW596" s="68"/>
      <c r="AX596" s="68"/>
      <c r="AY596" s="68"/>
      <c r="AZ596" s="64"/>
      <c r="BA596" s="64"/>
      <c r="BB596" s="64"/>
      <c r="BC596" s="64"/>
      <c r="BD596" s="64"/>
      <c r="BE596" s="64"/>
      <c r="BF596" s="64"/>
      <c r="BG596" s="64"/>
      <c r="BH596" s="64"/>
      <c r="BI596" s="64"/>
      <c r="BJ596" s="64"/>
      <c r="BK596" s="64"/>
      <c r="BL596" s="64"/>
      <c r="BM596" s="64"/>
      <c r="BN596" s="64"/>
    </row>
    <row r="597" spans="1:66" s="69" customFormat="1" ht="16.5" customHeight="1">
      <c r="A597" s="64"/>
      <c r="B597" s="66"/>
      <c r="C597" s="66"/>
      <c r="D597" s="75"/>
      <c r="E597" s="66"/>
      <c r="F597" s="67"/>
      <c r="G597" s="67"/>
      <c r="H597" s="7" t="str">
        <f t="shared" si="19"/>
        <v>Deposit Error</v>
      </c>
      <c r="I597" s="64"/>
      <c r="J597" s="8">
        <f t="shared" si="18"/>
        <v>0</v>
      </c>
      <c r="K597" s="64"/>
      <c r="L597" s="68"/>
      <c r="M597" s="68"/>
      <c r="N597" s="68"/>
      <c r="O597" s="68"/>
      <c r="P597" s="68"/>
      <c r="Q597" s="68"/>
      <c r="R597" s="68"/>
      <c r="S597" s="68"/>
      <c r="T597" s="68"/>
      <c r="U597" s="68"/>
      <c r="V597" s="68"/>
      <c r="W597" s="68"/>
      <c r="X597" s="68"/>
      <c r="Y597" s="68"/>
      <c r="Z597" s="68"/>
      <c r="AA597" s="68"/>
      <c r="AB597" s="68"/>
      <c r="AC597" s="68"/>
      <c r="AD597" s="68"/>
      <c r="AE597" s="68"/>
      <c r="AF597" s="68"/>
      <c r="AG597" s="68"/>
      <c r="AH597" s="68"/>
      <c r="AI597" s="68"/>
      <c r="AJ597" s="68"/>
      <c r="AK597" s="68"/>
      <c r="AL597" s="68"/>
      <c r="AM597" s="68"/>
      <c r="AN597" s="68"/>
      <c r="AO597" s="68"/>
      <c r="AP597" s="68"/>
      <c r="AQ597" s="68"/>
      <c r="AR597" s="68"/>
      <c r="AS597" s="68"/>
      <c r="AT597" s="68"/>
      <c r="AU597" s="68"/>
      <c r="AV597" s="68"/>
      <c r="AW597" s="68"/>
      <c r="AX597" s="68"/>
      <c r="AY597" s="68"/>
      <c r="AZ597" s="64"/>
      <c r="BA597" s="64"/>
      <c r="BB597" s="64"/>
      <c r="BC597" s="64"/>
      <c r="BD597" s="64"/>
      <c r="BE597" s="64"/>
      <c r="BF597" s="64"/>
      <c r="BG597" s="64"/>
      <c r="BH597" s="64"/>
      <c r="BI597" s="64"/>
      <c r="BJ597" s="64"/>
      <c r="BK597" s="64"/>
      <c r="BL597" s="64"/>
      <c r="BM597" s="64"/>
      <c r="BN597" s="64"/>
    </row>
    <row r="598" spans="1:66" s="69" customFormat="1" ht="16.5" customHeight="1">
      <c r="A598" s="64"/>
      <c r="B598" s="66"/>
      <c r="C598" s="66"/>
      <c r="D598" s="75"/>
      <c r="E598" s="66"/>
      <c r="F598" s="67"/>
      <c r="G598" s="67"/>
      <c r="H598" s="7" t="str">
        <f t="shared" si="19"/>
        <v>Deposit Error</v>
      </c>
      <c r="I598" s="64"/>
      <c r="J598" s="8">
        <f t="shared" si="18"/>
        <v>0</v>
      </c>
      <c r="K598" s="64"/>
      <c r="L598" s="68"/>
      <c r="M598" s="68"/>
      <c r="N598" s="68"/>
      <c r="O598" s="68"/>
      <c r="P598" s="68"/>
      <c r="Q598" s="68"/>
      <c r="R598" s="68"/>
      <c r="S598" s="68"/>
      <c r="T598" s="68"/>
      <c r="U598" s="68"/>
      <c r="V598" s="68"/>
      <c r="W598" s="68"/>
      <c r="X598" s="68"/>
      <c r="Y598" s="68"/>
      <c r="Z598" s="68"/>
      <c r="AA598" s="68"/>
      <c r="AB598" s="68"/>
      <c r="AC598" s="68"/>
      <c r="AD598" s="68"/>
      <c r="AE598" s="68"/>
      <c r="AF598" s="68"/>
      <c r="AG598" s="68"/>
      <c r="AH598" s="68"/>
      <c r="AI598" s="68"/>
      <c r="AJ598" s="68"/>
      <c r="AK598" s="68"/>
      <c r="AL598" s="68"/>
      <c r="AM598" s="68"/>
      <c r="AN598" s="68"/>
      <c r="AO598" s="68"/>
      <c r="AP598" s="68"/>
      <c r="AQ598" s="68"/>
      <c r="AR598" s="68"/>
      <c r="AS598" s="68"/>
      <c r="AT598" s="68"/>
      <c r="AU598" s="68"/>
      <c r="AV598" s="68"/>
      <c r="AW598" s="68"/>
      <c r="AX598" s="68"/>
      <c r="AY598" s="68"/>
      <c r="AZ598" s="64"/>
      <c r="BA598" s="64"/>
      <c r="BB598" s="64"/>
      <c r="BC598" s="64"/>
      <c r="BD598" s="64"/>
      <c r="BE598" s="64"/>
      <c r="BF598" s="64"/>
      <c r="BG598" s="64"/>
      <c r="BH598" s="64"/>
      <c r="BI598" s="64"/>
      <c r="BJ598" s="64"/>
      <c r="BK598" s="64"/>
      <c r="BL598" s="64"/>
      <c r="BM598" s="64"/>
      <c r="BN598" s="64"/>
    </row>
    <row r="599" spans="1:66" s="69" customFormat="1" ht="16.5" customHeight="1">
      <c r="A599" s="64"/>
      <c r="B599" s="66"/>
      <c r="C599" s="66"/>
      <c r="D599" s="75"/>
      <c r="E599" s="66"/>
      <c r="F599" s="67"/>
      <c r="G599" s="67"/>
      <c r="H599" s="7" t="str">
        <f t="shared" si="19"/>
        <v>Deposit Error</v>
      </c>
      <c r="I599" s="64"/>
      <c r="J599" s="8">
        <f t="shared" si="18"/>
        <v>0</v>
      </c>
      <c r="K599" s="64"/>
      <c r="L599" s="68"/>
      <c r="M599" s="68"/>
      <c r="N599" s="68"/>
      <c r="O599" s="68"/>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599" s="68"/>
      <c r="AN599" s="68"/>
      <c r="AO599" s="68"/>
      <c r="AP599" s="68"/>
      <c r="AQ599" s="68"/>
      <c r="AR599" s="68"/>
      <c r="AS599" s="68"/>
      <c r="AT599" s="68"/>
      <c r="AU599" s="68"/>
      <c r="AV599" s="68"/>
      <c r="AW599" s="68"/>
      <c r="AX599" s="68"/>
      <c r="AY599" s="68"/>
      <c r="AZ599" s="64"/>
      <c r="BA599" s="64"/>
      <c r="BB599" s="64"/>
      <c r="BC599" s="64"/>
      <c r="BD599" s="64"/>
      <c r="BE599" s="64"/>
      <c r="BF599" s="64"/>
      <c r="BG599" s="64"/>
      <c r="BH599" s="64"/>
      <c r="BI599" s="64"/>
      <c r="BJ599" s="64"/>
      <c r="BK599" s="64"/>
      <c r="BL599" s="64"/>
      <c r="BM599" s="64"/>
      <c r="BN599" s="64"/>
    </row>
    <row r="600" spans="1:66" s="69" customFormat="1" ht="16.5" customHeight="1">
      <c r="A600" s="64"/>
      <c r="B600" s="66"/>
      <c r="C600" s="66"/>
      <c r="D600" s="75"/>
      <c r="E600" s="66"/>
      <c r="F600" s="67"/>
      <c r="G600" s="67"/>
      <c r="H600" s="7" t="str">
        <f t="shared" si="19"/>
        <v>Deposit Error</v>
      </c>
      <c r="I600" s="64"/>
      <c r="J600" s="8">
        <f t="shared" si="18"/>
        <v>0</v>
      </c>
      <c r="K600" s="64"/>
      <c r="L600" s="68"/>
      <c r="M600" s="68"/>
      <c r="N600" s="68"/>
      <c r="O600" s="68"/>
      <c r="P600" s="68"/>
      <c r="Q600" s="68"/>
      <c r="R600" s="68"/>
      <c r="S600" s="68"/>
      <c r="T600" s="68"/>
      <c r="U600" s="68"/>
      <c r="V600" s="68"/>
      <c r="W600" s="68"/>
      <c r="X600" s="68"/>
      <c r="Y600" s="68"/>
      <c r="Z600" s="68"/>
      <c r="AA600" s="68"/>
      <c r="AB600" s="68"/>
      <c r="AC600" s="68"/>
      <c r="AD600" s="68"/>
      <c r="AE600" s="68"/>
      <c r="AF600" s="68"/>
      <c r="AG600" s="68"/>
      <c r="AH600" s="68"/>
      <c r="AI600" s="68"/>
      <c r="AJ600" s="68"/>
      <c r="AK600" s="68"/>
      <c r="AL600" s="68"/>
      <c r="AM600" s="68"/>
      <c r="AN600" s="68"/>
      <c r="AO600" s="68"/>
      <c r="AP600" s="68"/>
      <c r="AQ600" s="68"/>
      <c r="AR600" s="68"/>
      <c r="AS600" s="68"/>
      <c r="AT600" s="68"/>
      <c r="AU600" s="68"/>
      <c r="AV600" s="68"/>
      <c r="AW600" s="68"/>
      <c r="AX600" s="68"/>
      <c r="AY600" s="68"/>
      <c r="AZ600" s="64"/>
      <c r="BA600" s="64"/>
      <c r="BB600" s="64"/>
      <c r="BC600" s="64"/>
      <c r="BD600" s="64"/>
      <c r="BE600" s="64"/>
      <c r="BF600" s="64"/>
      <c r="BG600" s="64"/>
      <c r="BH600" s="64"/>
      <c r="BI600" s="64"/>
      <c r="BJ600" s="64"/>
      <c r="BK600" s="64"/>
      <c r="BL600" s="64"/>
      <c r="BM600" s="64"/>
      <c r="BN600" s="64"/>
    </row>
    <row r="601" spans="1:66" s="69" customFormat="1" ht="16.5" customHeight="1">
      <c r="A601" s="64"/>
      <c r="B601" s="66"/>
      <c r="C601" s="66"/>
      <c r="D601" s="75"/>
      <c r="E601" s="66"/>
      <c r="F601" s="67"/>
      <c r="G601" s="67"/>
      <c r="H601" s="7" t="str">
        <f t="shared" si="19"/>
        <v>Deposit Error</v>
      </c>
      <c r="I601" s="64"/>
      <c r="J601" s="8">
        <f t="shared" si="18"/>
        <v>0</v>
      </c>
      <c r="K601" s="64"/>
      <c r="L601" s="68"/>
      <c r="M601" s="68"/>
      <c r="N601" s="68"/>
      <c r="O601" s="68"/>
      <c r="P601" s="68"/>
      <c r="Q601" s="68"/>
      <c r="R601" s="68"/>
      <c r="S601" s="68"/>
      <c r="T601" s="68"/>
      <c r="U601" s="68"/>
      <c r="V601" s="68"/>
      <c r="W601" s="68"/>
      <c r="X601" s="68"/>
      <c r="Y601" s="68"/>
      <c r="Z601" s="68"/>
      <c r="AA601" s="68"/>
      <c r="AB601" s="68"/>
      <c r="AC601" s="68"/>
      <c r="AD601" s="68"/>
      <c r="AE601" s="68"/>
      <c r="AF601" s="68"/>
      <c r="AG601" s="68"/>
      <c r="AH601" s="68"/>
      <c r="AI601" s="68"/>
      <c r="AJ601" s="68"/>
      <c r="AK601" s="68"/>
      <c r="AL601" s="68"/>
      <c r="AM601" s="68"/>
      <c r="AN601" s="68"/>
      <c r="AO601" s="68"/>
      <c r="AP601" s="68"/>
      <c r="AQ601" s="68"/>
      <c r="AR601" s="68"/>
      <c r="AS601" s="68"/>
      <c r="AT601" s="68"/>
      <c r="AU601" s="68"/>
      <c r="AV601" s="68"/>
      <c r="AW601" s="68"/>
      <c r="AX601" s="68"/>
      <c r="AY601" s="68"/>
      <c r="AZ601" s="64"/>
      <c r="BA601" s="64"/>
      <c r="BB601" s="64"/>
      <c r="BC601" s="64"/>
      <c r="BD601" s="64"/>
      <c r="BE601" s="64"/>
      <c r="BF601" s="64"/>
      <c r="BG601" s="64"/>
      <c r="BH601" s="64"/>
      <c r="BI601" s="64"/>
      <c r="BJ601" s="64"/>
      <c r="BK601" s="64"/>
      <c r="BL601" s="64"/>
      <c r="BM601" s="64"/>
      <c r="BN601" s="64"/>
    </row>
    <row r="602" spans="1:66" s="69" customFormat="1" ht="16.5" customHeight="1">
      <c r="A602" s="64"/>
      <c r="B602" s="66"/>
      <c r="C602" s="66"/>
      <c r="D602" s="75"/>
      <c r="E602" s="66"/>
      <c r="F602" s="67"/>
      <c r="G602" s="67"/>
      <c r="H602" s="7" t="str">
        <f t="shared" si="19"/>
        <v>Deposit Error</v>
      </c>
      <c r="I602" s="64"/>
      <c r="J602" s="8">
        <f t="shared" si="18"/>
        <v>0</v>
      </c>
      <c r="K602" s="64"/>
      <c r="L602" s="68"/>
      <c r="M602" s="68"/>
      <c r="N602" s="68"/>
      <c r="O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602" s="68"/>
      <c r="AN602" s="68"/>
      <c r="AO602" s="68"/>
      <c r="AP602" s="68"/>
      <c r="AQ602" s="68"/>
      <c r="AR602" s="68"/>
      <c r="AS602" s="68"/>
      <c r="AT602" s="68"/>
      <c r="AU602" s="68"/>
      <c r="AV602" s="68"/>
      <c r="AW602" s="68"/>
      <c r="AX602" s="68"/>
      <c r="AY602" s="68"/>
      <c r="AZ602" s="64"/>
      <c r="BA602" s="64"/>
      <c r="BB602" s="64"/>
      <c r="BC602" s="64"/>
      <c r="BD602" s="64"/>
      <c r="BE602" s="64"/>
      <c r="BF602" s="64"/>
      <c r="BG602" s="64"/>
      <c r="BH602" s="64"/>
      <c r="BI602" s="64"/>
      <c r="BJ602" s="64"/>
      <c r="BK602" s="64"/>
      <c r="BL602" s="64"/>
      <c r="BM602" s="64"/>
      <c r="BN602" s="64"/>
    </row>
    <row r="603" spans="1:66" s="69" customFormat="1" ht="16.5" customHeight="1">
      <c r="A603" s="64"/>
      <c r="B603" s="66"/>
      <c r="C603" s="66"/>
      <c r="D603" s="75"/>
      <c r="E603" s="66"/>
      <c r="F603" s="67"/>
      <c r="G603" s="67"/>
      <c r="H603" s="7" t="str">
        <f t="shared" si="19"/>
        <v>Deposit Error</v>
      </c>
      <c r="I603" s="64"/>
      <c r="J603" s="8">
        <f t="shared" si="18"/>
        <v>0</v>
      </c>
      <c r="K603" s="64"/>
      <c r="L603" s="68"/>
      <c r="M603" s="68"/>
      <c r="N603" s="68"/>
      <c r="O603" s="68"/>
      <c r="P603" s="68"/>
      <c r="Q603" s="68"/>
      <c r="R603" s="68"/>
      <c r="S603" s="68"/>
      <c r="T603" s="68"/>
      <c r="U603" s="68"/>
      <c r="V603" s="68"/>
      <c r="W603" s="68"/>
      <c r="X603" s="68"/>
      <c r="Y603" s="68"/>
      <c r="Z603" s="68"/>
      <c r="AA603" s="68"/>
      <c r="AB603" s="68"/>
      <c r="AC603" s="68"/>
      <c r="AD603" s="68"/>
      <c r="AE603" s="68"/>
      <c r="AF603" s="68"/>
      <c r="AG603" s="68"/>
      <c r="AH603" s="68"/>
      <c r="AI603" s="68"/>
      <c r="AJ603" s="68"/>
      <c r="AK603" s="68"/>
      <c r="AL603" s="68"/>
      <c r="AM603" s="68"/>
      <c r="AN603" s="68"/>
      <c r="AO603" s="68"/>
      <c r="AP603" s="68"/>
      <c r="AQ603" s="68"/>
      <c r="AR603" s="68"/>
      <c r="AS603" s="68"/>
      <c r="AT603" s="68"/>
      <c r="AU603" s="68"/>
      <c r="AV603" s="68"/>
      <c r="AW603" s="68"/>
      <c r="AX603" s="68"/>
      <c r="AY603" s="68"/>
      <c r="AZ603" s="64"/>
      <c r="BA603" s="64"/>
      <c r="BB603" s="64"/>
      <c r="BC603" s="64"/>
      <c r="BD603" s="64"/>
      <c r="BE603" s="64"/>
      <c r="BF603" s="64"/>
      <c r="BG603" s="64"/>
      <c r="BH603" s="64"/>
      <c r="BI603" s="64"/>
      <c r="BJ603" s="64"/>
      <c r="BK603" s="64"/>
      <c r="BL603" s="64"/>
      <c r="BM603" s="64"/>
      <c r="BN603" s="64"/>
    </row>
    <row r="604" spans="1:66" s="69" customFormat="1" ht="16.5" customHeight="1">
      <c r="A604" s="64"/>
      <c r="B604" s="66"/>
      <c r="C604" s="66"/>
      <c r="D604" s="75"/>
      <c r="E604" s="66"/>
      <c r="F604" s="67"/>
      <c r="G604" s="67"/>
      <c r="H604" s="7" t="str">
        <f t="shared" si="19"/>
        <v>Deposit Error</v>
      </c>
      <c r="I604" s="64"/>
      <c r="J604" s="8">
        <f t="shared" si="18"/>
        <v>0</v>
      </c>
      <c r="K604" s="64"/>
      <c r="L604" s="68"/>
      <c r="M604" s="68"/>
      <c r="N604" s="68"/>
      <c r="O604" s="68"/>
      <c r="P604" s="68"/>
      <c r="Q604" s="68"/>
      <c r="R604" s="68"/>
      <c r="S604" s="68"/>
      <c r="T604" s="68"/>
      <c r="U604" s="68"/>
      <c r="V604" s="68"/>
      <c r="W604" s="68"/>
      <c r="X604" s="68"/>
      <c r="Y604" s="68"/>
      <c r="Z604" s="68"/>
      <c r="AA604" s="68"/>
      <c r="AB604" s="68"/>
      <c r="AC604" s="68"/>
      <c r="AD604" s="68"/>
      <c r="AE604" s="68"/>
      <c r="AF604" s="68"/>
      <c r="AG604" s="68"/>
      <c r="AH604" s="68"/>
      <c r="AI604" s="68"/>
      <c r="AJ604" s="68"/>
      <c r="AK604" s="68"/>
      <c r="AL604" s="68"/>
      <c r="AM604" s="68"/>
      <c r="AN604" s="68"/>
      <c r="AO604" s="68"/>
      <c r="AP604" s="68"/>
      <c r="AQ604" s="68"/>
      <c r="AR604" s="68"/>
      <c r="AS604" s="68"/>
      <c r="AT604" s="68"/>
      <c r="AU604" s="68"/>
      <c r="AV604" s="68"/>
      <c r="AW604" s="68"/>
      <c r="AX604" s="68"/>
      <c r="AY604" s="68"/>
      <c r="AZ604" s="64"/>
      <c r="BA604" s="64"/>
      <c r="BB604" s="64"/>
      <c r="BC604" s="64"/>
      <c r="BD604" s="64"/>
      <c r="BE604" s="64"/>
      <c r="BF604" s="64"/>
      <c r="BG604" s="64"/>
      <c r="BH604" s="64"/>
      <c r="BI604" s="64"/>
      <c r="BJ604" s="64"/>
      <c r="BK604" s="64"/>
      <c r="BL604" s="64"/>
      <c r="BM604" s="64"/>
      <c r="BN604" s="64"/>
    </row>
    <row r="605" spans="1:66" s="69" customFormat="1" ht="16.5" customHeight="1">
      <c r="A605" s="64"/>
      <c r="B605" s="66"/>
      <c r="C605" s="66"/>
      <c r="D605" s="75"/>
      <c r="E605" s="66"/>
      <c r="F605" s="67"/>
      <c r="G605" s="67"/>
      <c r="H605" s="7" t="str">
        <f t="shared" si="19"/>
        <v>Deposit Error</v>
      </c>
      <c r="I605" s="64"/>
      <c r="J605" s="8">
        <f t="shared" si="18"/>
        <v>0</v>
      </c>
      <c r="K605" s="64"/>
      <c r="L605" s="68"/>
      <c r="M605" s="68"/>
      <c r="N605" s="68"/>
      <c r="O605" s="68"/>
      <c r="P605" s="68"/>
      <c r="Q605" s="68"/>
      <c r="R605" s="68"/>
      <c r="S605" s="68"/>
      <c r="T605" s="68"/>
      <c r="U605" s="68"/>
      <c r="V605" s="68"/>
      <c r="W605" s="68"/>
      <c r="X605" s="68"/>
      <c r="Y605" s="68"/>
      <c r="Z605" s="68"/>
      <c r="AA605" s="68"/>
      <c r="AB605" s="68"/>
      <c r="AC605" s="68"/>
      <c r="AD605" s="68"/>
      <c r="AE605" s="68"/>
      <c r="AF605" s="68"/>
      <c r="AG605" s="68"/>
      <c r="AH605" s="68"/>
      <c r="AI605" s="68"/>
      <c r="AJ605" s="68"/>
      <c r="AK605" s="68"/>
      <c r="AL605" s="68"/>
      <c r="AM605" s="68"/>
      <c r="AN605" s="68"/>
      <c r="AO605" s="68"/>
      <c r="AP605" s="68"/>
      <c r="AQ605" s="68"/>
      <c r="AR605" s="68"/>
      <c r="AS605" s="68"/>
      <c r="AT605" s="68"/>
      <c r="AU605" s="68"/>
      <c r="AV605" s="68"/>
      <c r="AW605" s="68"/>
      <c r="AX605" s="68"/>
      <c r="AY605" s="68"/>
      <c r="AZ605" s="64"/>
      <c r="BA605" s="64"/>
      <c r="BB605" s="64"/>
      <c r="BC605" s="64"/>
      <c r="BD605" s="64"/>
      <c r="BE605" s="64"/>
      <c r="BF605" s="64"/>
      <c r="BG605" s="64"/>
      <c r="BH605" s="64"/>
      <c r="BI605" s="64"/>
      <c r="BJ605" s="64"/>
      <c r="BK605" s="64"/>
      <c r="BL605" s="64"/>
      <c r="BM605" s="64"/>
      <c r="BN605" s="64"/>
    </row>
    <row r="606" spans="1:66" s="69" customFormat="1" ht="16.5" customHeight="1">
      <c r="A606" s="64"/>
      <c r="B606" s="66"/>
      <c r="C606" s="66"/>
      <c r="D606" s="75"/>
      <c r="E606" s="66"/>
      <c r="F606" s="67"/>
      <c r="G606" s="67"/>
      <c r="H606" s="7" t="str">
        <f t="shared" si="19"/>
        <v>Deposit Error</v>
      </c>
      <c r="I606" s="64"/>
      <c r="J606" s="8">
        <f t="shared" si="18"/>
        <v>0</v>
      </c>
      <c r="K606" s="64"/>
      <c r="L606" s="68"/>
      <c r="M606" s="68"/>
      <c r="N606" s="68"/>
      <c r="O606" s="68"/>
      <c r="P606" s="68"/>
      <c r="Q606" s="68"/>
      <c r="R606" s="68"/>
      <c r="S606" s="68"/>
      <c r="T606" s="68"/>
      <c r="U606" s="68"/>
      <c r="V606" s="68"/>
      <c r="W606" s="68"/>
      <c r="X606" s="68"/>
      <c r="Y606" s="68"/>
      <c r="Z606" s="68"/>
      <c r="AA606" s="68"/>
      <c r="AB606" s="68"/>
      <c r="AC606" s="68"/>
      <c r="AD606" s="68"/>
      <c r="AE606" s="68"/>
      <c r="AF606" s="68"/>
      <c r="AG606" s="68"/>
      <c r="AH606" s="68"/>
      <c r="AI606" s="68"/>
      <c r="AJ606" s="68"/>
      <c r="AK606" s="68"/>
      <c r="AL606" s="68"/>
      <c r="AM606" s="68"/>
      <c r="AN606" s="68"/>
      <c r="AO606" s="68"/>
      <c r="AP606" s="68"/>
      <c r="AQ606" s="68"/>
      <c r="AR606" s="68"/>
      <c r="AS606" s="68"/>
      <c r="AT606" s="68"/>
      <c r="AU606" s="68"/>
      <c r="AV606" s="68"/>
      <c r="AW606" s="68"/>
      <c r="AX606" s="68"/>
      <c r="AY606" s="68"/>
      <c r="AZ606" s="64"/>
      <c r="BA606" s="64"/>
      <c r="BB606" s="64"/>
      <c r="BC606" s="64"/>
      <c r="BD606" s="64"/>
      <c r="BE606" s="64"/>
      <c r="BF606" s="64"/>
      <c r="BG606" s="64"/>
      <c r="BH606" s="64"/>
      <c r="BI606" s="64"/>
      <c r="BJ606" s="64"/>
      <c r="BK606" s="64"/>
      <c r="BL606" s="64"/>
      <c r="BM606" s="64"/>
      <c r="BN606" s="64"/>
    </row>
    <row r="607" spans="1:66" s="69" customFormat="1" ht="16.5" customHeight="1">
      <c r="A607" s="64"/>
      <c r="B607" s="66"/>
      <c r="C607" s="66"/>
      <c r="D607" s="75"/>
      <c r="E607" s="66"/>
      <c r="F607" s="67"/>
      <c r="G607" s="67"/>
      <c r="H607" s="7" t="str">
        <f t="shared" si="19"/>
        <v>Deposit Error</v>
      </c>
      <c r="I607" s="64"/>
      <c r="J607" s="8">
        <f t="shared" si="18"/>
        <v>0</v>
      </c>
      <c r="K607" s="64"/>
      <c r="L607" s="68"/>
      <c r="M607" s="68"/>
      <c r="N607" s="68"/>
      <c r="O607" s="68"/>
      <c r="P607" s="68"/>
      <c r="Q607" s="68"/>
      <c r="R607" s="68"/>
      <c r="S607" s="68"/>
      <c r="T607" s="68"/>
      <c r="U607" s="68"/>
      <c r="V607" s="68"/>
      <c r="W607" s="68"/>
      <c r="X607" s="68"/>
      <c r="Y607" s="68"/>
      <c r="Z607" s="68"/>
      <c r="AA607" s="68"/>
      <c r="AB607" s="68"/>
      <c r="AC607" s="68"/>
      <c r="AD607" s="68"/>
      <c r="AE607" s="68"/>
      <c r="AF607" s="68"/>
      <c r="AG607" s="68"/>
      <c r="AH607" s="68"/>
      <c r="AI607" s="68"/>
      <c r="AJ607" s="68"/>
      <c r="AK607" s="68"/>
      <c r="AL607" s="68"/>
      <c r="AM607" s="68"/>
      <c r="AN607" s="68"/>
      <c r="AO607" s="68"/>
      <c r="AP607" s="68"/>
      <c r="AQ607" s="68"/>
      <c r="AR607" s="68"/>
      <c r="AS607" s="68"/>
      <c r="AT607" s="68"/>
      <c r="AU607" s="68"/>
      <c r="AV607" s="68"/>
      <c r="AW607" s="68"/>
      <c r="AX607" s="68"/>
      <c r="AY607" s="68"/>
      <c r="AZ607" s="64"/>
      <c r="BA607" s="64"/>
      <c r="BB607" s="64"/>
      <c r="BC607" s="64"/>
      <c r="BD607" s="64"/>
      <c r="BE607" s="64"/>
      <c r="BF607" s="64"/>
      <c r="BG607" s="64"/>
      <c r="BH607" s="64"/>
      <c r="BI607" s="64"/>
      <c r="BJ607" s="64"/>
      <c r="BK607" s="64"/>
      <c r="BL607" s="64"/>
      <c r="BM607" s="64"/>
      <c r="BN607" s="64"/>
    </row>
    <row r="608" spans="1:66" s="69" customFormat="1" ht="16.5" customHeight="1">
      <c r="A608" s="64"/>
      <c r="B608" s="66"/>
      <c r="C608" s="66"/>
      <c r="D608" s="75"/>
      <c r="E608" s="66"/>
      <c r="F608" s="67"/>
      <c r="G608" s="67"/>
      <c r="H608" s="7" t="str">
        <f t="shared" si="19"/>
        <v>Deposit Error</v>
      </c>
      <c r="I608" s="64"/>
      <c r="J608" s="8">
        <f t="shared" si="18"/>
        <v>0</v>
      </c>
      <c r="K608" s="64"/>
      <c r="L608" s="68"/>
      <c r="M608" s="68"/>
      <c r="N608" s="68"/>
      <c r="O608" s="68"/>
      <c r="P608" s="68"/>
      <c r="Q608" s="68"/>
      <c r="R608" s="68"/>
      <c r="S608" s="68"/>
      <c r="T608" s="68"/>
      <c r="U608" s="68"/>
      <c r="V608" s="68"/>
      <c r="W608" s="68"/>
      <c r="X608" s="68"/>
      <c r="Y608" s="68"/>
      <c r="Z608" s="68"/>
      <c r="AA608" s="68"/>
      <c r="AB608" s="68"/>
      <c r="AC608" s="68"/>
      <c r="AD608" s="68"/>
      <c r="AE608" s="68"/>
      <c r="AF608" s="68"/>
      <c r="AG608" s="68"/>
      <c r="AH608" s="68"/>
      <c r="AI608" s="68"/>
      <c r="AJ608" s="68"/>
      <c r="AK608" s="68"/>
      <c r="AL608" s="68"/>
      <c r="AM608" s="68"/>
      <c r="AN608" s="68"/>
      <c r="AO608" s="68"/>
      <c r="AP608" s="68"/>
      <c r="AQ608" s="68"/>
      <c r="AR608" s="68"/>
      <c r="AS608" s="68"/>
      <c r="AT608" s="68"/>
      <c r="AU608" s="68"/>
      <c r="AV608" s="68"/>
      <c r="AW608" s="68"/>
      <c r="AX608" s="68"/>
      <c r="AY608" s="68"/>
      <c r="AZ608" s="64"/>
      <c r="BA608" s="64"/>
      <c r="BB608" s="64"/>
      <c r="BC608" s="64"/>
      <c r="BD608" s="64"/>
      <c r="BE608" s="64"/>
      <c r="BF608" s="64"/>
      <c r="BG608" s="64"/>
      <c r="BH608" s="64"/>
      <c r="BI608" s="64"/>
      <c r="BJ608" s="64"/>
      <c r="BK608" s="64"/>
      <c r="BL608" s="64"/>
      <c r="BM608" s="64"/>
      <c r="BN608" s="64"/>
    </row>
    <row r="609" spans="1:66" s="69" customFormat="1" ht="16.5" customHeight="1">
      <c r="A609" s="64"/>
      <c r="B609" s="66"/>
      <c r="C609" s="66"/>
      <c r="D609" s="75"/>
      <c r="E609" s="66"/>
      <c r="F609" s="67"/>
      <c r="G609" s="67"/>
      <c r="H609" s="7" t="str">
        <f t="shared" si="19"/>
        <v>Deposit Error</v>
      </c>
      <c r="I609" s="64"/>
      <c r="J609" s="8">
        <f t="shared" si="18"/>
        <v>0</v>
      </c>
      <c r="K609" s="64"/>
      <c r="L609" s="68"/>
      <c r="M609" s="68"/>
      <c r="N609" s="68"/>
      <c r="O609" s="68"/>
      <c r="P609" s="68"/>
      <c r="Q609" s="68"/>
      <c r="R609" s="68"/>
      <c r="S609" s="68"/>
      <c r="T609" s="68"/>
      <c r="U609" s="68"/>
      <c r="V609" s="68"/>
      <c r="W609" s="68"/>
      <c r="X609" s="68"/>
      <c r="Y609" s="68"/>
      <c r="Z609" s="68"/>
      <c r="AA609" s="68"/>
      <c r="AB609" s="68"/>
      <c r="AC609" s="68"/>
      <c r="AD609" s="68"/>
      <c r="AE609" s="68"/>
      <c r="AF609" s="68"/>
      <c r="AG609" s="68"/>
      <c r="AH609" s="68"/>
      <c r="AI609" s="68"/>
      <c r="AJ609" s="68"/>
      <c r="AK609" s="68"/>
      <c r="AL609" s="68"/>
      <c r="AM609" s="68"/>
      <c r="AN609" s="68"/>
      <c r="AO609" s="68"/>
      <c r="AP609" s="68"/>
      <c r="AQ609" s="68"/>
      <c r="AR609" s="68"/>
      <c r="AS609" s="68"/>
      <c r="AT609" s="68"/>
      <c r="AU609" s="68"/>
      <c r="AV609" s="68"/>
      <c r="AW609" s="68"/>
      <c r="AX609" s="68"/>
      <c r="AY609" s="68"/>
      <c r="AZ609" s="64"/>
      <c r="BA609" s="64"/>
      <c r="BB609" s="64"/>
      <c r="BC609" s="64"/>
      <c r="BD609" s="64"/>
      <c r="BE609" s="64"/>
      <c r="BF609" s="64"/>
      <c r="BG609" s="64"/>
      <c r="BH609" s="64"/>
      <c r="BI609" s="64"/>
      <c r="BJ609" s="64"/>
      <c r="BK609" s="64"/>
      <c r="BL609" s="64"/>
      <c r="BM609" s="64"/>
      <c r="BN609" s="64"/>
    </row>
    <row r="610" spans="1:66" s="69" customFormat="1" ht="16.5" customHeight="1">
      <c r="A610" s="64"/>
      <c r="B610" s="66"/>
      <c r="C610" s="66"/>
      <c r="D610" s="75"/>
      <c r="E610" s="66"/>
      <c r="F610" s="67"/>
      <c r="G610" s="67"/>
      <c r="H610" s="7" t="str">
        <f t="shared" si="19"/>
        <v>Deposit Error</v>
      </c>
      <c r="I610" s="64"/>
      <c r="J610" s="8">
        <f t="shared" si="18"/>
        <v>0</v>
      </c>
      <c r="K610" s="64"/>
      <c r="L610" s="68"/>
      <c r="M610" s="68"/>
      <c r="N610" s="68"/>
      <c r="O610" s="68"/>
      <c r="P610" s="68"/>
      <c r="Q610" s="68"/>
      <c r="R610" s="68"/>
      <c r="S610" s="68"/>
      <c r="T610" s="68"/>
      <c r="U610" s="68"/>
      <c r="V610" s="68"/>
      <c r="W610" s="68"/>
      <c r="X610" s="68"/>
      <c r="Y610" s="68"/>
      <c r="Z610" s="68"/>
      <c r="AA610" s="68"/>
      <c r="AB610" s="68"/>
      <c r="AC610" s="68"/>
      <c r="AD610" s="68"/>
      <c r="AE610" s="68"/>
      <c r="AF610" s="68"/>
      <c r="AG610" s="68"/>
      <c r="AH610" s="68"/>
      <c r="AI610" s="68"/>
      <c r="AJ610" s="68"/>
      <c r="AK610" s="68"/>
      <c r="AL610" s="68"/>
      <c r="AM610" s="68"/>
      <c r="AN610" s="68"/>
      <c r="AO610" s="68"/>
      <c r="AP610" s="68"/>
      <c r="AQ610" s="68"/>
      <c r="AR610" s="68"/>
      <c r="AS610" s="68"/>
      <c r="AT610" s="68"/>
      <c r="AU610" s="68"/>
      <c r="AV610" s="68"/>
      <c r="AW610" s="68"/>
      <c r="AX610" s="68"/>
      <c r="AY610" s="68"/>
      <c r="AZ610" s="64"/>
      <c r="BA610" s="64"/>
      <c r="BB610" s="64"/>
      <c r="BC610" s="64"/>
      <c r="BD610" s="64"/>
      <c r="BE610" s="64"/>
      <c r="BF610" s="64"/>
      <c r="BG610" s="64"/>
      <c r="BH610" s="64"/>
      <c r="BI610" s="64"/>
      <c r="BJ610" s="64"/>
      <c r="BK610" s="64"/>
      <c r="BL610" s="64"/>
      <c r="BM610" s="64"/>
      <c r="BN610" s="64"/>
    </row>
    <row r="611" spans="1:66" s="69" customFormat="1" ht="16.5" customHeight="1">
      <c r="A611" s="64"/>
      <c r="B611" s="66"/>
      <c r="C611" s="66"/>
      <c r="D611" s="75"/>
      <c r="E611" s="66"/>
      <c r="F611" s="67"/>
      <c r="G611" s="67"/>
      <c r="H611" s="7" t="str">
        <f t="shared" si="19"/>
        <v>Deposit Error</v>
      </c>
      <c r="I611" s="64"/>
      <c r="J611" s="8">
        <f t="shared" si="18"/>
        <v>0</v>
      </c>
      <c r="K611" s="64"/>
      <c r="L611" s="68"/>
      <c r="M611" s="68"/>
      <c r="N611" s="68"/>
      <c r="O611" s="68"/>
      <c r="P611" s="68"/>
      <c r="Q611" s="68"/>
      <c r="R611" s="68"/>
      <c r="S611" s="68"/>
      <c r="T611" s="68"/>
      <c r="U611" s="68"/>
      <c r="V611" s="68"/>
      <c r="W611" s="68"/>
      <c r="X611" s="68"/>
      <c r="Y611" s="68"/>
      <c r="Z611" s="68"/>
      <c r="AA611" s="68"/>
      <c r="AB611" s="68"/>
      <c r="AC611" s="68"/>
      <c r="AD611" s="68"/>
      <c r="AE611" s="68"/>
      <c r="AF611" s="68"/>
      <c r="AG611" s="68"/>
      <c r="AH611" s="68"/>
      <c r="AI611" s="68"/>
      <c r="AJ611" s="68"/>
      <c r="AK611" s="68"/>
      <c r="AL611" s="68"/>
      <c r="AM611" s="68"/>
      <c r="AN611" s="68"/>
      <c r="AO611" s="68"/>
      <c r="AP611" s="68"/>
      <c r="AQ611" s="68"/>
      <c r="AR611" s="68"/>
      <c r="AS611" s="68"/>
      <c r="AT611" s="68"/>
      <c r="AU611" s="68"/>
      <c r="AV611" s="68"/>
      <c r="AW611" s="68"/>
      <c r="AX611" s="68"/>
      <c r="AY611" s="68"/>
      <c r="AZ611" s="64"/>
      <c r="BA611" s="64"/>
      <c r="BB611" s="64"/>
      <c r="BC611" s="64"/>
      <c r="BD611" s="64"/>
      <c r="BE611" s="64"/>
      <c r="BF611" s="64"/>
      <c r="BG611" s="64"/>
      <c r="BH611" s="64"/>
      <c r="BI611" s="64"/>
      <c r="BJ611" s="64"/>
      <c r="BK611" s="64"/>
      <c r="BL611" s="64"/>
      <c r="BM611" s="64"/>
      <c r="BN611" s="64"/>
    </row>
    <row r="612" spans="1:66" s="69" customFormat="1" ht="16.5" customHeight="1">
      <c r="A612" s="64"/>
      <c r="B612" s="66"/>
      <c r="C612" s="66"/>
      <c r="D612" s="75"/>
      <c r="E612" s="66"/>
      <c r="F612" s="67"/>
      <c r="G612" s="67"/>
      <c r="H612" s="7" t="str">
        <f t="shared" si="19"/>
        <v>Deposit Error</v>
      </c>
      <c r="I612" s="64"/>
      <c r="J612" s="8">
        <f t="shared" si="18"/>
        <v>0</v>
      </c>
      <c r="K612" s="64"/>
      <c r="L612" s="68"/>
      <c r="M612" s="68"/>
      <c r="N612" s="68"/>
      <c r="O612" s="68"/>
      <c r="P612" s="68"/>
      <c r="Q612" s="68"/>
      <c r="R612" s="68"/>
      <c r="S612" s="68"/>
      <c r="T612" s="68"/>
      <c r="U612" s="68"/>
      <c r="V612" s="68"/>
      <c r="W612" s="68"/>
      <c r="X612" s="68"/>
      <c r="Y612" s="68"/>
      <c r="Z612" s="68"/>
      <c r="AA612" s="68"/>
      <c r="AB612" s="68"/>
      <c r="AC612" s="68"/>
      <c r="AD612" s="68"/>
      <c r="AE612" s="68"/>
      <c r="AF612" s="68"/>
      <c r="AG612" s="68"/>
      <c r="AH612" s="68"/>
      <c r="AI612" s="68"/>
      <c r="AJ612" s="68"/>
      <c r="AK612" s="68"/>
      <c r="AL612" s="68"/>
      <c r="AM612" s="68"/>
      <c r="AN612" s="68"/>
      <c r="AO612" s="68"/>
      <c r="AP612" s="68"/>
      <c r="AQ612" s="68"/>
      <c r="AR612" s="68"/>
      <c r="AS612" s="68"/>
      <c r="AT612" s="68"/>
      <c r="AU612" s="68"/>
      <c r="AV612" s="68"/>
      <c r="AW612" s="68"/>
      <c r="AX612" s="68"/>
      <c r="AY612" s="68"/>
      <c r="AZ612" s="64"/>
      <c r="BA612" s="64"/>
      <c r="BB612" s="64"/>
      <c r="BC612" s="64"/>
      <c r="BD612" s="64"/>
      <c r="BE612" s="64"/>
      <c r="BF612" s="64"/>
      <c r="BG612" s="64"/>
      <c r="BH612" s="64"/>
      <c r="BI612" s="64"/>
      <c r="BJ612" s="64"/>
      <c r="BK612" s="64"/>
      <c r="BL612" s="64"/>
      <c r="BM612" s="64"/>
      <c r="BN612" s="64"/>
    </row>
    <row r="613" spans="1:66" s="69" customFormat="1" ht="16.5" customHeight="1">
      <c r="A613" s="64"/>
      <c r="B613" s="66"/>
      <c r="C613" s="66"/>
      <c r="D613" s="75"/>
      <c r="E613" s="66"/>
      <c r="F613" s="67"/>
      <c r="G613" s="67"/>
      <c r="H613" s="7" t="str">
        <f t="shared" si="19"/>
        <v>Deposit Error</v>
      </c>
      <c r="I613" s="64"/>
      <c r="J613" s="8">
        <f t="shared" si="18"/>
        <v>0</v>
      </c>
      <c r="K613" s="64"/>
      <c r="L613" s="68"/>
      <c r="M613" s="68"/>
      <c r="N613" s="68"/>
      <c r="O613" s="68"/>
      <c r="P613" s="68"/>
      <c r="Q613" s="68"/>
      <c r="R613" s="68"/>
      <c r="S613" s="68"/>
      <c r="T613" s="68"/>
      <c r="U613" s="68"/>
      <c r="V613" s="68"/>
      <c r="W613" s="68"/>
      <c r="X613" s="68"/>
      <c r="Y613" s="68"/>
      <c r="Z613" s="68"/>
      <c r="AA613" s="68"/>
      <c r="AB613" s="68"/>
      <c r="AC613" s="68"/>
      <c r="AD613" s="68"/>
      <c r="AE613" s="68"/>
      <c r="AF613" s="68"/>
      <c r="AG613" s="68"/>
      <c r="AH613" s="68"/>
      <c r="AI613" s="68"/>
      <c r="AJ613" s="68"/>
      <c r="AK613" s="68"/>
      <c r="AL613" s="68"/>
      <c r="AM613" s="68"/>
      <c r="AN613" s="68"/>
      <c r="AO613" s="68"/>
      <c r="AP613" s="68"/>
      <c r="AQ613" s="68"/>
      <c r="AR613" s="68"/>
      <c r="AS613" s="68"/>
      <c r="AT613" s="68"/>
      <c r="AU613" s="68"/>
      <c r="AV613" s="68"/>
      <c r="AW613" s="68"/>
      <c r="AX613" s="68"/>
      <c r="AY613" s="68"/>
      <c r="AZ613" s="64"/>
      <c r="BA613" s="64"/>
      <c r="BB613" s="64"/>
      <c r="BC613" s="64"/>
      <c r="BD613" s="64"/>
      <c r="BE613" s="64"/>
      <c r="BF613" s="64"/>
      <c r="BG613" s="64"/>
      <c r="BH613" s="64"/>
      <c r="BI613" s="64"/>
      <c r="BJ613" s="64"/>
      <c r="BK613" s="64"/>
      <c r="BL613" s="64"/>
      <c r="BM613" s="64"/>
      <c r="BN613" s="64"/>
    </row>
    <row r="614" spans="1:66" s="69" customFormat="1" ht="16.5" customHeight="1">
      <c r="A614" s="64"/>
      <c r="B614" s="66"/>
      <c r="C614" s="66"/>
      <c r="D614" s="75"/>
      <c r="E614" s="66"/>
      <c r="F614" s="67"/>
      <c r="G614" s="67"/>
      <c r="H614" s="7" t="str">
        <f t="shared" si="19"/>
        <v>Deposit Error</v>
      </c>
      <c r="I614" s="64"/>
      <c r="J614" s="8">
        <f t="shared" si="18"/>
        <v>0</v>
      </c>
      <c r="K614" s="64"/>
      <c r="L614" s="68"/>
      <c r="M614" s="68"/>
      <c r="N614" s="68"/>
      <c r="O614" s="68"/>
      <c r="P614" s="68"/>
      <c r="Q614" s="68"/>
      <c r="R614" s="68"/>
      <c r="S614" s="68"/>
      <c r="T614" s="68"/>
      <c r="U614" s="68"/>
      <c r="V614" s="68"/>
      <c r="W614" s="68"/>
      <c r="X614" s="68"/>
      <c r="Y614" s="68"/>
      <c r="Z614" s="68"/>
      <c r="AA614" s="68"/>
      <c r="AB614" s="68"/>
      <c r="AC614" s="68"/>
      <c r="AD614" s="68"/>
      <c r="AE614" s="68"/>
      <c r="AF614" s="68"/>
      <c r="AG614" s="68"/>
      <c r="AH614" s="68"/>
      <c r="AI614" s="68"/>
      <c r="AJ614" s="68"/>
      <c r="AK614" s="68"/>
      <c r="AL614" s="68"/>
      <c r="AM614" s="68"/>
      <c r="AN614" s="68"/>
      <c r="AO614" s="68"/>
      <c r="AP614" s="68"/>
      <c r="AQ614" s="68"/>
      <c r="AR614" s="68"/>
      <c r="AS614" s="68"/>
      <c r="AT614" s="68"/>
      <c r="AU614" s="68"/>
      <c r="AV614" s="68"/>
      <c r="AW614" s="68"/>
      <c r="AX614" s="68"/>
      <c r="AY614" s="68"/>
      <c r="AZ614" s="64"/>
      <c r="BA614" s="64"/>
      <c r="BB614" s="64"/>
      <c r="BC614" s="64"/>
      <c r="BD614" s="64"/>
      <c r="BE614" s="64"/>
      <c r="BF614" s="64"/>
      <c r="BG614" s="64"/>
      <c r="BH614" s="64"/>
      <c r="BI614" s="64"/>
      <c r="BJ614" s="64"/>
      <c r="BK614" s="64"/>
      <c r="BL614" s="64"/>
      <c r="BM614" s="64"/>
      <c r="BN614" s="64"/>
    </row>
    <row r="615" spans="1:66" s="69" customFormat="1" ht="16.5" customHeight="1">
      <c r="A615" s="64"/>
      <c r="B615" s="66"/>
      <c r="C615" s="66"/>
      <c r="D615" s="75"/>
      <c r="E615" s="66"/>
      <c r="F615" s="67"/>
      <c r="G615" s="67"/>
      <c r="H615" s="7" t="str">
        <f t="shared" si="19"/>
        <v>Deposit Error</v>
      </c>
      <c r="I615" s="64"/>
      <c r="J615" s="8">
        <f t="shared" si="18"/>
        <v>0</v>
      </c>
      <c r="K615" s="64"/>
      <c r="L615" s="68"/>
      <c r="M615" s="68"/>
      <c r="N615" s="68"/>
      <c r="O615" s="68"/>
      <c r="P615" s="68"/>
      <c r="Q615" s="68"/>
      <c r="R615" s="68"/>
      <c r="S615" s="68"/>
      <c r="T615" s="68"/>
      <c r="U615" s="68"/>
      <c r="V615" s="68"/>
      <c r="W615" s="68"/>
      <c r="X615" s="68"/>
      <c r="Y615" s="68"/>
      <c r="Z615" s="68"/>
      <c r="AA615" s="68"/>
      <c r="AB615" s="68"/>
      <c r="AC615" s="68"/>
      <c r="AD615" s="68"/>
      <c r="AE615" s="68"/>
      <c r="AF615" s="68"/>
      <c r="AG615" s="68"/>
      <c r="AH615" s="68"/>
      <c r="AI615" s="68"/>
      <c r="AJ615" s="68"/>
      <c r="AK615" s="68"/>
      <c r="AL615" s="68"/>
      <c r="AM615" s="68"/>
      <c r="AN615" s="68"/>
      <c r="AO615" s="68"/>
      <c r="AP615" s="68"/>
      <c r="AQ615" s="68"/>
      <c r="AR615" s="68"/>
      <c r="AS615" s="68"/>
      <c r="AT615" s="68"/>
      <c r="AU615" s="68"/>
      <c r="AV615" s="68"/>
      <c r="AW615" s="68"/>
      <c r="AX615" s="68"/>
      <c r="AY615" s="68"/>
      <c r="AZ615" s="64"/>
      <c r="BA615" s="64"/>
      <c r="BB615" s="64"/>
      <c r="BC615" s="64"/>
      <c r="BD615" s="64"/>
      <c r="BE615" s="64"/>
      <c r="BF615" s="64"/>
      <c r="BG615" s="64"/>
      <c r="BH615" s="64"/>
      <c r="BI615" s="64"/>
      <c r="BJ615" s="64"/>
      <c r="BK615" s="64"/>
      <c r="BL615" s="64"/>
      <c r="BM615" s="64"/>
      <c r="BN615" s="64"/>
    </row>
    <row r="616" spans="1:66" s="69" customFormat="1" ht="16.5" customHeight="1">
      <c r="A616" s="64"/>
      <c r="B616" s="66"/>
      <c r="C616" s="66"/>
      <c r="D616" s="75"/>
      <c r="E616" s="66"/>
      <c r="F616" s="67"/>
      <c r="G616" s="67"/>
      <c r="H616" s="7" t="str">
        <f t="shared" si="19"/>
        <v>Deposit Error</v>
      </c>
      <c r="I616" s="64"/>
      <c r="J616" s="8">
        <f t="shared" si="18"/>
        <v>0</v>
      </c>
      <c r="K616" s="64"/>
      <c r="L616" s="68"/>
      <c r="M616" s="68"/>
      <c r="N616" s="68"/>
      <c r="O616" s="68"/>
      <c r="P616" s="68"/>
      <c r="Q616" s="68"/>
      <c r="R616" s="68"/>
      <c r="S616" s="68"/>
      <c r="T616" s="68"/>
      <c r="U616" s="68"/>
      <c r="V616" s="68"/>
      <c r="W616" s="68"/>
      <c r="X616" s="68"/>
      <c r="Y616" s="68"/>
      <c r="Z616" s="68"/>
      <c r="AA616" s="68"/>
      <c r="AB616" s="68"/>
      <c r="AC616" s="68"/>
      <c r="AD616" s="68"/>
      <c r="AE616" s="68"/>
      <c r="AF616" s="68"/>
      <c r="AG616" s="68"/>
      <c r="AH616" s="68"/>
      <c r="AI616" s="68"/>
      <c r="AJ616" s="68"/>
      <c r="AK616" s="68"/>
      <c r="AL616" s="68"/>
      <c r="AM616" s="68"/>
      <c r="AN616" s="68"/>
      <c r="AO616" s="68"/>
      <c r="AP616" s="68"/>
      <c r="AQ616" s="68"/>
      <c r="AR616" s="68"/>
      <c r="AS616" s="68"/>
      <c r="AT616" s="68"/>
      <c r="AU616" s="68"/>
      <c r="AV616" s="68"/>
      <c r="AW616" s="68"/>
      <c r="AX616" s="68"/>
      <c r="AY616" s="68"/>
      <c r="AZ616" s="64"/>
      <c r="BA616" s="64"/>
      <c r="BB616" s="64"/>
      <c r="BC616" s="64"/>
      <c r="BD616" s="64"/>
      <c r="BE616" s="64"/>
      <c r="BF616" s="64"/>
      <c r="BG616" s="64"/>
      <c r="BH616" s="64"/>
      <c r="BI616" s="64"/>
      <c r="BJ616" s="64"/>
      <c r="BK616" s="64"/>
      <c r="BL616" s="64"/>
      <c r="BM616" s="64"/>
      <c r="BN616" s="64"/>
    </row>
    <row r="617" spans="1:66" s="69" customFormat="1" ht="16.5" customHeight="1">
      <c r="A617" s="64"/>
      <c r="B617" s="66"/>
      <c r="C617" s="66"/>
      <c r="D617" s="75"/>
      <c r="E617" s="66"/>
      <c r="F617" s="67"/>
      <c r="G617" s="67"/>
      <c r="H617" s="7" t="str">
        <f t="shared" si="19"/>
        <v>Deposit Error</v>
      </c>
      <c r="I617" s="64"/>
      <c r="J617" s="8">
        <f t="shared" si="18"/>
        <v>0</v>
      </c>
      <c r="K617" s="64"/>
      <c r="L617" s="68"/>
      <c r="M617" s="68"/>
      <c r="N617" s="68"/>
      <c r="O617" s="68"/>
      <c r="P617" s="68"/>
      <c r="Q617" s="68"/>
      <c r="R617" s="68"/>
      <c r="S617" s="68"/>
      <c r="T617" s="68"/>
      <c r="U617" s="68"/>
      <c r="V617" s="68"/>
      <c r="W617" s="68"/>
      <c r="X617" s="68"/>
      <c r="Y617" s="68"/>
      <c r="Z617" s="68"/>
      <c r="AA617" s="68"/>
      <c r="AB617" s="68"/>
      <c r="AC617" s="68"/>
      <c r="AD617" s="68"/>
      <c r="AE617" s="68"/>
      <c r="AF617" s="68"/>
      <c r="AG617" s="68"/>
      <c r="AH617" s="68"/>
      <c r="AI617" s="68"/>
      <c r="AJ617" s="68"/>
      <c r="AK617" s="68"/>
      <c r="AL617" s="68"/>
      <c r="AM617" s="68"/>
      <c r="AN617" s="68"/>
      <c r="AO617" s="68"/>
      <c r="AP617" s="68"/>
      <c r="AQ617" s="68"/>
      <c r="AR617" s="68"/>
      <c r="AS617" s="68"/>
      <c r="AT617" s="68"/>
      <c r="AU617" s="68"/>
      <c r="AV617" s="68"/>
      <c r="AW617" s="68"/>
      <c r="AX617" s="68"/>
      <c r="AY617" s="68"/>
      <c r="AZ617" s="64"/>
      <c r="BA617" s="64"/>
      <c r="BB617" s="64"/>
      <c r="BC617" s="64"/>
      <c r="BD617" s="64"/>
      <c r="BE617" s="64"/>
      <c r="BF617" s="64"/>
      <c r="BG617" s="64"/>
      <c r="BH617" s="64"/>
      <c r="BI617" s="64"/>
      <c r="BJ617" s="64"/>
      <c r="BK617" s="64"/>
      <c r="BL617" s="64"/>
      <c r="BM617" s="64"/>
      <c r="BN617" s="64"/>
    </row>
    <row r="618" spans="1:66" s="69" customFormat="1" ht="16.5" customHeight="1">
      <c r="A618" s="64"/>
      <c r="B618" s="66"/>
      <c r="C618" s="66"/>
      <c r="D618" s="75"/>
      <c r="E618" s="66"/>
      <c r="F618" s="67"/>
      <c r="G618" s="67"/>
      <c r="H618" s="7" t="str">
        <f t="shared" si="19"/>
        <v>Deposit Error</v>
      </c>
      <c r="I618" s="64"/>
      <c r="J618" s="8">
        <f t="shared" si="18"/>
        <v>0</v>
      </c>
      <c r="K618" s="64"/>
      <c r="L618" s="68"/>
      <c r="M618" s="68"/>
      <c r="N618" s="68"/>
      <c r="O618" s="68"/>
      <c r="P618" s="68"/>
      <c r="Q618" s="68"/>
      <c r="R618" s="68"/>
      <c r="S618" s="68"/>
      <c r="T618" s="68"/>
      <c r="U618" s="68"/>
      <c r="V618" s="68"/>
      <c r="W618" s="68"/>
      <c r="X618" s="68"/>
      <c r="Y618" s="68"/>
      <c r="Z618" s="68"/>
      <c r="AA618" s="68"/>
      <c r="AB618" s="68"/>
      <c r="AC618" s="68"/>
      <c r="AD618" s="68"/>
      <c r="AE618" s="68"/>
      <c r="AF618" s="68"/>
      <c r="AG618" s="68"/>
      <c r="AH618" s="68"/>
      <c r="AI618" s="68"/>
      <c r="AJ618" s="68"/>
      <c r="AK618" s="68"/>
      <c r="AL618" s="68"/>
      <c r="AM618" s="68"/>
      <c r="AN618" s="68"/>
      <c r="AO618" s="68"/>
      <c r="AP618" s="68"/>
      <c r="AQ618" s="68"/>
      <c r="AR618" s="68"/>
      <c r="AS618" s="68"/>
      <c r="AT618" s="68"/>
      <c r="AU618" s="68"/>
      <c r="AV618" s="68"/>
      <c r="AW618" s="68"/>
      <c r="AX618" s="68"/>
      <c r="AY618" s="68"/>
      <c r="AZ618" s="64"/>
      <c r="BA618" s="64"/>
      <c r="BB618" s="64"/>
      <c r="BC618" s="64"/>
      <c r="BD618" s="64"/>
      <c r="BE618" s="64"/>
      <c r="BF618" s="64"/>
      <c r="BG618" s="64"/>
      <c r="BH618" s="64"/>
      <c r="BI618" s="64"/>
      <c r="BJ618" s="64"/>
      <c r="BK618" s="64"/>
      <c r="BL618" s="64"/>
      <c r="BM618" s="64"/>
      <c r="BN618" s="64"/>
    </row>
    <row r="619" spans="1:66" s="69" customFormat="1" ht="16.5" customHeight="1">
      <c r="A619" s="64"/>
      <c r="B619" s="66"/>
      <c r="C619" s="66"/>
      <c r="D619" s="75"/>
      <c r="E619" s="66"/>
      <c r="F619" s="67"/>
      <c r="G619" s="67"/>
      <c r="H619" s="7" t="str">
        <f t="shared" si="19"/>
        <v>Deposit Error</v>
      </c>
      <c r="I619" s="64"/>
      <c r="J619" s="8">
        <f t="shared" si="18"/>
        <v>0</v>
      </c>
      <c r="K619" s="64"/>
      <c r="L619" s="68"/>
      <c r="M619" s="68"/>
      <c r="N619" s="68"/>
      <c r="O619" s="68"/>
      <c r="P619" s="68"/>
      <c r="Q619" s="68"/>
      <c r="R619" s="68"/>
      <c r="S619" s="68"/>
      <c r="T619" s="68"/>
      <c r="U619" s="68"/>
      <c r="V619" s="68"/>
      <c r="W619" s="68"/>
      <c r="X619" s="68"/>
      <c r="Y619" s="68"/>
      <c r="Z619" s="68"/>
      <c r="AA619" s="68"/>
      <c r="AB619" s="68"/>
      <c r="AC619" s="68"/>
      <c r="AD619" s="68"/>
      <c r="AE619" s="68"/>
      <c r="AF619" s="68"/>
      <c r="AG619" s="68"/>
      <c r="AH619" s="68"/>
      <c r="AI619" s="68"/>
      <c r="AJ619" s="68"/>
      <c r="AK619" s="68"/>
      <c r="AL619" s="68"/>
      <c r="AM619" s="68"/>
      <c r="AN619" s="68"/>
      <c r="AO619" s="68"/>
      <c r="AP619" s="68"/>
      <c r="AQ619" s="68"/>
      <c r="AR619" s="68"/>
      <c r="AS619" s="68"/>
      <c r="AT619" s="68"/>
      <c r="AU619" s="68"/>
      <c r="AV619" s="68"/>
      <c r="AW619" s="68"/>
      <c r="AX619" s="68"/>
      <c r="AY619" s="68"/>
      <c r="AZ619" s="64"/>
      <c r="BA619" s="64"/>
      <c r="BB619" s="64"/>
      <c r="BC619" s="64"/>
      <c r="BD619" s="64"/>
      <c r="BE619" s="64"/>
      <c r="BF619" s="64"/>
      <c r="BG619" s="64"/>
      <c r="BH619" s="64"/>
      <c r="BI619" s="64"/>
      <c r="BJ619" s="64"/>
      <c r="BK619" s="64"/>
      <c r="BL619" s="64"/>
      <c r="BM619" s="64"/>
      <c r="BN619" s="64"/>
    </row>
    <row r="620" spans="1:66" s="69" customFormat="1" ht="16.5" customHeight="1">
      <c r="A620" s="64"/>
      <c r="B620" s="66"/>
      <c r="C620" s="66"/>
      <c r="D620" s="75"/>
      <c r="E620" s="66"/>
      <c r="F620" s="67"/>
      <c r="G620" s="67"/>
      <c r="H620" s="7" t="str">
        <f t="shared" si="19"/>
        <v>Deposit Error</v>
      </c>
      <c r="I620" s="64"/>
      <c r="J620" s="8">
        <f t="shared" si="18"/>
        <v>0</v>
      </c>
      <c r="K620" s="64"/>
      <c r="L620" s="68"/>
      <c r="M620" s="68"/>
      <c r="N620" s="68"/>
      <c r="O620" s="68"/>
      <c r="P620" s="68"/>
      <c r="Q620" s="68"/>
      <c r="R620" s="68"/>
      <c r="S620" s="68"/>
      <c r="T620" s="68"/>
      <c r="U620" s="68"/>
      <c r="V620" s="68"/>
      <c r="W620" s="68"/>
      <c r="X620" s="68"/>
      <c r="Y620" s="68"/>
      <c r="Z620" s="68"/>
      <c r="AA620" s="68"/>
      <c r="AB620" s="68"/>
      <c r="AC620" s="68"/>
      <c r="AD620" s="68"/>
      <c r="AE620" s="68"/>
      <c r="AF620" s="68"/>
      <c r="AG620" s="68"/>
      <c r="AH620" s="68"/>
      <c r="AI620" s="68"/>
      <c r="AJ620" s="68"/>
      <c r="AK620" s="68"/>
      <c r="AL620" s="68"/>
      <c r="AM620" s="68"/>
      <c r="AN620" s="68"/>
      <c r="AO620" s="68"/>
      <c r="AP620" s="68"/>
      <c r="AQ620" s="68"/>
      <c r="AR620" s="68"/>
      <c r="AS620" s="68"/>
      <c r="AT620" s="68"/>
      <c r="AU620" s="68"/>
      <c r="AV620" s="68"/>
      <c r="AW620" s="68"/>
      <c r="AX620" s="68"/>
      <c r="AY620" s="68"/>
      <c r="AZ620" s="64"/>
      <c r="BA620" s="64"/>
      <c r="BB620" s="64"/>
      <c r="BC620" s="64"/>
      <c r="BD620" s="64"/>
      <c r="BE620" s="64"/>
      <c r="BF620" s="64"/>
      <c r="BG620" s="64"/>
      <c r="BH620" s="64"/>
      <c r="BI620" s="64"/>
      <c r="BJ620" s="64"/>
      <c r="BK620" s="64"/>
      <c r="BL620" s="64"/>
      <c r="BM620" s="64"/>
      <c r="BN620" s="64"/>
    </row>
    <row r="621" spans="1:66" s="69" customFormat="1" ht="16.5" customHeight="1">
      <c r="A621" s="64"/>
      <c r="B621" s="66"/>
      <c r="C621" s="66"/>
      <c r="D621" s="75"/>
      <c r="E621" s="66"/>
      <c r="F621" s="67"/>
      <c r="G621" s="67"/>
      <c r="H621" s="7" t="str">
        <f t="shared" si="19"/>
        <v>Deposit Error</v>
      </c>
      <c r="I621" s="64"/>
      <c r="J621" s="8">
        <f t="shared" si="18"/>
        <v>0</v>
      </c>
      <c r="K621" s="64"/>
      <c r="L621" s="68"/>
      <c r="M621" s="68"/>
      <c r="N621" s="68"/>
      <c r="O621" s="68"/>
      <c r="P621" s="68"/>
      <c r="Q621" s="68"/>
      <c r="R621" s="68"/>
      <c r="S621" s="68"/>
      <c r="T621" s="68"/>
      <c r="U621" s="68"/>
      <c r="V621" s="68"/>
      <c r="W621" s="68"/>
      <c r="X621" s="68"/>
      <c r="Y621" s="68"/>
      <c r="Z621" s="68"/>
      <c r="AA621" s="68"/>
      <c r="AB621" s="68"/>
      <c r="AC621" s="68"/>
      <c r="AD621" s="68"/>
      <c r="AE621" s="68"/>
      <c r="AF621" s="68"/>
      <c r="AG621" s="68"/>
      <c r="AH621" s="68"/>
      <c r="AI621" s="68"/>
      <c r="AJ621" s="68"/>
      <c r="AK621" s="68"/>
      <c r="AL621" s="68"/>
      <c r="AM621" s="68"/>
      <c r="AN621" s="68"/>
      <c r="AO621" s="68"/>
      <c r="AP621" s="68"/>
      <c r="AQ621" s="68"/>
      <c r="AR621" s="68"/>
      <c r="AS621" s="68"/>
      <c r="AT621" s="68"/>
      <c r="AU621" s="68"/>
      <c r="AV621" s="68"/>
      <c r="AW621" s="68"/>
      <c r="AX621" s="68"/>
      <c r="AY621" s="68"/>
      <c r="AZ621" s="64"/>
      <c r="BA621" s="64"/>
      <c r="BB621" s="64"/>
      <c r="BC621" s="64"/>
      <c r="BD621" s="64"/>
      <c r="BE621" s="64"/>
      <c r="BF621" s="64"/>
      <c r="BG621" s="64"/>
      <c r="BH621" s="64"/>
      <c r="BI621" s="64"/>
      <c r="BJ621" s="64"/>
      <c r="BK621" s="64"/>
      <c r="BL621" s="64"/>
      <c r="BM621" s="64"/>
      <c r="BN621" s="64"/>
    </row>
    <row r="622" spans="1:66" s="69" customFormat="1" ht="16.5" customHeight="1">
      <c r="A622" s="64"/>
      <c r="B622" s="66"/>
      <c r="C622" s="66"/>
      <c r="D622" s="75"/>
      <c r="E622" s="66"/>
      <c r="F622" s="67"/>
      <c r="G622" s="67"/>
      <c r="H622" s="7" t="str">
        <f t="shared" si="19"/>
        <v>Deposit Error</v>
      </c>
      <c r="I622" s="64"/>
      <c r="J622" s="8">
        <f t="shared" si="18"/>
        <v>0</v>
      </c>
      <c r="K622" s="64"/>
      <c r="L622" s="68"/>
      <c r="M622" s="68"/>
      <c r="N622" s="68"/>
      <c r="O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622" s="68"/>
      <c r="AN622" s="68"/>
      <c r="AO622" s="68"/>
      <c r="AP622" s="68"/>
      <c r="AQ622" s="68"/>
      <c r="AR622" s="68"/>
      <c r="AS622" s="68"/>
      <c r="AT622" s="68"/>
      <c r="AU622" s="68"/>
      <c r="AV622" s="68"/>
      <c r="AW622" s="68"/>
      <c r="AX622" s="68"/>
      <c r="AY622" s="68"/>
      <c r="AZ622" s="64"/>
      <c r="BA622" s="64"/>
      <c r="BB622" s="64"/>
      <c r="BC622" s="64"/>
      <c r="BD622" s="64"/>
      <c r="BE622" s="64"/>
      <c r="BF622" s="64"/>
      <c r="BG622" s="64"/>
      <c r="BH622" s="64"/>
      <c r="BI622" s="64"/>
      <c r="BJ622" s="64"/>
      <c r="BK622" s="64"/>
      <c r="BL622" s="64"/>
      <c r="BM622" s="64"/>
      <c r="BN622" s="64"/>
    </row>
    <row r="623" spans="1:66" s="69" customFormat="1" ht="16.5" customHeight="1">
      <c r="A623" s="64"/>
      <c r="B623" s="66"/>
      <c r="C623" s="66"/>
      <c r="D623" s="75"/>
      <c r="E623" s="66"/>
      <c r="F623" s="67"/>
      <c r="G623" s="67"/>
      <c r="H623" s="7" t="str">
        <f t="shared" si="19"/>
        <v>Deposit Error</v>
      </c>
      <c r="I623" s="64"/>
      <c r="J623" s="8">
        <f t="shared" si="18"/>
        <v>0</v>
      </c>
      <c r="K623" s="64"/>
      <c r="L623" s="68"/>
      <c r="M623" s="68"/>
      <c r="N623" s="68"/>
      <c r="O623" s="68"/>
      <c r="P623" s="68"/>
      <c r="Q623" s="68"/>
      <c r="R623" s="68"/>
      <c r="S623" s="68"/>
      <c r="T623" s="68"/>
      <c r="U623" s="68"/>
      <c r="V623" s="68"/>
      <c r="W623" s="68"/>
      <c r="X623" s="68"/>
      <c r="Y623" s="68"/>
      <c r="Z623" s="68"/>
      <c r="AA623" s="68"/>
      <c r="AB623" s="68"/>
      <c r="AC623" s="68"/>
      <c r="AD623" s="68"/>
      <c r="AE623" s="68"/>
      <c r="AF623" s="68"/>
      <c r="AG623" s="68"/>
      <c r="AH623" s="68"/>
      <c r="AI623" s="68"/>
      <c r="AJ623" s="68"/>
      <c r="AK623" s="68"/>
      <c r="AL623" s="68"/>
      <c r="AM623" s="68"/>
      <c r="AN623" s="68"/>
      <c r="AO623" s="68"/>
      <c r="AP623" s="68"/>
      <c r="AQ623" s="68"/>
      <c r="AR623" s="68"/>
      <c r="AS623" s="68"/>
      <c r="AT623" s="68"/>
      <c r="AU623" s="68"/>
      <c r="AV623" s="68"/>
      <c r="AW623" s="68"/>
      <c r="AX623" s="68"/>
      <c r="AY623" s="68"/>
      <c r="AZ623" s="64"/>
      <c r="BA623" s="64"/>
      <c r="BB623" s="64"/>
      <c r="BC623" s="64"/>
      <c r="BD623" s="64"/>
      <c r="BE623" s="64"/>
      <c r="BF623" s="64"/>
      <c r="BG623" s="64"/>
      <c r="BH623" s="64"/>
      <c r="BI623" s="64"/>
      <c r="BJ623" s="64"/>
      <c r="BK623" s="64"/>
      <c r="BL623" s="64"/>
      <c r="BM623" s="64"/>
      <c r="BN623" s="64"/>
    </row>
    <row r="624" spans="1:66" s="69" customFormat="1" ht="16.5" customHeight="1">
      <c r="A624" s="64"/>
      <c r="B624" s="66"/>
      <c r="C624" s="66"/>
      <c r="D624" s="75"/>
      <c r="E624" s="66"/>
      <c r="F624" s="67"/>
      <c r="G624" s="67"/>
      <c r="H624" s="7" t="str">
        <f t="shared" si="19"/>
        <v>Deposit Error</v>
      </c>
      <c r="I624" s="64"/>
      <c r="J624" s="8">
        <f t="shared" si="18"/>
        <v>0</v>
      </c>
      <c r="K624" s="64"/>
      <c r="L624" s="68"/>
      <c r="M624" s="68"/>
      <c r="N624" s="68"/>
      <c r="O624" s="68"/>
      <c r="P624" s="68"/>
      <c r="Q624" s="68"/>
      <c r="R624" s="68"/>
      <c r="S624" s="68"/>
      <c r="T624" s="68"/>
      <c r="U624" s="68"/>
      <c r="V624" s="68"/>
      <c r="W624" s="68"/>
      <c r="X624" s="68"/>
      <c r="Y624" s="68"/>
      <c r="Z624" s="68"/>
      <c r="AA624" s="68"/>
      <c r="AB624" s="68"/>
      <c r="AC624" s="68"/>
      <c r="AD624" s="68"/>
      <c r="AE624" s="68"/>
      <c r="AF624" s="68"/>
      <c r="AG624" s="68"/>
      <c r="AH624" s="68"/>
      <c r="AI624" s="68"/>
      <c r="AJ624" s="68"/>
      <c r="AK624" s="68"/>
      <c r="AL624" s="68"/>
      <c r="AM624" s="68"/>
      <c r="AN624" s="68"/>
      <c r="AO624" s="68"/>
      <c r="AP624" s="68"/>
      <c r="AQ624" s="68"/>
      <c r="AR624" s="68"/>
      <c r="AS624" s="68"/>
      <c r="AT624" s="68"/>
      <c r="AU624" s="68"/>
      <c r="AV624" s="68"/>
      <c r="AW624" s="68"/>
      <c r="AX624" s="68"/>
      <c r="AY624" s="68"/>
      <c r="AZ624" s="64"/>
      <c r="BA624" s="64"/>
      <c r="BB624" s="64"/>
      <c r="BC624" s="64"/>
      <c r="BD624" s="64"/>
      <c r="BE624" s="64"/>
      <c r="BF624" s="64"/>
      <c r="BG624" s="64"/>
      <c r="BH624" s="64"/>
      <c r="BI624" s="64"/>
      <c r="BJ624" s="64"/>
      <c r="BK624" s="64"/>
      <c r="BL624" s="64"/>
      <c r="BM624" s="64"/>
      <c r="BN624" s="64"/>
    </row>
    <row r="625" spans="1:66" s="69" customFormat="1" ht="16.5" customHeight="1">
      <c r="A625" s="64"/>
      <c r="B625" s="66"/>
      <c r="C625" s="66"/>
      <c r="D625" s="75"/>
      <c r="E625" s="66"/>
      <c r="F625" s="67"/>
      <c r="G625" s="67"/>
      <c r="H625" s="7" t="str">
        <f t="shared" si="19"/>
        <v>Deposit Error</v>
      </c>
      <c r="I625" s="64"/>
      <c r="J625" s="8">
        <f t="shared" si="18"/>
        <v>0</v>
      </c>
      <c r="K625" s="64"/>
      <c r="L625" s="68"/>
      <c r="M625" s="68"/>
      <c r="N625" s="68"/>
      <c r="O625" s="68"/>
      <c r="P625" s="68"/>
      <c r="Q625" s="68"/>
      <c r="R625" s="68"/>
      <c r="S625" s="68"/>
      <c r="T625" s="68"/>
      <c r="U625" s="68"/>
      <c r="V625" s="68"/>
      <c r="W625" s="68"/>
      <c r="X625" s="68"/>
      <c r="Y625" s="68"/>
      <c r="Z625" s="68"/>
      <c r="AA625" s="68"/>
      <c r="AB625" s="68"/>
      <c r="AC625" s="68"/>
      <c r="AD625" s="68"/>
      <c r="AE625" s="68"/>
      <c r="AF625" s="68"/>
      <c r="AG625" s="68"/>
      <c r="AH625" s="68"/>
      <c r="AI625" s="68"/>
      <c r="AJ625" s="68"/>
      <c r="AK625" s="68"/>
      <c r="AL625" s="68"/>
      <c r="AM625" s="68"/>
      <c r="AN625" s="68"/>
      <c r="AO625" s="68"/>
      <c r="AP625" s="68"/>
      <c r="AQ625" s="68"/>
      <c r="AR625" s="68"/>
      <c r="AS625" s="68"/>
      <c r="AT625" s="68"/>
      <c r="AU625" s="68"/>
      <c r="AV625" s="68"/>
      <c r="AW625" s="68"/>
      <c r="AX625" s="68"/>
      <c r="AY625" s="68"/>
      <c r="AZ625" s="64"/>
      <c r="BA625" s="64"/>
      <c r="BB625" s="64"/>
      <c r="BC625" s="64"/>
      <c r="BD625" s="64"/>
      <c r="BE625" s="64"/>
      <c r="BF625" s="64"/>
      <c r="BG625" s="64"/>
      <c r="BH625" s="64"/>
      <c r="BI625" s="64"/>
      <c r="BJ625" s="64"/>
      <c r="BK625" s="64"/>
      <c r="BL625" s="64"/>
      <c r="BM625" s="64"/>
      <c r="BN625" s="64"/>
    </row>
    <row r="626" spans="1:66" s="69" customFormat="1" ht="16.5" customHeight="1">
      <c r="A626" s="64"/>
      <c r="B626" s="66"/>
      <c r="C626" s="66"/>
      <c r="D626" s="75"/>
      <c r="E626" s="66"/>
      <c r="F626" s="67"/>
      <c r="G626" s="67"/>
      <c r="H626" s="7" t="str">
        <f t="shared" si="19"/>
        <v>Deposit Error</v>
      </c>
      <c r="I626" s="64"/>
      <c r="J626" s="8">
        <f t="shared" si="18"/>
        <v>0</v>
      </c>
      <c r="K626" s="64"/>
      <c r="L626" s="68"/>
      <c r="M626" s="68"/>
      <c r="N626" s="68"/>
      <c r="O626" s="68"/>
      <c r="P626" s="68"/>
      <c r="Q626" s="68"/>
      <c r="R626" s="68"/>
      <c r="S626" s="68"/>
      <c r="T626" s="68"/>
      <c r="U626" s="68"/>
      <c r="V626" s="68"/>
      <c r="W626" s="68"/>
      <c r="X626" s="68"/>
      <c r="Y626" s="68"/>
      <c r="Z626" s="68"/>
      <c r="AA626" s="68"/>
      <c r="AB626" s="68"/>
      <c r="AC626" s="68"/>
      <c r="AD626" s="68"/>
      <c r="AE626" s="68"/>
      <c r="AF626" s="68"/>
      <c r="AG626" s="68"/>
      <c r="AH626" s="68"/>
      <c r="AI626" s="68"/>
      <c r="AJ626" s="68"/>
      <c r="AK626" s="68"/>
      <c r="AL626" s="68"/>
      <c r="AM626" s="68"/>
      <c r="AN626" s="68"/>
      <c r="AO626" s="68"/>
      <c r="AP626" s="68"/>
      <c r="AQ626" s="68"/>
      <c r="AR626" s="68"/>
      <c r="AS626" s="68"/>
      <c r="AT626" s="68"/>
      <c r="AU626" s="68"/>
      <c r="AV626" s="68"/>
      <c r="AW626" s="68"/>
      <c r="AX626" s="68"/>
      <c r="AY626" s="68"/>
      <c r="AZ626" s="64"/>
      <c r="BA626" s="64"/>
      <c r="BB626" s="64"/>
      <c r="BC626" s="64"/>
      <c r="BD626" s="64"/>
      <c r="BE626" s="64"/>
      <c r="BF626" s="64"/>
      <c r="BG626" s="64"/>
      <c r="BH626" s="64"/>
      <c r="BI626" s="64"/>
      <c r="BJ626" s="64"/>
      <c r="BK626" s="64"/>
      <c r="BL626" s="64"/>
      <c r="BM626" s="64"/>
      <c r="BN626" s="64"/>
    </row>
    <row r="627" spans="1:66" s="69" customFormat="1" ht="16.5" customHeight="1">
      <c r="A627" s="64"/>
      <c r="B627" s="66"/>
      <c r="C627" s="66"/>
      <c r="D627" s="75"/>
      <c r="E627" s="66"/>
      <c r="F627" s="67"/>
      <c r="G627" s="67"/>
      <c r="H627" s="7" t="str">
        <f t="shared" si="19"/>
        <v>Deposit Error</v>
      </c>
      <c r="I627" s="64"/>
      <c r="J627" s="8">
        <f t="shared" si="18"/>
        <v>0</v>
      </c>
      <c r="K627" s="64"/>
      <c r="L627" s="68"/>
      <c r="M627" s="68"/>
      <c r="N627" s="68"/>
      <c r="O627" s="68"/>
      <c r="P627" s="68"/>
      <c r="Q627" s="68"/>
      <c r="R627" s="68"/>
      <c r="S627" s="68"/>
      <c r="T627" s="68"/>
      <c r="U627" s="68"/>
      <c r="V627" s="68"/>
      <c r="W627" s="68"/>
      <c r="X627" s="68"/>
      <c r="Y627" s="68"/>
      <c r="Z627" s="68"/>
      <c r="AA627" s="68"/>
      <c r="AB627" s="68"/>
      <c r="AC627" s="68"/>
      <c r="AD627" s="68"/>
      <c r="AE627" s="68"/>
      <c r="AF627" s="68"/>
      <c r="AG627" s="68"/>
      <c r="AH627" s="68"/>
      <c r="AI627" s="68"/>
      <c r="AJ627" s="68"/>
      <c r="AK627" s="68"/>
      <c r="AL627" s="68"/>
      <c r="AM627" s="68"/>
      <c r="AN627" s="68"/>
      <c r="AO627" s="68"/>
      <c r="AP627" s="68"/>
      <c r="AQ627" s="68"/>
      <c r="AR627" s="68"/>
      <c r="AS627" s="68"/>
      <c r="AT627" s="68"/>
      <c r="AU627" s="68"/>
      <c r="AV627" s="68"/>
      <c r="AW627" s="68"/>
      <c r="AX627" s="68"/>
      <c r="AY627" s="68"/>
      <c r="AZ627" s="64"/>
      <c r="BA627" s="64"/>
      <c r="BB627" s="64"/>
      <c r="BC627" s="64"/>
      <c r="BD627" s="64"/>
      <c r="BE627" s="64"/>
      <c r="BF627" s="64"/>
      <c r="BG627" s="64"/>
      <c r="BH627" s="64"/>
      <c r="BI627" s="64"/>
      <c r="BJ627" s="64"/>
      <c r="BK627" s="64"/>
      <c r="BL627" s="64"/>
      <c r="BM627" s="64"/>
      <c r="BN627" s="64"/>
    </row>
    <row r="628" spans="1:66" s="69" customFormat="1" ht="16.5" customHeight="1">
      <c r="A628" s="64"/>
      <c r="B628" s="66"/>
      <c r="C628" s="66"/>
      <c r="D628" s="75"/>
      <c r="E628" s="66"/>
      <c r="F628" s="67"/>
      <c r="G628" s="67"/>
      <c r="H628" s="7" t="str">
        <f t="shared" si="19"/>
        <v>Deposit Error</v>
      </c>
      <c r="I628" s="64"/>
      <c r="J628" s="8">
        <f t="shared" si="18"/>
        <v>0</v>
      </c>
      <c r="K628" s="64"/>
      <c r="L628" s="68"/>
      <c r="M628" s="68"/>
      <c r="N628" s="68"/>
      <c r="O628" s="68"/>
      <c r="P628" s="68"/>
      <c r="Q628" s="68"/>
      <c r="R628" s="68"/>
      <c r="S628" s="68"/>
      <c r="T628" s="68"/>
      <c r="U628" s="68"/>
      <c r="V628" s="68"/>
      <c r="W628" s="68"/>
      <c r="X628" s="68"/>
      <c r="Y628" s="68"/>
      <c r="Z628" s="68"/>
      <c r="AA628" s="68"/>
      <c r="AB628" s="68"/>
      <c r="AC628" s="68"/>
      <c r="AD628" s="68"/>
      <c r="AE628" s="68"/>
      <c r="AF628" s="68"/>
      <c r="AG628" s="68"/>
      <c r="AH628" s="68"/>
      <c r="AI628" s="68"/>
      <c r="AJ628" s="68"/>
      <c r="AK628" s="68"/>
      <c r="AL628" s="68"/>
      <c r="AM628" s="68"/>
      <c r="AN628" s="68"/>
      <c r="AO628" s="68"/>
      <c r="AP628" s="68"/>
      <c r="AQ628" s="68"/>
      <c r="AR628" s="68"/>
      <c r="AS628" s="68"/>
      <c r="AT628" s="68"/>
      <c r="AU628" s="68"/>
      <c r="AV628" s="68"/>
      <c r="AW628" s="68"/>
      <c r="AX628" s="68"/>
      <c r="AY628" s="68"/>
      <c r="AZ628" s="64"/>
      <c r="BA628" s="64"/>
      <c r="BB628" s="64"/>
      <c r="BC628" s="64"/>
      <c r="BD628" s="64"/>
      <c r="BE628" s="64"/>
      <c r="BF628" s="64"/>
      <c r="BG628" s="64"/>
      <c r="BH628" s="64"/>
      <c r="BI628" s="64"/>
      <c r="BJ628" s="64"/>
      <c r="BK628" s="64"/>
      <c r="BL628" s="64"/>
      <c r="BM628" s="64"/>
      <c r="BN628" s="64"/>
    </row>
    <row r="629" spans="1:66" s="69" customFormat="1" ht="16.5" customHeight="1">
      <c r="A629" s="64"/>
      <c r="B629" s="66"/>
      <c r="C629" s="66"/>
      <c r="D629" s="75"/>
      <c r="E629" s="66"/>
      <c r="F629" s="67"/>
      <c r="G629" s="67"/>
      <c r="H629" s="7" t="str">
        <f t="shared" si="19"/>
        <v>Deposit Error</v>
      </c>
      <c r="I629" s="64"/>
      <c r="J629" s="8">
        <f t="shared" si="18"/>
        <v>0</v>
      </c>
      <c r="K629" s="64"/>
      <c r="L629" s="68"/>
      <c r="M629" s="68"/>
      <c r="N629" s="68"/>
      <c r="O629" s="68"/>
      <c r="P629" s="68"/>
      <c r="Q629" s="68"/>
      <c r="R629" s="68"/>
      <c r="S629" s="68"/>
      <c r="T629" s="68"/>
      <c r="U629" s="68"/>
      <c r="V629" s="68"/>
      <c r="W629" s="68"/>
      <c r="X629" s="68"/>
      <c r="Y629" s="68"/>
      <c r="Z629" s="68"/>
      <c r="AA629" s="68"/>
      <c r="AB629" s="68"/>
      <c r="AC629" s="68"/>
      <c r="AD629" s="68"/>
      <c r="AE629" s="68"/>
      <c r="AF629" s="68"/>
      <c r="AG629" s="68"/>
      <c r="AH629" s="68"/>
      <c r="AI629" s="68"/>
      <c r="AJ629" s="68"/>
      <c r="AK629" s="68"/>
      <c r="AL629" s="68"/>
      <c r="AM629" s="68"/>
      <c r="AN629" s="68"/>
      <c r="AO629" s="68"/>
      <c r="AP629" s="68"/>
      <c r="AQ629" s="68"/>
      <c r="AR629" s="68"/>
      <c r="AS629" s="68"/>
      <c r="AT629" s="68"/>
      <c r="AU629" s="68"/>
      <c r="AV629" s="68"/>
      <c r="AW629" s="68"/>
      <c r="AX629" s="68"/>
      <c r="AY629" s="68"/>
      <c r="AZ629" s="64"/>
      <c r="BA629" s="64"/>
      <c r="BB629" s="64"/>
      <c r="BC629" s="64"/>
      <c r="BD629" s="64"/>
      <c r="BE629" s="64"/>
      <c r="BF629" s="64"/>
      <c r="BG629" s="64"/>
      <c r="BH629" s="64"/>
      <c r="BI629" s="64"/>
      <c r="BJ629" s="64"/>
      <c r="BK629" s="64"/>
      <c r="BL629" s="64"/>
      <c r="BM629" s="64"/>
      <c r="BN629" s="64"/>
    </row>
    <row r="630" spans="1:66" s="69" customFormat="1" ht="16.5" customHeight="1">
      <c r="A630" s="64"/>
      <c r="B630" s="66"/>
      <c r="C630" s="66"/>
      <c r="D630" s="75"/>
      <c r="E630" s="66"/>
      <c r="F630" s="67"/>
      <c r="G630" s="67"/>
      <c r="H630" s="7" t="str">
        <f t="shared" si="19"/>
        <v>Deposit Error</v>
      </c>
      <c r="I630" s="64"/>
      <c r="J630" s="8">
        <f t="shared" si="18"/>
        <v>0</v>
      </c>
      <c r="K630" s="64"/>
      <c r="L630" s="68"/>
      <c r="M630" s="68"/>
      <c r="N630" s="68"/>
      <c r="O630" s="68"/>
      <c r="P630" s="68"/>
      <c r="Q630" s="68"/>
      <c r="R630" s="68"/>
      <c r="S630" s="68"/>
      <c r="T630" s="68"/>
      <c r="U630" s="68"/>
      <c r="V630" s="68"/>
      <c r="W630" s="68"/>
      <c r="X630" s="68"/>
      <c r="Y630" s="68"/>
      <c r="Z630" s="68"/>
      <c r="AA630" s="68"/>
      <c r="AB630" s="68"/>
      <c r="AC630" s="68"/>
      <c r="AD630" s="68"/>
      <c r="AE630" s="68"/>
      <c r="AF630" s="68"/>
      <c r="AG630" s="68"/>
      <c r="AH630" s="68"/>
      <c r="AI630" s="68"/>
      <c r="AJ630" s="68"/>
      <c r="AK630" s="68"/>
      <c r="AL630" s="68"/>
      <c r="AM630" s="68"/>
      <c r="AN630" s="68"/>
      <c r="AO630" s="68"/>
      <c r="AP630" s="68"/>
      <c r="AQ630" s="68"/>
      <c r="AR630" s="68"/>
      <c r="AS630" s="68"/>
      <c r="AT630" s="68"/>
      <c r="AU630" s="68"/>
      <c r="AV630" s="68"/>
      <c r="AW630" s="68"/>
      <c r="AX630" s="68"/>
      <c r="AY630" s="68"/>
      <c r="AZ630" s="64"/>
      <c r="BA630" s="64"/>
      <c r="BB630" s="64"/>
      <c r="BC630" s="64"/>
      <c r="BD630" s="64"/>
      <c r="BE630" s="64"/>
      <c r="BF630" s="64"/>
      <c r="BG630" s="64"/>
      <c r="BH630" s="64"/>
      <c r="BI630" s="64"/>
      <c r="BJ630" s="64"/>
      <c r="BK630" s="64"/>
      <c r="BL630" s="64"/>
      <c r="BM630" s="64"/>
      <c r="BN630" s="64"/>
    </row>
    <row r="631" spans="1:66" s="69" customFormat="1" ht="16.5" customHeight="1">
      <c r="A631" s="64"/>
      <c r="B631" s="66"/>
      <c r="C631" s="66"/>
      <c r="D631" s="75"/>
      <c r="E631" s="66"/>
      <c r="F631" s="67"/>
      <c r="G631" s="67"/>
      <c r="H631" s="7" t="str">
        <f t="shared" si="19"/>
        <v>Deposit Error</v>
      </c>
      <c r="I631" s="64"/>
      <c r="J631" s="8">
        <f t="shared" si="18"/>
        <v>0</v>
      </c>
      <c r="K631" s="64"/>
      <c r="L631" s="68"/>
      <c r="M631" s="68"/>
      <c r="N631" s="68"/>
      <c r="O631" s="68"/>
      <c r="P631" s="68"/>
      <c r="Q631" s="68"/>
      <c r="R631" s="68"/>
      <c r="S631" s="68"/>
      <c r="T631" s="68"/>
      <c r="U631" s="68"/>
      <c r="V631" s="68"/>
      <c r="W631" s="68"/>
      <c r="X631" s="68"/>
      <c r="Y631" s="68"/>
      <c r="Z631" s="68"/>
      <c r="AA631" s="68"/>
      <c r="AB631" s="68"/>
      <c r="AC631" s="68"/>
      <c r="AD631" s="68"/>
      <c r="AE631" s="68"/>
      <c r="AF631" s="68"/>
      <c r="AG631" s="68"/>
      <c r="AH631" s="68"/>
      <c r="AI631" s="68"/>
      <c r="AJ631" s="68"/>
      <c r="AK631" s="68"/>
      <c r="AL631" s="68"/>
      <c r="AM631" s="68"/>
      <c r="AN631" s="68"/>
      <c r="AO631" s="68"/>
      <c r="AP631" s="68"/>
      <c r="AQ631" s="68"/>
      <c r="AR631" s="68"/>
      <c r="AS631" s="68"/>
      <c r="AT631" s="68"/>
      <c r="AU631" s="68"/>
      <c r="AV631" s="68"/>
      <c r="AW631" s="68"/>
      <c r="AX631" s="68"/>
      <c r="AY631" s="68"/>
      <c r="AZ631" s="64"/>
      <c r="BA631" s="64"/>
      <c r="BB631" s="64"/>
      <c r="BC631" s="64"/>
      <c r="BD631" s="64"/>
      <c r="BE631" s="64"/>
      <c r="BF631" s="64"/>
      <c r="BG631" s="64"/>
      <c r="BH631" s="64"/>
      <c r="BI631" s="64"/>
      <c r="BJ631" s="64"/>
      <c r="BK631" s="64"/>
      <c r="BL631" s="64"/>
      <c r="BM631" s="64"/>
      <c r="BN631" s="64"/>
    </row>
    <row r="632" spans="1:66" s="69" customFormat="1" ht="16.5" customHeight="1">
      <c r="A632" s="64"/>
      <c r="B632" s="66"/>
      <c r="C632" s="66"/>
      <c r="D632" s="75"/>
      <c r="E632" s="66"/>
      <c r="F632" s="67"/>
      <c r="G632" s="67"/>
      <c r="H632" s="7" t="str">
        <f t="shared" si="19"/>
        <v>Deposit Error</v>
      </c>
      <c r="I632" s="64"/>
      <c r="J632" s="8">
        <f t="shared" si="18"/>
        <v>0</v>
      </c>
      <c r="K632" s="64"/>
      <c r="L632" s="68"/>
      <c r="M632" s="68"/>
      <c r="N632" s="68"/>
      <c r="O632" s="68"/>
      <c r="P632" s="68"/>
      <c r="Q632" s="68"/>
      <c r="R632" s="68"/>
      <c r="S632" s="68"/>
      <c r="T632" s="68"/>
      <c r="U632" s="68"/>
      <c r="V632" s="68"/>
      <c r="W632" s="68"/>
      <c r="X632" s="68"/>
      <c r="Y632" s="68"/>
      <c r="Z632" s="68"/>
      <c r="AA632" s="68"/>
      <c r="AB632" s="68"/>
      <c r="AC632" s="68"/>
      <c r="AD632" s="68"/>
      <c r="AE632" s="68"/>
      <c r="AF632" s="68"/>
      <c r="AG632" s="68"/>
      <c r="AH632" s="68"/>
      <c r="AI632" s="68"/>
      <c r="AJ632" s="68"/>
      <c r="AK632" s="68"/>
      <c r="AL632" s="68"/>
      <c r="AM632" s="68"/>
      <c r="AN632" s="68"/>
      <c r="AO632" s="68"/>
      <c r="AP632" s="68"/>
      <c r="AQ632" s="68"/>
      <c r="AR632" s="68"/>
      <c r="AS632" s="68"/>
      <c r="AT632" s="68"/>
      <c r="AU632" s="68"/>
      <c r="AV632" s="68"/>
      <c r="AW632" s="68"/>
      <c r="AX632" s="68"/>
      <c r="AY632" s="68"/>
      <c r="AZ632" s="64"/>
      <c r="BA632" s="64"/>
      <c r="BB632" s="64"/>
      <c r="BC632" s="64"/>
      <c r="BD632" s="64"/>
      <c r="BE632" s="64"/>
      <c r="BF632" s="64"/>
      <c r="BG632" s="64"/>
      <c r="BH632" s="64"/>
      <c r="BI632" s="64"/>
      <c r="BJ632" s="64"/>
      <c r="BK632" s="64"/>
      <c r="BL632" s="64"/>
      <c r="BM632" s="64"/>
      <c r="BN632" s="64"/>
    </row>
    <row r="633" spans="1:66" s="69" customFormat="1" ht="16.5" customHeight="1">
      <c r="A633" s="64"/>
      <c r="B633" s="66"/>
      <c r="C633" s="66"/>
      <c r="D633" s="75"/>
      <c r="E633" s="66"/>
      <c r="F633" s="67"/>
      <c r="G633" s="67"/>
      <c r="H633" s="7" t="str">
        <f t="shared" si="19"/>
        <v>Deposit Error</v>
      </c>
      <c r="I633" s="64"/>
      <c r="J633" s="8">
        <f t="shared" si="18"/>
        <v>0</v>
      </c>
      <c r="K633" s="64"/>
      <c r="L633" s="68"/>
      <c r="M633" s="68"/>
      <c r="N633" s="68"/>
      <c r="O633" s="68"/>
      <c r="P633" s="68"/>
      <c r="Q633" s="68"/>
      <c r="R633" s="68"/>
      <c r="S633" s="68"/>
      <c r="T633" s="68"/>
      <c r="U633" s="68"/>
      <c r="V633" s="68"/>
      <c r="W633" s="68"/>
      <c r="X633" s="68"/>
      <c r="Y633" s="68"/>
      <c r="Z633" s="68"/>
      <c r="AA633" s="68"/>
      <c r="AB633" s="68"/>
      <c r="AC633" s="68"/>
      <c r="AD633" s="68"/>
      <c r="AE633" s="68"/>
      <c r="AF633" s="68"/>
      <c r="AG633" s="68"/>
      <c r="AH633" s="68"/>
      <c r="AI633" s="68"/>
      <c r="AJ633" s="68"/>
      <c r="AK633" s="68"/>
      <c r="AL633" s="68"/>
      <c r="AM633" s="68"/>
      <c r="AN633" s="68"/>
      <c r="AO633" s="68"/>
      <c r="AP633" s="68"/>
      <c r="AQ633" s="68"/>
      <c r="AR633" s="68"/>
      <c r="AS633" s="68"/>
      <c r="AT633" s="68"/>
      <c r="AU633" s="68"/>
      <c r="AV633" s="68"/>
      <c r="AW633" s="68"/>
      <c r="AX633" s="68"/>
      <c r="AY633" s="68"/>
      <c r="AZ633" s="64"/>
      <c r="BA633" s="64"/>
      <c r="BB633" s="64"/>
      <c r="BC633" s="64"/>
      <c r="BD633" s="64"/>
      <c r="BE633" s="64"/>
      <c r="BF633" s="64"/>
      <c r="BG633" s="64"/>
      <c r="BH633" s="64"/>
      <c r="BI633" s="64"/>
      <c r="BJ633" s="64"/>
      <c r="BK633" s="64"/>
      <c r="BL633" s="64"/>
      <c r="BM633" s="64"/>
      <c r="BN633" s="64"/>
    </row>
    <row r="634" spans="1:66" s="69" customFormat="1" ht="16.5" customHeight="1">
      <c r="A634" s="64"/>
      <c r="B634" s="66"/>
      <c r="C634" s="66"/>
      <c r="D634" s="75"/>
      <c r="E634" s="66"/>
      <c r="F634" s="67"/>
      <c r="G634" s="67"/>
      <c r="H634" s="7" t="str">
        <f t="shared" si="19"/>
        <v>Deposit Error</v>
      </c>
      <c r="I634" s="64"/>
      <c r="J634" s="8">
        <f t="shared" si="18"/>
        <v>0</v>
      </c>
      <c r="K634" s="64"/>
      <c r="L634" s="68"/>
      <c r="M634" s="68"/>
      <c r="N634" s="68"/>
      <c r="O634" s="68"/>
      <c r="P634" s="68"/>
      <c r="Q634" s="68"/>
      <c r="R634" s="68"/>
      <c r="S634" s="68"/>
      <c r="T634" s="68"/>
      <c r="U634" s="68"/>
      <c r="V634" s="68"/>
      <c r="W634" s="68"/>
      <c r="X634" s="68"/>
      <c r="Y634" s="68"/>
      <c r="Z634" s="68"/>
      <c r="AA634" s="68"/>
      <c r="AB634" s="68"/>
      <c r="AC634" s="68"/>
      <c r="AD634" s="68"/>
      <c r="AE634" s="68"/>
      <c r="AF634" s="68"/>
      <c r="AG634" s="68"/>
      <c r="AH634" s="68"/>
      <c r="AI634" s="68"/>
      <c r="AJ634" s="68"/>
      <c r="AK634" s="68"/>
      <c r="AL634" s="68"/>
      <c r="AM634" s="68"/>
      <c r="AN634" s="68"/>
      <c r="AO634" s="68"/>
      <c r="AP634" s="68"/>
      <c r="AQ634" s="68"/>
      <c r="AR634" s="68"/>
      <c r="AS634" s="68"/>
      <c r="AT634" s="68"/>
      <c r="AU634" s="68"/>
      <c r="AV634" s="68"/>
      <c r="AW634" s="68"/>
      <c r="AX634" s="68"/>
      <c r="AY634" s="68"/>
      <c r="AZ634" s="64"/>
      <c r="BA634" s="64"/>
      <c r="BB634" s="64"/>
      <c r="BC634" s="64"/>
      <c r="BD634" s="64"/>
      <c r="BE634" s="64"/>
      <c r="BF634" s="64"/>
      <c r="BG634" s="64"/>
      <c r="BH634" s="64"/>
      <c r="BI634" s="64"/>
      <c r="BJ634" s="64"/>
      <c r="BK634" s="64"/>
      <c r="BL634" s="64"/>
      <c r="BM634" s="64"/>
      <c r="BN634" s="64"/>
    </row>
    <row r="635" spans="1:66" s="69" customFormat="1" ht="16.5" customHeight="1">
      <c r="A635" s="64"/>
      <c r="B635" s="66"/>
      <c r="C635" s="66"/>
      <c r="D635" s="75"/>
      <c r="E635" s="66"/>
      <c r="F635" s="67"/>
      <c r="G635" s="67"/>
      <c r="H635" s="7" t="str">
        <f t="shared" si="19"/>
        <v>Deposit Error</v>
      </c>
      <c r="I635" s="64"/>
      <c r="J635" s="8">
        <f t="shared" si="18"/>
        <v>0</v>
      </c>
      <c r="K635" s="64"/>
      <c r="L635" s="68"/>
      <c r="M635" s="68"/>
      <c r="N635" s="68"/>
      <c r="O635" s="68"/>
      <c r="P635" s="68"/>
      <c r="Q635" s="68"/>
      <c r="R635" s="68"/>
      <c r="S635" s="68"/>
      <c r="T635" s="68"/>
      <c r="U635" s="68"/>
      <c r="V635" s="68"/>
      <c r="W635" s="68"/>
      <c r="X635" s="68"/>
      <c r="Y635" s="68"/>
      <c r="Z635" s="68"/>
      <c r="AA635" s="68"/>
      <c r="AB635" s="68"/>
      <c r="AC635" s="68"/>
      <c r="AD635" s="68"/>
      <c r="AE635" s="68"/>
      <c r="AF635" s="68"/>
      <c r="AG635" s="68"/>
      <c r="AH635" s="68"/>
      <c r="AI635" s="68"/>
      <c r="AJ635" s="68"/>
      <c r="AK635" s="68"/>
      <c r="AL635" s="68"/>
      <c r="AM635" s="68"/>
      <c r="AN635" s="68"/>
      <c r="AO635" s="68"/>
      <c r="AP635" s="68"/>
      <c r="AQ635" s="68"/>
      <c r="AR635" s="68"/>
      <c r="AS635" s="68"/>
      <c r="AT635" s="68"/>
      <c r="AU635" s="68"/>
      <c r="AV635" s="68"/>
      <c r="AW635" s="68"/>
      <c r="AX635" s="68"/>
      <c r="AY635" s="68"/>
      <c r="AZ635" s="64"/>
      <c r="BA635" s="64"/>
      <c r="BB635" s="64"/>
      <c r="BC635" s="64"/>
      <c r="BD635" s="64"/>
      <c r="BE635" s="64"/>
      <c r="BF635" s="64"/>
      <c r="BG635" s="64"/>
      <c r="BH635" s="64"/>
      <c r="BI635" s="64"/>
      <c r="BJ635" s="64"/>
      <c r="BK635" s="64"/>
      <c r="BL635" s="64"/>
      <c r="BM635" s="64"/>
      <c r="BN635" s="64"/>
    </row>
    <row r="636" spans="1:66" s="69" customFormat="1" ht="16.5" customHeight="1">
      <c r="A636" s="64"/>
      <c r="B636" s="66"/>
      <c r="C636" s="66"/>
      <c r="D636" s="75"/>
      <c r="E636" s="66"/>
      <c r="F636" s="67"/>
      <c r="G636" s="67"/>
      <c r="H636" s="7" t="str">
        <f t="shared" si="19"/>
        <v>Deposit Error</v>
      </c>
      <c r="I636" s="64"/>
      <c r="J636" s="8">
        <f t="shared" si="18"/>
        <v>0</v>
      </c>
      <c r="K636" s="64"/>
      <c r="L636" s="68"/>
      <c r="M636" s="68"/>
      <c r="N636" s="68"/>
      <c r="O636" s="68"/>
      <c r="P636" s="68"/>
      <c r="Q636" s="68"/>
      <c r="R636" s="68"/>
      <c r="S636" s="68"/>
      <c r="T636" s="68"/>
      <c r="U636" s="68"/>
      <c r="V636" s="68"/>
      <c r="W636" s="68"/>
      <c r="X636" s="68"/>
      <c r="Y636" s="68"/>
      <c r="Z636" s="68"/>
      <c r="AA636" s="68"/>
      <c r="AB636" s="68"/>
      <c r="AC636" s="68"/>
      <c r="AD636" s="68"/>
      <c r="AE636" s="68"/>
      <c r="AF636" s="68"/>
      <c r="AG636" s="68"/>
      <c r="AH636" s="68"/>
      <c r="AI636" s="68"/>
      <c r="AJ636" s="68"/>
      <c r="AK636" s="68"/>
      <c r="AL636" s="68"/>
      <c r="AM636" s="68"/>
      <c r="AN636" s="68"/>
      <c r="AO636" s="68"/>
      <c r="AP636" s="68"/>
      <c r="AQ636" s="68"/>
      <c r="AR636" s="68"/>
      <c r="AS636" s="68"/>
      <c r="AT636" s="68"/>
      <c r="AU636" s="68"/>
      <c r="AV636" s="68"/>
      <c r="AW636" s="68"/>
      <c r="AX636" s="68"/>
      <c r="AY636" s="68"/>
      <c r="AZ636" s="64"/>
      <c r="BA636" s="64"/>
      <c r="BB636" s="64"/>
      <c r="BC636" s="64"/>
      <c r="BD636" s="64"/>
      <c r="BE636" s="64"/>
      <c r="BF636" s="64"/>
      <c r="BG636" s="64"/>
      <c r="BH636" s="64"/>
      <c r="BI636" s="64"/>
      <c r="BJ636" s="64"/>
      <c r="BK636" s="64"/>
      <c r="BL636" s="64"/>
      <c r="BM636" s="64"/>
      <c r="BN636" s="64"/>
    </row>
    <row r="637" spans="1:66" s="69" customFormat="1" ht="16.5" customHeight="1">
      <c r="A637" s="64"/>
      <c r="B637" s="66"/>
      <c r="C637" s="66"/>
      <c r="D637" s="75"/>
      <c r="E637" s="66"/>
      <c r="F637" s="67"/>
      <c r="G637" s="67"/>
      <c r="H637" s="7" t="str">
        <f t="shared" si="19"/>
        <v>Deposit Error</v>
      </c>
      <c r="I637" s="64"/>
      <c r="J637" s="8">
        <f t="shared" si="18"/>
        <v>0</v>
      </c>
      <c r="K637" s="64"/>
      <c r="L637" s="68"/>
      <c r="M637" s="68"/>
      <c r="N637" s="68"/>
      <c r="O637" s="68"/>
      <c r="P637" s="68"/>
      <c r="Q637" s="68"/>
      <c r="R637" s="68"/>
      <c r="S637" s="68"/>
      <c r="T637" s="68"/>
      <c r="U637" s="68"/>
      <c r="V637" s="68"/>
      <c r="W637" s="68"/>
      <c r="X637" s="68"/>
      <c r="Y637" s="68"/>
      <c r="Z637" s="68"/>
      <c r="AA637" s="68"/>
      <c r="AB637" s="68"/>
      <c r="AC637" s="68"/>
      <c r="AD637" s="68"/>
      <c r="AE637" s="68"/>
      <c r="AF637" s="68"/>
      <c r="AG637" s="68"/>
      <c r="AH637" s="68"/>
      <c r="AI637" s="68"/>
      <c r="AJ637" s="68"/>
      <c r="AK637" s="68"/>
      <c r="AL637" s="68"/>
      <c r="AM637" s="68"/>
      <c r="AN637" s="68"/>
      <c r="AO637" s="68"/>
      <c r="AP637" s="68"/>
      <c r="AQ637" s="68"/>
      <c r="AR637" s="68"/>
      <c r="AS637" s="68"/>
      <c r="AT637" s="68"/>
      <c r="AU637" s="68"/>
      <c r="AV637" s="68"/>
      <c r="AW637" s="68"/>
      <c r="AX637" s="68"/>
      <c r="AY637" s="68"/>
      <c r="AZ637" s="64"/>
      <c r="BA637" s="64"/>
      <c r="BB637" s="64"/>
      <c r="BC637" s="64"/>
      <c r="BD637" s="64"/>
      <c r="BE637" s="64"/>
      <c r="BF637" s="64"/>
      <c r="BG637" s="64"/>
      <c r="BH637" s="64"/>
      <c r="BI637" s="64"/>
      <c r="BJ637" s="64"/>
      <c r="BK637" s="64"/>
      <c r="BL637" s="64"/>
      <c r="BM637" s="64"/>
      <c r="BN637" s="64"/>
    </row>
    <row r="638" spans="1:66" s="69" customFormat="1" ht="16.5" customHeight="1">
      <c r="A638" s="64"/>
      <c r="B638" s="66"/>
      <c r="C638" s="66"/>
      <c r="D638" s="75"/>
      <c r="E638" s="66"/>
      <c r="F638" s="67"/>
      <c r="G638" s="67"/>
      <c r="H638" s="7" t="str">
        <f t="shared" si="19"/>
        <v>Deposit Error</v>
      </c>
      <c r="I638" s="64"/>
      <c r="J638" s="8">
        <f t="shared" si="18"/>
        <v>0</v>
      </c>
      <c r="K638" s="64"/>
      <c r="L638" s="68"/>
      <c r="M638" s="68"/>
      <c r="N638" s="68"/>
      <c r="O638" s="68"/>
      <c r="P638" s="68"/>
      <c r="Q638" s="68"/>
      <c r="R638" s="68"/>
      <c r="S638" s="68"/>
      <c r="T638" s="68"/>
      <c r="U638" s="68"/>
      <c r="V638" s="68"/>
      <c r="W638" s="68"/>
      <c r="X638" s="68"/>
      <c r="Y638" s="68"/>
      <c r="Z638" s="68"/>
      <c r="AA638" s="68"/>
      <c r="AB638" s="68"/>
      <c r="AC638" s="68"/>
      <c r="AD638" s="68"/>
      <c r="AE638" s="68"/>
      <c r="AF638" s="68"/>
      <c r="AG638" s="68"/>
      <c r="AH638" s="68"/>
      <c r="AI638" s="68"/>
      <c r="AJ638" s="68"/>
      <c r="AK638" s="68"/>
      <c r="AL638" s="68"/>
      <c r="AM638" s="68"/>
      <c r="AN638" s="68"/>
      <c r="AO638" s="68"/>
      <c r="AP638" s="68"/>
      <c r="AQ638" s="68"/>
      <c r="AR638" s="68"/>
      <c r="AS638" s="68"/>
      <c r="AT638" s="68"/>
      <c r="AU638" s="68"/>
      <c r="AV638" s="68"/>
      <c r="AW638" s="68"/>
      <c r="AX638" s="68"/>
      <c r="AY638" s="68"/>
      <c r="AZ638" s="64"/>
      <c r="BA638" s="64"/>
      <c r="BB638" s="64"/>
      <c r="BC638" s="64"/>
      <c r="BD638" s="64"/>
      <c r="BE638" s="64"/>
      <c r="BF638" s="64"/>
      <c r="BG638" s="64"/>
      <c r="BH638" s="64"/>
      <c r="BI638" s="64"/>
      <c r="BJ638" s="64"/>
      <c r="BK638" s="64"/>
      <c r="BL638" s="64"/>
      <c r="BM638" s="64"/>
      <c r="BN638" s="64"/>
    </row>
    <row r="639" spans="1:66" s="69" customFormat="1" ht="16.5" customHeight="1">
      <c r="A639" s="64"/>
      <c r="B639" s="66"/>
      <c r="C639" s="66"/>
      <c r="D639" s="75"/>
      <c r="E639" s="66"/>
      <c r="F639" s="67"/>
      <c r="G639" s="67"/>
      <c r="H639" s="7" t="str">
        <f t="shared" si="19"/>
        <v>Deposit Error</v>
      </c>
      <c r="I639" s="64"/>
      <c r="J639" s="8">
        <f t="shared" si="18"/>
        <v>0</v>
      </c>
      <c r="K639" s="64"/>
      <c r="L639" s="68"/>
      <c r="M639" s="68"/>
      <c r="N639" s="68"/>
      <c r="O639" s="68"/>
      <c r="P639" s="68"/>
      <c r="Q639" s="68"/>
      <c r="R639" s="68"/>
      <c r="S639" s="68"/>
      <c r="T639" s="68"/>
      <c r="U639" s="68"/>
      <c r="V639" s="68"/>
      <c r="W639" s="68"/>
      <c r="X639" s="68"/>
      <c r="Y639" s="68"/>
      <c r="Z639" s="68"/>
      <c r="AA639" s="68"/>
      <c r="AB639" s="68"/>
      <c r="AC639" s="68"/>
      <c r="AD639" s="68"/>
      <c r="AE639" s="68"/>
      <c r="AF639" s="68"/>
      <c r="AG639" s="68"/>
      <c r="AH639" s="68"/>
      <c r="AI639" s="68"/>
      <c r="AJ639" s="68"/>
      <c r="AK639" s="68"/>
      <c r="AL639" s="68"/>
      <c r="AM639" s="68"/>
      <c r="AN639" s="68"/>
      <c r="AO639" s="68"/>
      <c r="AP639" s="68"/>
      <c r="AQ639" s="68"/>
      <c r="AR639" s="68"/>
      <c r="AS639" s="68"/>
      <c r="AT639" s="68"/>
      <c r="AU639" s="68"/>
      <c r="AV639" s="68"/>
      <c r="AW639" s="68"/>
      <c r="AX639" s="68"/>
      <c r="AY639" s="68"/>
      <c r="AZ639" s="64"/>
      <c r="BA639" s="64"/>
      <c r="BB639" s="64"/>
      <c r="BC639" s="64"/>
      <c r="BD639" s="64"/>
      <c r="BE639" s="64"/>
      <c r="BF639" s="64"/>
      <c r="BG639" s="64"/>
      <c r="BH639" s="64"/>
      <c r="BI639" s="64"/>
      <c r="BJ639" s="64"/>
      <c r="BK639" s="64"/>
      <c r="BL639" s="64"/>
      <c r="BM639" s="64"/>
      <c r="BN639" s="64"/>
    </row>
    <row r="640" spans="1:66" s="69" customFormat="1" ht="16.5" customHeight="1">
      <c r="A640" s="64"/>
      <c r="B640" s="66"/>
      <c r="C640" s="66"/>
      <c r="D640" s="75"/>
      <c r="E640" s="66"/>
      <c r="F640" s="67"/>
      <c r="G640" s="67"/>
      <c r="H640" s="7" t="str">
        <f t="shared" si="19"/>
        <v>Deposit Error</v>
      </c>
      <c r="I640" s="64"/>
      <c r="J640" s="8">
        <f t="shared" si="18"/>
        <v>0</v>
      </c>
      <c r="K640" s="64"/>
      <c r="L640" s="68"/>
      <c r="M640" s="68"/>
      <c r="N640" s="68"/>
      <c r="O640" s="68"/>
      <c r="P640" s="68"/>
      <c r="Q640" s="68"/>
      <c r="R640" s="68"/>
      <c r="S640" s="68"/>
      <c r="T640" s="68"/>
      <c r="U640" s="68"/>
      <c r="V640" s="68"/>
      <c r="W640" s="68"/>
      <c r="X640" s="68"/>
      <c r="Y640" s="68"/>
      <c r="Z640" s="68"/>
      <c r="AA640" s="68"/>
      <c r="AB640" s="68"/>
      <c r="AC640" s="68"/>
      <c r="AD640" s="68"/>
      <c r="AE640" s="68"/>
      <c r="AF640" s="68"/>
      <c r="AG640" s="68"/>
      <c r="AH640" s="68"/>
      <c r="AI640" s="68"/>
      <c r="AJ640" s="68"/>
      <c r="AK640" s="68"/>
      <c r="AL640" s="68"/>
      <c r="AM640" s="68"/>
      <c r="AN640" s="68"/>
      <c r="AO640" s="68"/>
      <c r="AP640" s="68"/>
      <c r="AQ640" s="68"/>
      <c r="AR640" s="68"/>
      <c r="AS640" s="68"/>
      <c r="AT640" s="68"/>
      <c r="AU640" s="68"/>
      <c r="AV640" s="68"/>
      <c r="AW640" s="68"/>
      <c r="AX640" s="68"/>
      <c r="AY640" s="68"/>
      <c r="AZ640" s="64"/>
      <c r="BA640" s="64"/>
      <c r="BB640" s="64"/>
      <c r="BC640" s="64"/>
      <c r="BD640" s="64"/>
      <c r="BE640" s="64"/>
      <c r="BF640" s="64"/>
      <c r="BG640" s="64"/>
      <c r="BH640" s="64"/>
      <c r="BI640" s="64"/>
      <c r="BJ640" s="64"/>
      <c r="BK640" s="64"/>
      <c r="BL640" s="64"/>
      <c r="BM640" s="64"/>
      <c r="BN640" s="64"/>
    </row>
    <row r="641" spans="1:66" s="69" customFormat="1" ht="16.5" customHeight="1">
      <c r="A641" s="64"/>
      <c r="B641" s="66"/>
      <c r="C641" s="66"/>
      <c r="D641" s="75"/>
      <c r="E641" s="66"/>
      <c r="F641" s="67"/>
      <c r="G641" s="67"/>
      <c r="H641" s="7" t="str">
        <f t="shared" si="19"/>
        <v>Deposit Error</v>
      </c>
      <c r="I641" s="64"/>
      <c r="J641" s="8">
        <f t="shared" si="18"/>
        <v>0</v>
      </c>
      <c r="K641" s="64"/>
      <c r="L641" s="68"/>
      <c r="M641" s="68"/>
      <c r="N641" s="68"/>
      <c r="O641" s="68"/>
      <c r="P641" s="68"/>
      <c r="Q641" s="68"/>
      <c r="R641" s="68"/>
      <c r="S641" s="68"/>
      <c r="T641" s="68"/>
      <c r="U641" s="68"/>
      <c r="V641" s="68"/>
      <c r="W641" s="68"/>
      <c r="X641" s="68"/>
      <c r="Y641" s="68"/>
      <c r="Z641" s="68"/>
      <c r="AA641" s="68"/>
      <c r="AB641" s="68"/>
      <c r="AC641" s="68"/>
      <c r="AD641" s="68"/>
      <c r="AE641" s="68"/>
      <c r="AF641" s="68"/>
      <c r="AG641" s="68"/>
      <c r="AH641" s="68"/>
      <c r="AI641" s="68"/>
      <c r="AJ641" s="68"/>
      <c r="AK641" s="68"/>
      <c r="AL641" s="68"/>
      <c r="AM641" s="68"/>
      <c r="AN641" s="68"/>
      <c r="AO641" s="68"/>
      <c r="AP641" s="68"/>
      <c r="AQ641" s="68"/>
      <c r="AR641" s="68"/>
      <c r="AS641" s="68"/>
      <c r="AT641" s="68"/>
      <c r="AU641" s="68"/>
      <c r="AV641" s="68"/>
      <c r="AW641" s="68"/>
      <c r="AX641" s="68"/>
      <c r="AY641" s="68"/>
      <c r="AZ641" s="64"/>
      <c r="BA641" s="64"/>
      <c r="BB641" s="64"/>
      <c r="BC641" s="64"/>
      <c r="BD641" s="64"/>
      <c r="BE641" s="64"/>
      <c r="BF641" s="64"/>
      <c r="BG641" s="64"/>
      <c r="BH641" s="64"/>
      <c r="BI641" s="64"/>
      <c r="BJ641" s="64"/>
      <c r="BK641" s="64"/>
      <c r="BL641" s="64"/>
      <c r="BM641" s="64"/>
      <c r="BN641" s="64"/>
    </row>
    <row r="642" spans="1:66" s="69" customFormat="1" ht="16.5" customHeight="1">
      <c r="A642" s="64"/>
      <c r="B642" s="66"/>
      <c r="C642" s="66"/>
      <c r="D642" s="75"/>
      <c r="E642" s="66"/>
      <c r="F642" s="67"/>
      <c r="G642" s="67"/>
      <c r="H642" s="7" t="str">
        <f t="shared" si="19"/>
        <v>Deposit Error</v>
      </c>
      <c r="I642" s="64"/>
      <c r="J642" s="8">
        <f t="shared" si="18"/>
        <v>0</v>
      </c>
      <c r="K642" s="64"/>
      <c r="L642" s="68"/>
      <c r="M642" s="68"/>
      <c r="N642" s="68"/>
      <c r="O642" s="68"/>
      <c r="P642" s="68"/>
      <c r="Q642" s="68"/>
      <c r="R642" s="68"/>
      <c r="S642" s="68"/>
      <c r="T642" s="68"/>
      <c r="U642" s="68"/>
      <c r="V642" s="68"/>
      <c r="W642" s="68"/>
      <c r="X642" s="68"/>
      <c r="Y642" s="68"/>
      <c r="Z642" s="68"/>
      <c r="AA642" s="68"/>
      <c r="AB642" s="68"/>
      <c r="AC642" s="68"/>
      <c r="AD642" s="68"/>
      <c r="AE642" s="68"/>
      <c r="AF642" s="68"/>
      <c r="AG642" s="68"/>
      <c r="AH642" s="68"/>
      <c r="AI642" s="68"/>
      <c r="AJ642" s="68"/>
      <c r="AK642" s="68"/>
      <c r="AL642" s="68"/>
      <c r="AM642" s="68"/>
      <c r="AN642" s="68"/>
      <c r="AO642" s="68"/>
      <c r="AP642" s="68"/>
      <c r="AQ642" s="68"/>
      <c r="AR642" s="68"/>
      <c r="AS642" s="68"/>
      <c r="AT642" s="68"/>
      <c r="AU642" s="68"/>
      <c r="AV642" s="68"/>
      <c r="AW642" s="68"/>
      <c r="AX642" s="68"/>
      <c r="AY642" s="68"/>
      <c r="AZ642" s="64"/>
      <c r="BA642" s="64"/>
      <c r="BB642" s="64"/>
      <c r="BC642" s="64"/>
      <c r="BD642" s="64"/>
      <c r="BE642" s="64"/>
      <c r="BF642" s="64"/>
      <c r="BG642" s="64"/>
      <c r="BH642" s="64"/>
      <c r="BI642" s="64"/>
      <c r="BJ642" s="64"/>
      <c r="BK642" s="64"/>
      <c r="BL642" s="64"/>
      <c r="BM642" s="64"/>
      <c r="BN642" s="64"/>
    </row>
    <row r="643" spans="1:66" s="69" customFormat="1" ht="16.5" customHeight="1">
      <c r="A643" s="64"/>
      <c r="B643" s="66"/>
      <c r="C643" s="66"/>
      <c r="D643" s="75"/>
      <c r="E643" s="66"/>
      <c r="F643" s="67"/>
      <c r="G643" s="67"/>
      <c r="H643" s="7" t="str">
        <f t="shared" si="19"/>
        <v>Deposit Error</v>
      </c>
      <c r="I643" s="64"/>
      <c r="J643" s="8">
        <f t="shared" si="18"/>
        <v>0</v>
      </c>
      <c r="K643" s="64"/>
      <c r="L643" s="68"/>
      <c r="M643" s="68"/>
      <c r="N643" s="68"/>
      <c r="O643" s="68"/>
      <c r="P643" s="68"/>
      <c r="Q643" s="68"/>
      <c r="R643" s="68"/>
      <c r="S643" s="68"/>
      <c r="T643" s="68"/>
      <c r="U643" s="68"/>
      <c r="V643" s="68"/>
      <c r="W643" s="68"/>
      <c r="X643" s="68"/>
      <c r="Y643" s="68"/>
      <c r="Z643" s="68"/>
      <c r="AA643" s="68"/>
      <c r="AB643" s="68"/>
      <c r="AC643" s="68"/>
      <c r="AD643" s="68"/>
      <c r="AE643" s="68"/>
      <c r="AF643" s="68"/>
      <c r="AG643" s="68"/>
      <c r="AH643" s="68"/>
      <c r="AI643" s="68"/>
      <c r="AJ643" s="68"/>
      <c r="AK643" s="68"/>
      <c r="AL643" s="68"/>
      <c r="AM643" s="68"/>
      <c r="AN643" s="68"/>
      <c r="AO643" s="68"/>
      <c r="AP643" s="68"/>
      <c r="AQ643" s="68"/>
      <c r="AR643" s="68"/>
      <c r="AS643" s="68"/>
      <c r="AT643" s="68"/>
      <c r="AU643" s="68"/>
      <c r="AV643" s="68"/>
      <c r="AW643" s="68"/>
      <c r="AX643" s="68"/>
      <c r="AY643" s="68"/>
      <c r="AZ643" s="64"/>
      <c r="BA643" s="64"/>
      <c r="BB643" s="64"/>
      <c r="BC643" s="64"/>
      <c r="BD643" s="64"/>
      <c r="BE643" s="64"/>
      <c r="BF643" s="64"/>
      <c r="BG643" s="64"/>
      <c r="BH643" s="64"/>
      <c r="BI643" s="64"/>
      <c r="BJ643" s="64"/>
      <c r="BK643" s="64"/>
      <c r="BL643" s="64"/>
      <c r="BM643" s="64"/>
      <c r="BN643" s="64"/>
    </row>
    <row r="644" spans="1:66" s="69" customFormat="1" ht="16.5" customHeight="1">
      <c r="A644" s="64"/>
      <c r="B644" s="66"/>
      <c r="C644" s="66"/>
      <c r="D644" s="75"/>
      <c r="E644" s="66"/>
      <c r="F644" s="67"/>
      <c r="G644" s="67"/>
      <c r="H644" s="7" t="str">
        <f t="shared" si="19"/>
        <v>Deposit Error</v>
      </c>
      <c r="I644" s="64"/>
      <c r="J644" s="8">
        <f t="shared" si="18"/>
        <v>0</v>
      </c>
      <c r="K644" s="64"/>
      <c r="L644" s="68"/>
      <c r="M644" s="68"/>
      <c r="N644" s="68"/>
      <c r="O644" s="68"/>
      <c r="P644" s="68"/>
      <c r="Q644" s="68"/>
      <c r="R644" s="68"/>
      <c r="S644" s="68"/>
      <c r="T644" s="68"/>
      <c r="U644" s="68"/>
      <c r="V644" s="68"/>
      <c r="W644" s="68"/>
      <c r="X644" s="68"/>
      <c r="Y644" s="68"/>
      <c r="Z644" s="68"/>
      <c r="AA644" s="68"/>
      <c r="AB644" s="68"/>
      <c r="AC644" s="68"/>
      <c r="AD644" s="68"/>
      <c r="AE644" s="68"/>
      <c r="AF644" s="68"/>
      <c r="AG644" s="68"/>
      <c r="AH644" s="68"/>
      <c r="AI644" s="68"/>
      <c r="AJ644" s="68"/>
      <c r="AK644" s="68"/>
      <c r="AL644" s="68"/>
      <c r="AM644" s="68"/>
      <c r="AN644" s="68"/>
      <c r="AO644" s="68"/>
      <c r="AP644" s="68"/>
      <c r="AQ644" s="68"/>
      <c r="AR644" s="68"/>
      <c r="AS644" s="68"/>
      <c r="AT644" s="68"/>
      <c r="AU644" s="68"/>
      <c r="AV644" s="68"/>
      <c r="AW644" s="68"/>
      <c r="AX644" s="68"/>
      <c r="AY644" s="68"/>
      <c r="AZ644" s="64"/>
      <c r="BA644" s="64"/>
      <c r="BB644" s="64"/>
      <c r="BC644" s="64"/>
      <c r="BD644" s="64"/>
      <c r="BE644" s="64"/>
      <c r="BF644" s="64"/>
      <c r="BG644" s="64"/>
      <c r="BH644" s="64"/>
      <c r="BI644" s="64"/>
      <c r="BJ644" s="64"/>
      <c r="BK644" s="64"/>
      <c r="BL644" s="64"/>
      <c r="BM644" s="64"/>
      <c r="BN644" s="64"/>
    </row>
    <row r="645" spans="1:66" s="69" customFormat="1" ht="16.5" customHeight="1">
      <c r="A645" s="64"/>
      <c r="B645" s="66"/>
      <c r="C645" s="66"/>
      <c r="D645" s="75"/>
      <c r="E645" s="66"/>
      <c r="F645" s="67"/>
      <c r="G645" s="67"/>
      <c r="H645" s="7" t="str">
        <f t="shared" si="19"/>
        <v>Deposit Error</v>
      </c>
      <c r="I645" s="64"/>
      <c r="J645" s="8">
        <f t="shared" si="18"/>
        <v>0</v>
      </c>
      <c r="K645" s="64"/>
      <c r="L645" s="68"/>
      <c r="M645" s="68"/>
      <c r="N645" s="68"/>
      <c r="O645" s="68"/>
      <c r="P645" s="68"/>
      <c r="Q645" s="68"/>
      <c r="R645" s="68"/>
      <c r="S645" s="68"/>
      <c r="T645" s="68"/>
      <c r="U645" s="68"/>
      <c r="V645" s="68"/>
      <c r="W645" s="68"/>
      <c r="X645" s="68"/>
      <c r="Y645" s="68"/>
      <c r="Z645" s="68"/>
      <c r="AA645" s="68"/>
      <c r="AB645" s="68"/>
      <c r="AC645" s="68"/>
      <c r="AD645" s="68"/>
      <c r="AE645" s="68"/>
      <c r="AF645" s="68"/>
      <c r="AG645" s="68"/>
      <c r="AH645" s="68"/>
      <c r="AI645" s="68"/>
      <c r="AJ645" s="68"/>
      <c r="AK645" s="68"/>
      <c r="AL645" s="68"/>
      <c r="AM645" s="68"/>
      <c r="AN645" s="68"/>
      <c r="AO645" s="68"/>
      <c r="AP645" s="68"/>
      <c r="AQ645" s="68"/>
      <c r="AR645" s="68"/>
      <c r="AS645" s="68"/>
      <c r="AT645" s="68"/>
      <c r="AU645" s="68"/>
      <c r="AV645" s="68"/>
      <c r="AW645" s="68"/>
      <c r="AX645" s="68"/>
      <c r="AY645" s="68"/>
      <c r="AZ645" s="64"/>
      <c r="BA645" s="64"/>
      <c r="BB645" s="64"/>
      <c r="BC645" s="64"/>
      <c r="BD645" s="64"/>
      <c r="BE645" s="64"/>
      <c r="BF645" s="64"/>
      <c r="BG645" s="64"/>
      <c r="BH645" s="64"/>
      <c r="BI645" s="64"/>
      <c r="BJ645" s="64"/>
      <c r="BK645" s="64"/>
      <c r="BL645" s="64"/>
      <c r="BM645" s="64"/>
      <c r="BN645" s="64"/>
    </row>
    <row r="646" spans="1:66" s="69" customFormat="1" ht="16.5" customHeight="1">
      <c r="A646" s="64"/>
      <c r="B646" s="66"/>
      <c r="C646" s="66"/>
      <c r="D646" s="75"/>
      <c r="E646" s="66"/>
      <c r="F646" s="67"/>
      <c r="G646" s="67"/>
      <c r="H646" s="7" t="str">
        <f t="shared" si="19"/>
        <v>Deposit Error</v>
      </c>
      <c r="I646" s="64"/>
      <c r="J646" s="8">
        <f t="shared" si="18"/>
        <v>0</v>
      </c>
      <c r="K646" s="64"/>
      <c r="L646" s="68"/>
      <c r="M646" s="68"/>
      <c r="N646" s="68"/>
      <c r="O646" s="68"/>
      <c r="P646" s="68"/>
      <c r="Q646" s="68"/>
      <c r="R646" s="68"/>
      <c r="S646" s="68"/>
      <c r="T646" s="68"/>
      <c r="U646" s="68"/>
      <c r="V646" s="68"/>
      <c r="W646" s="68"/>
      <c r="X646" s="68"/>
      <c r="Y646" s="68"/>
      <c r="Z646" s="68"/>
      <c r="AA646" s="68"/>
      <c r="AB646" s="68"/>
      <c r="AC646" s="68"/>
      <c r="AD646" s="68"/>
      <c r="AE646" s="68"/>
      <c r="AF646" s="68"/>
      <c r="AG646" s="68"/>
      <c r="AH646" s="68"/>
      <c r="AI646" s="68"/>
      <c r="AJ646" s="68"/>
      <c r="AK646" s="68"/>
      <c r="AL646" s="68"/>
      <c r="AM646" s="68"/>
      <c r="AN646" s="68"/>
      <c r="AO646" s="68"/>
      <c r="AP646" s="68"/>
      <c r="AQ646" s="68"/>
      <c r="AR646" s="68"/>
      <c r="AS646" s="68"/>
      <c r="AT646" s="68"/>
      <c r="AU646" s="68"/>
      <c r="AV646" s="68"/>
      <c r="AW646" s="68"/>
      <c r="AX646" s="68"/>
      <c r="AY646" s="68"/>
      <c r="AZ646" s="64"/>
      <c r="BA646" s="64"/>
      <c r="BB646" s="64"/>
      <c r="BC646" s="64"/>
      <c r="BD646" s="64"/>
      <c r="BE646" s="64"/>
      <c r="BF646" s="64"/>
      <c r="BG646" s="64"/>
      <c r="BH646" s="64"/>
      <c r="BI646" s="64"/>
      <c r="BJ646" s="64"/>
      <c r="BK646" s="64"/>
      <c r="BL646" s="64"/>
      <c r="BM646" s="64"/>
      <c r="BN646" s="64"/>
    </row>
    <row r="647" spans="1:66" s="69" customFormat="1" ht="16.5" customHeight="1">
      <c r="A647" s="64"/>
      <c r="B647" s="66"/>
      <c r="C647" s="66"/>
      <c r="D647" s="75"/>
      <c r="E647" s="66"/>
      <c r="F647" s="67"/>
      <c r="G647" s="67"/>
      <c r="H647" s="7" t="str">
        <f t="shared" si="19"/>
        <v>Deposit Error</v>
      </c>
      <c r="I647" s="64"/>
      <c r="J647" s="8">
        <f t="shared" si="18"/>
        <v>0</v>
      </c>
      <c r="K647" s="64"/>
      <c r="L647" s="68"/>
      <c r="M647" s="68"/>
      <c r="N647" s="68"/>
      <c r="O647" s="68"/>
      <c r="P647" s="68"/>
      <c r="Q647" s="68"/>
      <c r="R647" s="68"/>
      <c r="S647" s="68"/>
      <c r="T647" s="68"/>
      <c r="U647" s="68"/>
      <c r="V647" s="68"/>
      <c r="W647" s="68"/>
      <c r="X647" s="68"/>
      <c r="Y647" s="68"/>
      <c r="Z647" s="68"/>
      <c r="AA647" s="68"/>
      <c r="AB647" s="68"/>
      <c r="AC647" s="68"/>
      <c r="AD647" s="68"/>
      <c r="AE647" s="68"/>
      <c r="AF647" s="68"/>
      <c r="AG647" s="68"/>
      <c r="AH647" s="68"/>
      <c r="AI647" s="68"/>
      <c r="AJ647" s="68"/>
      <c r="AK647" s="68"/>
      <c r="AL647" s="68"/>
      <c r="AM647" s="68"/>
      <c r="AN647" s="68"/>
      <c r="AO647" s="68"/>
      <c r="AP647" s="68"/>
      <c r="AQ647" s="68"/>
      <c r="AR647" s="68"/>
      <c r="AS647" s="68"/>
      <c r="AT647" s="68"/>
      <c r="AU647" s="68"/>
      <c r="AV647" s="68"/>
      <c r="AW647" s="68"/>
      <c r="AX647" s="68"/>
      <c r="AY647" s="68"/>
      <c r="AZ647" s="64"/>
      <c r="BA647" s="64"/>
      <c r="BB647" s="64"/>
      <c r="BC647" s="64"/>
      <c r="BD647" s="64"/>
      <c r="BE647" s="64"/>
      <c r="BF647" s="64"/>
      <c r="BG647" s="64"/>
      <c r="BH647" s="64"/>
      <c r="BI647" s="64"/>
      <c r="BJ647" s="64"/>
      <c r="BK647" s="64"/>
      <c r="BL647" s="64"/>
      <c r="BM647" s="64"/>
      <c r="BN647" s="64"/>
    </row>
    <row r="648" spans="1:66" s="69" customFormat="1" ht="16.5" customHeight="1">
      <c r="A648" s="64"/>
      <c r="B648" s="66"/>
      <c r="C648" s="66"/>
      <c r="D648" s="75"/>
      <c r="E648" s="66"/>
      <c r="F648" s="67"/>
      <c r="G648" s="67"/>
      <c r="H648" s="7" t="str">
        <f t="shared" si="19"/>
        <v>Deposit Error</v>
      </c>
      <c r="I648" s="64"/>
      <c r="J648" s="8">
        <f t="shared" si="18"/>
        <v>0</v>
      </c>
      <c r="K648" s="64"/>
      <c r="L648" s="68"/>
      <c r="M648" s="68"/>
      <c r="N648" s="68"/>
      <c r="O648" s="68"/>
      <c r="P648" s="68"/>
      <c r="Q648" s="68"/>
      <c r="R648" s="68"/>
      <c r="S648" s="68"/>
      <c r="T648" s="68"/>
      <c r="U648" s="68"/>
      <c r="V648" s="68"/>
      <c r="W648" s="68"/>
      <c r="X648" s="68"/>
      <c r="Y648" s="68"/>
      <c r="Z648" s="68"/>
      <c r="AA648" s="68"/>
      <c r="AB648" s="68"/>
      <c r="AC648" s="68"/>
      <c r="AD648" s="68"/>
      <c r="AE648" s="68"/>
      <c r="AF648" s="68"/>
      <c r="AG648" s="68"/>
      <c r="AH648" s="68"/>
      <c r="AI648" s="68"/>
      <c r="AJ648" s="68"/>
      <c r="AK648" s="68"/>
      <c r="AL648" s="68"/>
      <c r="AM648" s="68"/>
      <c r="AN648" s="68"/>
      <c r="AO648" s="68"/>
      <c r="AP648" s="68"/>
      <c r="AQ648" s="68"/>
      <c r="AR648" s="68"/>
      <c r="AS648" s="68"/>
      <c r="AT648" s="68"/>
      <c r="AU648" s="68"/>
      <c r="AV648" s="68"/>
      <c r="AW648" s="68"/>
      <c r="AX648" s="68"/>
      <c r="AY648" s="68"/>
      <c r="AZ648" s="64"/>
      <c r="BA648" s="64"/>
      <c r="BB648" s="64"/>
      <c r="BC648" s="64"/>
      <c r="BD648" s="64"/>
      <c r="BE648" s="64"/>
      <c r="BF648" s="64"/>
      <c r="BG648" s="64"/>
      <c r="BH648" s="64"/>
      <c r="BI648" s="64"/>
      <c r="BJ648" s="64"/>
      <c r="BK648" s="64"/>
      <c r="BL648" s="64"/>
      <c r="BM648" s="64"/>
      <c r="BN648" s="64"/>
    </row>
    <row r="649" spans="1:66" s="69" customFormat="1" ht="16.5" customHeight="1">
      <c r="A649" s="64"/>
      <c r="B649" s="66"/>
      <c r="C649" s="66"/>
      <c r="D649" s="75"/>
      <c r="E649" s="66"/>
      <c r="F649" s="67"/>
      <c r="G649" s="67"/>
      <c r="H649" s="7" t="str">
        <f t="shared" si="19"/>
        <v>Deposit Error</v>
      </c>
      <c r="I649" s="64"/>
      <c r="J649" s="8">
        <f t="shared" ref="J649:J712" si="20">D649-SUM(L649:AY649)</f>
        <v>0</v>
      </c>
      <c r="K649" s="64"/>
      <c r="L649" s="68"/>
      <c r="M649" s="68"/>
      <c r="N649" s="68"/>
      <c r="O649" s="68"/>
      <c r="P649" s="68"/>
      <c r="Q649" s="68"/>
      <c r="R649" s="68"/>
      <c r="S649" s="68"/>
      <c r="T649" s="68"/>
      <c r="U649" s="68"/>
      <c r="V649" s="68"/>
      <c r="W649" s="68"/>
      <c r="X649" s="68"/>
      <c r="Y649" s="68"/>
      <c r="Z649" s="68"/>
      <c r="AA649" s="68"/>
      <c r="AB649" s="68"/>
      <c r="AC649" s="68"/>
      <c r="AD649" s="68"/>
      <c r="AE649" s="68"/>
      <c r="AF649" s="68"/>
      <c r="AG649" s="68"/>
      <c r="AH649" s="68"/>
      <c r="AI649" s="68"/>
      <c r="AJ649" s="68"/>
      <c r="AK649" s="68"/>
      <c r="AL649" s="68"/>
      <c r="AM649" s="68"/>
      <c r="AN649" s="68"/>
      <c r="AO649" s="68"/>
      <c r="AP649" s="68"/>
      <c r="AQ649" s="68"/>
      <c r="AR649" s="68"/>
      <c r="AS649" s="68"/>
      <c r="AT649" s="68"/>
      <c r="AU649" s="68"/>
      <c r="AV649" s="68"/>
      <c r="AW649" s="68"/>
      <c r="AX649" s="68"/>
      <c r="AY649" s="68"/>
      <c r="AZ649" s="64"/>
      <c r="BA649" s="64"/>
      <c r="BB649" s="64"/>
      <c r="BC649" s="64"/>
      <c r="BD649" s="64"/>
      <c r="BE649" s="64"/>
      <c r="BF649" s="64"/>
      <c r="BG649" s="64"/>
      <c r="BH649" s="64"/>
      <c r="BI649" s="64"/>
      <c r="BJ649" s="64"/>
      <c r="BK649" s="64"/>
      <c r="BL649" s="64"/>
      <c r="BM649" s="64"/>
      <c r="BN649" s="64"/>
    </row>
    <row r="650" spans="1:66" s="69" customFormat="1" ht="16.5" customHeight="1">
      <c r="A650" s="64"/>
      <c r="B650" s="66"/>
      <c r="C650" s="66"/>
      <c r="D650" s="75"/>
      <c r="E650" s="66"/>
      <c r="F650" s="67"/>
      <c r="G650" s="67"/>
      <c r="H650" s="7" t="str">
        <f t="shared" ref="H650:H713" si="21">IF(B650="","Deposit Error",IF(C650="","Description Error",IF(E650="","Check # Error",IF(F650="","Deposit Date Error",IF(D650="","Amount Error",IF(G650="","Pending","Complete"))))))</f>
        <v>Deposit Error</v>
      </c>
      <c r="I650" s="64"/>
      <c r="J650" s="8">
        <f t="shared" si="20"/>
        <v>0</v>
      </c>
      <c r="K650" s="64"/>
      <c r="L650" s="68"/>
      <c r="M650" s="68"/>
      <c r="N650" s="68"/>
      <c r="O650" s="68"/>
      <c r="P650" s="68"/>
      <c r="Q650" s="68"/>
      <c r="R650" s="68"/>
      <c r="S650" s="68"/>
      <c r="T650" s="68"/>
      <c r="U650" s="68"/>
      <c r="V650" s="68"/>
      <c r="W650" s="68"/>
      <c r="X650" s="68"/>
      <c r="Y650" s="68"/>
      <c r="Z650" s="68"/>
      <c r="AA650" s="68"/>
      <c r="AB650" s="68"/>
      <c r="AC650" s="68"/>
      <c r="AD650" s="68"/>
      <c r="AE650" s="68"/>
      <c r="AF650" s="68"/>
      <c r="AG650" s="68"/>
      <c r="AH650" s="68"/>
      <c r="AI650" s="68"/>
      <c r="AJ650" s="68"/>
      <c r="AK650" s="68"/>
      <c r="AL650" s="68"/>
      <c r="AM650" s="68"/>
      <c r="AN650" s="68"/>
      <c r="AO650" s="68"/>
      <c r="AP650" s="68"/>
      <c r="AQ650" s="68"/>
      <c r="AR650" s="68"/>
      <c r="AS650" s="68"/>
      <c r="AT650" s="68"/>
      <c r="AU650" s="68"/>
      <c r="AV650" s="68"/>
      <c r="AW650" s="68"/>
      <c r="AX650" s="68"/>
      <c r="AY650" s="68"/>
      <c r="AZ650" s="64"/>
      <c r="BA650" s="64"/>
      <c r="BB650" s="64"/>
      <c r="BC650" s="64"/>
      <c r="BD650" s="64"/>
      <c r="BE650" s="64"/>
      <c r="BF650" s="64"/>
      <c r="BG650" s="64"/>
      <c r="BH650" s="64"/>
      <c r="BI650" s="64"/>
      <c r="BJ650" s="64"/>
      <c r="BK650" s="64"/>
      <c r="BL650" s="64"/>
      <c r="BM650" s="64"/>
      <c r="BN650" s="64"/>
    </row>
    <row r="651" spans="1:66" s="69" customFormat="1" ht="16.5" customHeight="1">
      <c r="A651" s="64"/>
      <c r="B651" s="66"/>
      <c r="C651" s="66"/>
      <c r="D651" s="75"/>
      <c r="E651" s="66"/>
      <c r="F651" s="67"/>
      <c r="G651" s="67"/>
      <c r="H651" s="7" t="str">
        <f t="shared" si="21"/>
        <v>Deposit Error</v>
      </c>
      <c r="I651" s="64"/>
      <c r="J651" s="8">
        <f t="shared" si="20"/>
        <v>0</v>
      </c>
      <c r="K651" s="64"/>
      <c r="L651" s="68"/>
      <c r="M651" s="68"/>
      <c r="N651" s="68"/>
      <c r="O651" s="68"/>
      <c r="P651" s="68"/>
      <c r="Q651" s="68"/>
      <c r="R651" s="68"/>
      <c r="S651" s="68"/>
      <c r="T651" s="68"/>
      <c r="U651" s="68"/>
      <c r="V651" s="68"/>
      <c r="W651" s="68"/>
      <c r="X651" s="68"/>
      <c r="Y651" s="68"/>
      <c r="Z651" s="68"/>
      <c r="AA651" s="68"/>
      <c r="AB651" s="68"/>
      <c r="AC651" s="68"/>
      <c r="AD651" s="68"/>
      <c r="AE651" s="68"/>
      <c r="AF651" s="68"/>
      <c r="AG651" s="68"/>
      <c r="AH651" s="68"/>
      <c r="AI651" s="68"/>
      <c r="AJ651" s="68"/>
      <c r="AK651" s="68"/>
      <c r="AL651" s="68"/>
      <c r="AM651" s="68"/>
      <c r="AN651" s="68"/>
      <c r="AO651" s="68"/>
      <c r="AP651" s="68"/>
      <c r="AQ651" s="68"/>
      <c r="AR651" s="68"/>
      <c r="AS651" s="68"/>
      <c r="AT651" s="68"/>
      <c r="AU651" s="68"/>
      <c r="AV651" s="68"/>
      <c r="AW651" s="68"/>
      <c r="AX651" s="68"/>
      <c r="AY651" s="68"/>
      <c r="AZ651" s="64"/>
      <c r="BA651" s="64"/>
      <c r="BB651" s="64"/>
      <c r="BC651" s="64"/>
      <c r="BD651" s="64"/>
      <c r="BE651" s="64"/>
      <c r="BF651" s="64"/>
      <c r="BG651" s="64"/>
      <c r="BH651" s="64"/>
      <c r="BI651" s="64"/>
      <c r="BJ651" s="64"/>
      <c r="BK651" s="64"/>
      <c r="BL651" s="64"/>
      <c r="BM651" s="64"/>
      <c r="BN651" s="64"/>
    </row>
    <row r="652" spans="1:66" s="69" customFormat="1" ht="16.5" customHeight="1">
      <c r="A652" s="64"/>
      <c r="B652" s="66"/>
      <c r="C652" s="66"/>
      <c r="D652" s="75"/>
      <c r="E652" s="66"/>
      <c r="F652" s="67"/>
      <c r="G652" s="67"/>
      <c r="H652" s="7" t="str">
        <f t="shared" si="21"/>
        <v>Deposit Error</v>
      </c>
      <c r="I652" s="64"/>
      <c r="J652" s="8">
        <f t="shared" si="20"/>
        <v>0</v>
      </c>
      <c r="K652" s="64"/>
      <c r="L652" s="68"/>
      <c r="M652" s="68"/>
      <c r="N652" s="68"/>
      <c r="O652" s="68"/>
      <c r="P652" s="68"/>
      <c r="Q652" s="68"/>
      <c r="R652" s="68"/>
      <c r="S652" s="68"/>
      <c r="T652" s="68"/>
      <c r="U652" s="68"/>
      <c r="V652" s="68"/>
      <c r="W652" s="68"/>
      <c r="X652" s="68"/>
      <c r="Y652" s="68"/>
      <c r="Z652" s="68"/>
      <c r="AA652" s="68"/>
      <c r="AB652" s="68"/>
      <c r="AC652" s="68"/>
      <c r="AD652" s="68"/>
      <c r="AE652" s="68"/>
      <c r="AF652" s="68"/>
      <c r="AG652" s="68"/>
      <c r="AH652" s="68"/>
      <c r="AI652" s="68"/>
      <c r="AJ652" s="68"/>
      <c r="AK652" s="68"/>
      <c r="AL652" s="68"/>
      <c r="AM652" s="68"/>
      <c r="AN652" s="68"/>
      <c r="AO652" s="68"/>
      <c r="AP652" s="68"/>
      <c r="AQ652" s="68"/>
      <c r="AR652" s="68"/>
      <c r="AS652" s="68"/>
      <c r="AT652" s="68"/>
      <c r="AU652" s="68"/>
      <c r="AV652" s="68"/>
      <c r="AW652" s="68"/>
      <c r="AX652" s="68"/>
      <c r="AY652" s="68"/>
      <c r="AZ652" s="64"/>
      <c r="BA652" s="64"/>
      <c r="BB652" s="64"/>
      <c r="BC652" s="64"/>
      <c r="BD652" s="64"/>
      <c r="BE652" s="64"/>
      <c r="BF652" s="64"/>
      <c r="BG652" s="64"/>
      <c r="BH652" s="64"/>
      <c r="BI652" s="64"/>
      <c r="BJ652" s="64"/>
      <c r="BK652" s="64"/>
      <c r="BL652" s="64"/>
      <c r="BM652" s="64"/>
      <c r="BN652" s="64"/>
    </row>
    <row r="653" spans="1:66" s="69" customFormat="1" ht="16.5" customHeight="1">
      <c r="A653" s="64"/>
      <c r="B653" s="66"/>
      <c r="C653" s="66"/>
      <c r="D653" s="75"/>
      <c r="E653" s="66"/>
      <c r="F653" s="67"/>
      <c r="G653" s="67"/>
      <c r="H653" s="7" t="str">
        <f t="shared" si="21"/>
        <v>Deposit Error</v>
      </c>
      <c r="I653" s="64"/>
      <c r="J653" s="8">
        <f t="shared" si="20"/>
        <v>0</v>
      </c>
      <c r="K653" s="64"/>
      <c r="L653" s="68"/>
      <c r="M653" s="68"/>
      <c r="N653" s="68"/>
      <c r="O653" s="68"/>
      <c r="P653" s="68"/>
      <c r="Q653" s="68"/>
      <c r="R653" s="68"/>
      <c r="S653" s="68"/>
      <c r="T653" s="68"/>
      <c r="U653" s="68"/>
      <c r="V653" s="68"/>
      <c r="W653" s="68"/>
      <c r="X653" s="68"/>
      <c r="Y653" s="68"/>
      <c r="Z653" s="68"/>
      <c r="AA653" s="68"/>
      <c r="AB653" s="68"/>
      <c r="AC653" s="68"/>
      <c r="AD653" s="68"/>
      <c r="AE653" s="68"/>
      <c r="AF653" s="68"/>
      <c r="AG653" s="68"/>
      <c r="AH653" s="68"/>
      <c r="AI653" s="68"/>
      <c r="AJ653" s="68"/>
      <c r="AK653" s="68"/>
      <c r="AL653" s="68"/>
      <c r="AM653" s="68"/>
      <c r="AN653" s="68"/>
      <c r="AO653" s="68"/>
      <c r="AP653" s="68"/>
      <c r="AQ653" s="68"/>
      <c r="AR653" s="68"/>
      <c r="AS653" s="68"/>
      <c r="AT653" s="68"/>
      <c r="AU653" s="68"/>
      <c r="AV653" s="68"/>
      <c r="AW653" s="68"/>
      <c r="AX653" s="68"/>
      <c r="AY653" s="68"/>
      <c r="AZ653" s="64"/>
      <c r="BA653" s="64"/>
      <c r="BB653" s="64"/>
      <c r="BC653" s="64"/>
      <c r="BD653" s="64"/>
      <c r="BE653" s="64"/>
      <c r="BF653" s="64"/>
      <c r="BG653" s="64"/>
      <c r="BH653" s="64"/>
      <c r="BI653" s="64"/>
      <c r="BJ653" s="64"/>
      <c r="BK653" s="64"/>
      <c r="BL653" s="64"/>
      <c r="BM653" s="64"/>
      <c r="BN653" s="64"/>
    </row>
    <row r="654" spans="1:66" s="69" customFormat="1" ht="16.5" customHeight="1">
      <c r="A654" s="64"/>
      <c r="B654" s="66"/>
      <c r="C654" s="66"/>
      <c r="D654" s="75"/>
      <c r="E654" s="66"/>
      <c r="F654" s="67"/>
      <c r="G654" s="67"/>
      <c r="H654" s="7" t="str">
        <f t="shared" si="21"/>
        <v>Deposit Error</v>
      </c>
      <c r="I654" s="64"/>
      <c r="J654" s="8">
        <f t="shared" si="20"/>
        <v>0</v>
      </c>
      <c r="K654" s="64"/>
      <c r="L654" s="68"/>
      <c r="M654" s="68"/>
      <c r="N654" s="68"/>
      <c r="O654" s="68"/>
      <c r="P654" s="68"/>
      <c r="Q654" s="68"/>
      <c r="R654" s="68"/>
      <c r="S654" s="68"/>
      <c r="T654" s="68"/>
      <c r="U654" s="68"/>
      <c r="V654" s="68"/>
      <c r="W654" s="68"/>
      <c r="X654" s="68"/>
      <c r="Y654" s="68"/>
      <c r="Z654" s="68"/>
      <c r="AA654" s="68"/>
      <c r="AB654" s="68"/>
      <c r="AC654" s="68"/>
      <c r="AD654" s="68"/>
      <c r="AE654" s="68"/>
      <c r="AF654" s="68"/>
      <c r="AG654" s="68"/>
      <c r="AH654" s="68"/>
      <c r="AI654" s="68"/>
      <c r="AJ654" s="68"/>
      <c r="AK654" s="68"/>
      <c r="AL654" s="68"/>
      <c r="AM654" s="68"/>
      <c r="AN654" s="68"/>
      <c r="AO654" s="68"/>
      <c r="AP654" s="68"/>
      <c r="AQ654" s="68"/>
      <c r="AR654" s="68"/>
      <c r="AS654" s="68"/>
      <c r="AT654" s="68"/>
      <c r="AU654" s="68"/>
      <c r="AV654" s="68"/>
      <c r="AW654" s="68"/>
      <c r="AX654" s="68"/>
      <c r="AY654" s="68"/>
      <c r="AZ654" s="64"/>
      <c r="BA654" s="64"/>
      <c r="BB654" s="64"/>
      <c r="BC654" s="64"/>
      <c r="BD654" s="64"/>
      <c r="BE654" s="64"/>
      <c r="BF654" s="64"/>
      <c r="BG654" s="64"/>
      <c r="BH654" s="64"/>
      <c r="BI654" s="64"/>
      <c r="BJ654" s="64"/>
      <c r="BK654" s="64"/>
      <c r="BL654" s="64"/>
      <c r="BM654" s="64"/>
      <c r="BN654" s="64"/>
    </row>
    <row r="655" spans="1:66" s="69" customFormat="1" ht="16.5" customHeight="1">
      <c r="A655" s="64"/>
      <c r="B655" s="66"/>
      <c r="C655" s="66"/>
      <c r="D655" s="75"/>
      <c r="E655" s="66"/>
      <c r="F655" s="67"/>
      <c r="G655" s="67"/>
      <c r="H655" s="7" t="str">
        <f t="shared" si="21"/>
        <v>Deposit Error</v>
      </c>
      <c r="I655" s="64"/>
      <c r="J655" s="8">
        <f t="shared" si="20"/>
        <v>0</v>
      </c>
      <c r="K655" s="64"/>
      <c r="L655" s="68"/>
      <c r="M655" s="68"/>
      <c r="N655" s="68"/>
      <c r="O655" s="68"/>
      <c r="P655" s="68"/>
      <c r="Q655" s="68"/>
      <c r="R655" s="68"/>
      <c r="S655" s="68"/>
      <c r="T655" s="68"/>
      <c r="U655" s="68"/>
      <c r="V655" s="68"/>
      <c r="W655" s="68"/>
      <c r="X655" s="68"/>
      <c r="Y655" s="68"/>
      <c r="Z655" s="68"/>
      <c r="AA655" s="68"/>
      <c r="AB655" s="68"/>
      <c r="AC655" s="68"/>
      <c r="AD655" s="68"/>
      <c r="AE655" s="68"/>
      <c r="AF655" s="68"/>
      <c r="AG655" s="68"/>
      <c r="AH655" s="68"/>
      <c r="AI655" s="68"/>
      <c r="AJ655" s="68"/>
      <c r="AK655" s="68"/>
      <c r="AL655" s="68"/>
      <c r="AM655" s="68"/>
      <c r="AN655" s="68"/>
      <c r="AO655" s="68"/>
      <c r="AP655" s="68"/>
      <c r="AQ655" s="68"/>
      <c r="AR655" s="68"/>
      <c r="AS655" s="68"/>
      <c r="AT655" s="68"/>
      <c r="AU655" s="68"/>
      <c r="AV655" s="68"/>
      <c r="AW655" s="68"/>
      <c r="AX655" s="68"/>
      <c r="AY655" s="68"/>
      <c r="AZ655" s="64"/>
      <c r="BA655" s="64"/>
      <c r="BB655" s="64"/>
      <c r="BC655" s="64"/>
      <c r="BD655" s="64"/>
      <c r="BE655" s="64"/>
      <c r="BF655" s="64"/>
      <c r="BG655" s="64"/>
      <c r="BH655" s="64"/>
      <c r="BI655" s="64"/>
      <c r="BJ655" s="64"/>
      <c r="BK655" s="64"/>
      <c r="BL655" s="64"/>
      <c r="BM655" s="64"/>
      <c r="BN655" s="64"/>
    </row>
    <row r="656" spans="1:66" s="69" customFormat="1" ht="16.5" customHeight="1">
      <c r="A656" s="64"/>
      <c r="B656" s="66"/>
      <c r="C656" s="66"/>
      <c r="D656" s="75"/>
      <c r="E656" s="66"/>
      <c r="F656" s="67"/>
      <c r="G656" s="67"/>
      <c r="H656" s="7" t="str">
        <f t="shared" si="21"/>
        <v>Deposit Error</v>
      </c>
      <c r="I656" s="64"/>
      <c r="J656" s="8">
        <f t="shared" si="20"/>
        <v>0</v>
      </c>
      <c r="K656" s="64"/>
      <c r="L656" s="68"/>
      <c r="M656" s="68"/>
      <c r="N656" s="68"/>
      <c r="O656" s="68"/>
      <c r="P656" s="68"/>
      <c r="Q656" s="68"/>
      <c r="R656" s="68"/>
      <c r="S656" s="68"/>
      <c r="T656" s="68"/>
      <c r="U656" s="68"/>
      <c r="V656" s="68"/>
      <c r="W656" s="68"/>
      <c r="X656" s="68"/>
      <c r="Y656" s="68"/>
      <c r="Z656" s="68"/>
      <c r="AA656" s="68"/>
      <c r="AB656" s="68"/>
      <c r="AC656" s="68"/>
      <c r="AD656" s="68"/>
      <c r="AE656" s="68"/>
      <c r="AF656" s="68"/>
      <c r="AG656" s="68"/>
      <c r="AH656" s="68"/>
      <c r="AI656" s="68"/>
      <c r="AJ656" s="68"/>
      <c r="AK656" s="68"/>
      <c r="AL656" s="68"/>
      <c r="AM656" s="68"/>
      <c r="AN656" s="68"/>
      <c r="AO656" s="68"/>
      <c r="AP656" s="68"/>
      <c r="AQ656" s="68"/>
      <c r="AR656" s="68"/>
      <c r="AS656" s="68"/>
      <c r="AT656" s="68"/>
      <c r="AU656" s="68"/>
      <c r="AV656" s="68"/>
      <c r="AW656" s="68"/>
      <c r="AX656" s="68"/>
      <c r="AY656" s="68"/>
      <c r="AZ656" s="64"/>
      <c r="BA656" s="64"/>
      <c r="BB656" s="64"/>
      <c r="BC656" s="64"/>
      <c r="BD656" s="64"/>
      <c r="BE656" s="64"/>
      <c r="BF656" s="64"/>
      <c r="BG656" s="64"/>
      <c r="BH656" s="64"/>
      <c r="BI656" s="64"/>
      <c r="BJ656" s="64"/>
      <c r="BK656" s="64"/>
      <c r="BL656" s="64"/>
      <c r="BM656" s="64"/>
      <c r="BN656" s="64"/>
    </row>
    <row r="657" spans="1:66" s="69" customFormat="1" ht="16.5" customHeight="1">
      <c r="A657" s="64"/>
      <c r="B657" s="66"/>
      <c r="C657" s="66"/>
      <c r="D657" s="75"/>
      <c r="E657" s="66"/>
      <c r="F657" s="67"/>
      <c r="G657" s="67"/>
      <c r="H657" s="7" t="str">
        <f t="shared" si="21"/>
        <v>Deposit Error</v>
      </c>
      <c r="I657" s="64"/>
      <c r="J657" s="8">
        <f t="shared" si="20"/>
        <v>0</v>
      </c>
      <c r="K657" s="64"/>
      <c r="L657" s="68"/>
      <c r="M657" s="68"/>
      <c r="N657" s="68"/>
      <c r="O657" s="68"/>
      <c r="P657" s="68"/>
      <c r="Q657" s="68"/>
      <c r="R657" s="68"/>
      <c r="S657" s="68"/>
      <c r="T657" s="68"/>
      <c r="U657" s="68"/>
      <c r="V657" s="68"/>
      <c r="W657" s="68"/>
      <c r="X657" s="68"/>
      <c r="Y657" s="68"/>
      <c r="Z657" s="68"/>
      <c r="AA657" s="68"/>
      <c r="AB657" s="68"/>
      <c r="AC657" s="68"/>
      <c r="AD657" s="68"/>
      <c r="AE657" s="68"/>
      <c r="AF657" s="68"/>
      <c r="AG657" s="68"/>
      <c r="AH657" s="68"/>
      <c r="AI657" s="68"/>
      <c r="AJ657" s="68"/>
      <c r="AK657" s="68"/>
      <c r="AL657" s="68"/>
      <c r="AM657" s="68"/>
      <c r="AN657" s="68"/>
      <c r="AO657" s="68"/>
      <c r="AP657" s="68"/>
      <c r="AQ657" s="68"/>
      <c r="AR657" s="68"/>
      <c r="AS657" s="68"/>
      <c r="AT657" s="68"/>
      <c r="AU657" s="68"/>
      <c r="AV657" s="68"/>
      <c r="AW657" s="68"/>
      <c r="AX657" s="68"/>
      <c r="AY657" s="68"/>
      <c r="AZ657" s="64"/>
      <c r="BA657" s="64"/>
      <c r="BB657" s="64"/>
      <c r="BC657" s="64"/>
      <c r="BD657" s="64"/>
      <c r="BE657" s="64"/>
      <c r="BF657" s="64"/>
      <c r="BG657" s="64"/>
      <c r="BH657" s="64"/>
      <c r="BI657" s="64"/>
      <c r="BJ657" s="64"/>
      <c r="BK657" s="64"/>
      <c r="BL657" s="64"/>
      <c r="BM657" s="64"/>
      <c r="BN657" s="64"/>
    </row>
    <row r="658" spans="1:66" s="69" customFormat="1" ht="16.5" customHeight="1">
      <c r="A658" s="64"/>
      <c r="B658" s="66"/>
      <c r="C658" s="66"/>
      <c r="D658" s="75"/>
      <c r="E658" s="66"/>
      <c r="F658" s="67"/>
      <c r="G658" s="67"/>
      <c r="H658" s="7" t="str">
        <f t="shared" si="21"/>
        <v>Deposit Error</v>
      </c>
      <c r="I658" s="64"/>
      <c r="J658" s="8">
        <f t="shared" si="20"/>
        <v>0</v>
      </c>
      <c r="K658" s="64"/>
      <c r="L658" s="68"/>
      <c r="M658" s="68"/>
      <c r="N658" s="68"/>
      <c r="O658" s="68"/>
      <c r="P658" s="68"/>
      <c r="Q658" s="68"/>
      <c r="R658" s="68"/>
      <c r="S658" s="68"/>
      <c r="T658" s="68"/>
      <c r="U658" s="68"/>
      <c r="V658" s="68"/>
      <c r="W658" s="68"/>
      <c r="X658" s="68"/>
      <c r="Y658" s="68"/>
      <c r="Z658" s="68"/>
      <c r="AA658" s="68"/>
      <c r="AB658" s="68"/>
      <c r="AC658" s="68"/>
      <c r="AD658" s="68"/>
      <c r="AE658" s="68"/>
      <c r="AF658" s="68"/>
      <c r="AG658" s="68"/>
      <c r="AH658" s="68"/>
      <c r="AI658" s="68"/>
      <c r="AJ658" s="68"/>
      <c r="AK658" s="68"/>
      <c r="AL658" s="68"/>
      <c r="AM658" s="68"/>
      <c r="AN658" s="68"/>
      <c r="AO658" s="68"/>
      <c r="AP658" s="68"/>
      <c r="AQ658" s="68"/>
      <c r="AR658" s="68"/>
      <c r="AS658" s="68"/>
      <c r="AT658" s="68"/>
      <c r="AU658" s="68"/>
      <c r="AV658" s="68"/>
      <c r="AW658" s="68"/>
      <c r="AX658" s="68"/>
      <c r="AY658" s="68"/>
      <c r="AZ658" s="64"/>
      <c r="BA658" s="64"/>
      <c r="BB658" s="64"/>
      <c r="BC658" s="64"/>
      <c r="BD658" s="64"/>
      <c r="BE658" s="64"/>
      <c r="BF658" s="64"/>
      <c r="BG658" s="64"/>
      <c r="BH658" s="64"/>
      <c r="BI658" s="64"/>
      <c r="BJ658" s="64"/>
      <c r="BK658" s="64"/>
      <c r="BL658" s="64"/>
      <c r="BM658" s="64"/>
      <c r="BN658" s="64"/>
    </row>
    <row r="659" spans="1:66" s="69" customFormat="1" ht="16.5" customHeight="1">
      <c r="A659" s="64"/>
      <c r="B659" s="66"/>
      <c r="C659" s="66"/>
      <c r="D659" s="75"/>
      <c r="E659" s="66"/>
      <c r="F659" s="67"/>
      <c r="G659" s="67"/>
      <c r="H659" s="7" t="str">
        <f t="shared" si="21"/>
        <v>Deposit Error</v>
      </c>
      <c r="I659" s="64"/>
      <c r="J659" s="8">
        <f t="shared" si="20"/>
        <v>0</v>
      </c>
      <c r="K659" s="64"/>
      <c r="L659" s="68"/>
      <c r="M659" s="68"/>
      <c r="N659" s="68"/>
      <c r="O659" s="68"/>
      <c r="P659" s="68"/>
      <c r="Q659" s="68"/>
      <c r="R659" s="68"/>
      <c r="S659" s="68"/>
      <c r="T659" s="68"/>
      <c r="U659" s="68"/>
      <c r="V659" s="68"/>
      <c r="W659" s="68"/>
      <c r="X659" s="68"/>
      <c r="Y659" s="68"/>
      <c r="Z659" s="68"/>
      <c r="AA659" s="68"/>
      <c r="AB659" s="68"/>
      <c r="AC659" s="68"/>
      <c r="AD659" s="68"/>
      <c r="AE659" s="68"/>
      <c r="AF659" s="68"/>
      <c r="AG659" s="68"/>
      <c r="AH659" s="68"/>
      <c r="AI659" s="68"/>
      <c r="AJ659" s="68"/>
      <c r="AK659" s="68"/>
      <c r="AL659" s="68"/>
      <c r="AM659" s="68"/>
      <c r="AN659" s="68"/>
      <c r="AO659" s="68"/>
      <c r="AP659" s="68"/>
      <c r="AQ659" s="68"/>
      <c r="AR659" s="68"/>
      <c r="AS659" s="68"/>
      <c r="AT659" s="68"/>
      <c r="AU659" s="68"/>
      <c r="AV659" s="68"/>
      <c r="AW659" s="68"/>
      <c r="AX659" s="68"/>
      <c r="AY659" s="68"/>
      <c r="AZ659" s="64"/>
      <c r="BA659" s="64"/>
      <c r="BB659" s="64"/>
      <c r="BC659" s="64"/>
      <c r="BD659" s="64"/>
      <c r="BE659" s="64"/>
      <c r="BF659" s="64"/>
      <c r="BG659" s="64"/>
      <c r="BH659" s="64"/>
      <c r="BI659" s="64"/>
      <c r="BJ659" s="64"/>
      <c r="BK659" s="64"/>
      <c r="BL659" s="64"/>
      <c r="BM659" s="64"/>
      <c r="BN659" s="64"/>
    </row>
    <row r="660" spans="1:66" s="69" customFormat="1" ht="16.5" customHeight="1">
      <c r="A660" s="64"/>
      <c r="B660" s="66"/>
      <c r="C660" s="66"/>
      <c r="D660" s="75"/>
      <c r="E660" s="66"/>
      <c r="F660" s="67"/>
      <c r="G660" s="67"/>
      <c r="H660" s="7" t="str">
        <f t="shared" si="21"/>
        <v>Deposit Error</v>
      </c>
      <c r="I660" s="64"/>
      <c r="J660" s="8">
        <f t="shared" si="20"/>
        <v>0</v>
      </c>
      <c r="K660" s="64"/>
      <c r="L660" s="68"/>
      <c r="M660" s="68"/>
      <c r="N660" s="68"/>
      <c r="O660" s="68"/>
      <c r="P660" s="68"/>
      <c r="Q660" s="68"/>
      <c r="R660" s="68"/>
      <c r="S660" s="68"/>
      <c r="T660" s="68"/>
      <c r="U660" s="68"/>
      <c r="V660" s="68"/>
      <c r="W660" s="68"/>
      <c r="X660" s="68"/>
      <c r="Y660" s="68"/>
      <c r="Z660" s="68"/>
      <c r="AA660" s="68"/>
      <c r="AB660" s="68"/>
      <c r="AC660" s="68"/>
      <c r="AD660" s="68"/>
      <c r="AE660" s="68"/>
      <c r="AF660" s="68"/>
      <c r="AG660" s="68"/>
      <c r="AH660" s="68"/>
      <c r="AI660" s="68"/>
      <c r="AJ660" s="68"/>
      <c r="AK660" s="68"/>
      <c r="AL660" s="68"/>
      <c r="AM660" s="68"/>
      <c r="AN660" s="68"/>
      <c r="AO660" s="68"/>
      <c r="AP660" s="68"/>
      <c r="AQ660" s="68"/>
      <c r="AR660" s="68"/>
      <c r="AS660" s="68"/>
      <c r="AT660" s="68"/>
      <c r="AU660" s="68"/>
      <c r="AV660" s="68"/>
      <c r="AW660" s="68"/>
      <c r="AX660" s="68"/>
      <c r="AY660" s="68"/>
      <c r="AZ660" s="64"/>
      <c r="BA660" s="64"/>
      <c r="BB660" s="64"/>
      <c r="BC660" s="64"/>
      <c r="BD660" s="64"/>
      <c r="BE660" s="64"/>
      <c r="BF660" s="64"/>
      <c r="BG660" s="64"/>
      <c r="BH660" s="64"/>
      <c r="BI660" s="64"/>
      <c r="BJ660" s="64"/>
      <c r="BK660" s="64"/>
      <c r="BL660" s="64"/>
      <c r="BM660" s="64"/>
      <c r="BN660" s="64"/>
    </row>
    <row r="661" spans="1:66" s="69" customFormat="1" ht="16.5" customHeight="1">
      <c r="A661" s="64"/>
      <c r="B661" s="66"/>
      <c r="C661" s="66"/>
      <c r="D661" s="75"/>
      <c r="E661" s="66"/>
      <c r="F661" s="67"/>
      <c r="G661" s="67"/>
      <c r="H661" s="7" t="str">
        <f t="shared" si="21"/>
        <v>Deposit Error</v>
      </c>
      <c r="I661" s="64"/>
      <c r="J661" s="8">
        <f t="shared" si="20"/>
        <v>0</v>
      </c>
      <c r="K661" s="64"/>
      <c r="L661" s="68"/>
      <c r="M661" s="68"/>
      <c r="N661" s="68"/>
      <c r="O661" s="68"/>
      <c r="P661" s="68"/>
      <c r="Q661" s="68"/>
      <c r="R661" s="68"/>
      <c r="S661" s="68"/>
      <c r="T661" s="68"/>
      <c r="U661" s="68"/>
      <c r="V661" s="68"/>
      <c r="W661" s="68"/>
      <c r="X661" s="68"/>
      <c r="Y661" s="68"/>
      <c r="Z661" s="68"/>
      <c r="AA661" s="68"/>
      <c r="AB661" s="68"/>
      <c r="AC661" s="68"/>
      <c r="AD661" s="68"/>
      <c r="AE661" s="68"/>
      <c r="AF661" s="68"/>
      <c r="AG661" s="68"/>
      <c r="AH661" s="68"/>
      <c r="AI661" s="68"/>
      <c r="AJ661" s="68"/>
      <c r="AK661" s="68"/>
      <c r="AL661" s="68"/>
      <c r="AM661" s="68"/>
      <c r="AN661" s="68"/>
      <c r="AO661" s="68"/>
      <c r="AP661" s="68"/>
      <c r="AQ661" s="68"/>
      <c r="AR661" s="68"/>
      <c r="AS661" s="68"/>
      <c r="AT661" s="68"/>
      <c r="AU661" s="68"/>
      <c r="AV661" s="68"/>
      <c r="AW661" s="68"/>
      <c r="AX661" s="68"/>
      <c r="AY661" s="68"/>
      <c r="AZ661" s="64"/>
      <c r="BA661" s="64"/>
      <c r="BB661" s="64"/>
      <c r="BC661" s="64"/>
      <c r="BD661" s="64"/>
      <c r="BE661" s="64"/>
      <c r="BF661" s="64"/>
      <c r="BG661" s="64"/>
      <c r="BH661" s="64"/>
      <c r="BI661" s="64"/>
      <c r="BJ661" s="64"/>
      <c r="BK661" s="64"/>
      <c r="BL661" s="64"/>
      <c r="BM661" s="64"/>
      <c r="BN661" s="64"/>
    </row>
    <row r="662" spans="1:66" s="69" customFormat="1" ht="16.5" customHeight="1">
      <c r="A662" s="64"/>
      <c r="B662" s="66"/>
      <c r="C662" s="66"/>
      <c r="D662" s="75"/>
      <c r="E662" s="66"/>
      <c r="F662" s="67"/>
      <c r="G662" s="67"/>
      <c r="H662" s="7" t="str">
        <f t="shared" si="21"/>
        <v>Deposit Error</v>
      </c>
      <c r="I662" s="64"/>
      <c r="J662" s="8">
        <f t="shared" si="20"/>
        <v>0</v>
      </c>
      <c r="K662" s="64"/>
      <c r="L662" s="68"/>
      <c r="M662" s="68"/>
      <c r="N662" s="68"/>
      <c r="O662" s="68"/>
      <c r="P662" s="68"/>
      <c r="Q662" s="68"/>
      <c r="R662" s="68"/>
      <c r="S662" s="68"/>
      <c r="T662" s="68"/>
      <c r="U662" s="68"/>
      <c r="V662" s="68"/>
      <c r="W662" s="68"/>
      <c r="X662" s="68"/>
      <c r="Y662" s="68"/>
      <c r="Z662" s="68"/>
      <c r="AA662" s="68"/>
      <c r="AB662" s="68"/>
      <c r="AC662" s="68"/>
      <c r="AD662" s="68"/>
      <c r="AE662" s="68"/>
      <c r="AF662" s="68"/>
      <c r="AG662" s="68"/>
      <c r="AH662" s="68"/>
      <c r="AI662" s="68"/>
      <c r="AJ662" s="68"/>
      <c r="AK662" s="68"/>
      <c r="AL662" s="68"/>
      <c r="AM662" s="68"/>
      <c r="AN662" s="68"/>
      <c r="AO662" s="68"/>
      <c r="AP662" s="68"/>
      <c r="AQ662" s="68"/>
      <c r="AR662" s="68"/>
      <c r="AS662" s="68"/>
      <c r="AT662" s="68"/>
      <c r="AU662" s="68"/>
      <c r="AV662" s="68"/>
      <c r="AW662" s="68"/>
      <c r="AX662" s="68"/>
      <c r="AY662" s="68"/>
      <c r="AZ662" s="64"/>
      <c r="BA662" s="64"/>
      <c r="BB662" s="64"/>
      <c r="BC662" s="64"/>
      <c r="BD662" s="64"/>
      <c r="BE662" s="64"/>
      <c r="BF662" s="64"/>
      <c r="BG662" s="64"/>
      <c r="BH662" s="64"/>
      <c r="BI662" s="64"/>
      <c r="BJ662" s="64"/>
      <c r="BK662" s="64"/>
      <c r="BL662" s="64"/>
      <c r="BM662" s="64"/>
      <c r="BN662" s="64"/>
    </row>
    <row r="663" spans="1:66" s="69" customFormat="1" ht="16.5" customHeight="1">
      <c r="A663" s="64"/>
      <c r="B663" s="66"/>
      <c r="C663" s="66"/>
      <c r="D663" s="75"/>
      <c r="E663" s="66"/>
      <c r="F663" s="67"/>
      <c r="G663" s="67"/>
      <c r="H663" s="7" t="str">
        <f t="shared" si="21"/>
        <v>Deposit Error</v>
      </c>
      <c r="I663" s="64"/>
      <c r="J663" s="8">
        <f t="shared" si="20"/>
        <v>0</v>
      </c>
      <c r="K663" s="64"/>
      <c r="L663" s="68"/>
      <c r="M663" s="68"/>
      <c r="N663" s="68"/>
      <c r="O663" s="68"/>
      <c r="P663" s="68"/>
      <c r="Q663" s="68"/>
      <c r="R663" s="68"/>
      <c r="S663" s="68"/>
      <c r="T663" s="68"/>
      <c r="U663" s="68"/>
      <c r="V663" s="68"/>
      <c r="W663" s="68"/>
      <c r="X663" s="68"/>
      <c r="Y663" s="68"/>
      <c r="Z663" s="68"/>
      <c r="AA663" s="68"/>
      <c r="AB663" s="68"/>
      <c r="AC663" s="68"/>
      <c r="AD663" s="68"/>
      <c r="AE663" s="68"/>
      <c r="AF663" s="68"/>
      <c r="AG663" s="68"/>
      <c r="AH663" s="68"/>
      <c r="AI663" s="68"/>
      <c r="AJ663" s="68"/>
      <c r="AK663" s="68"/>
      <c r="AL663" s="68"/>
      <c r="AM663" s="68"/>
      <c r="AN663" s="68"/>
      <c r="AO663" s="68"/>
      <c r="AP663" s="68"/>
      <c r="AQ663" s="68"/>
      <c r="AR663" s="68"/>
      <c r="AS663" s="68"/>
      <c r="AT663" s="68"/>
      <c r="AU663" s="68"/>
      <c r="AV663" s="68"/>
      <c r="AW663" s="68"/>
      <c r="AX663" s="68"/>
      <c r="AY663" s="68"/>
      <c r="AZ663" s="64"/>
      <c r="BA663" s="64"/>
      <c r="BB663" s="64"/>
      <c r="BC663" s="64"/>
      <c r="BD663" s="64"/>
      <c r="BE663" s="64"/>
      <c r="BF663" s="64"/>
      <c r="BG663" s="64"/>
      <c r="BH663" s="64"/>
      <c r="BI663" s="64"/>
      <c r="BJ663" s="64"/>
      <c r="BK663" s="64"/>
      <c r="BL663" s="64"/>
      <c r="BM663" s="64"/>
      <c r="BN663" s="64"/>
    </row>
    <row r="664" spans="1:66" s="69" customFormat="1" ht="16.5" customHeight="1">
      <c r="A664" s="64"/>
      <c r="B664" s="66"/>
      <c r="C664" s="66"/>
      <c r="D664" s="75"/>
      <c r="E664" s="66"/>
      <c r="F664" s="67"/>
      <c r="G664" s="67"/>
      <c r="H664" s="7" t="str">
        <f t="shared" si="21"/>
        <v>Deposit Error</v>
      </c>
      <c r="I664" s="64"/>
      <c r="J664" s="8">
        <f t="shared" si="20"/>
        <v>0</v>
      </c>
      <c r="K664" s="64"/>
      <c r="L664" s="68"/>
      <c r="M664" s="68"/>
      <c r="N664" s="68"/>
      <c r="O664" s="68"/>
      <c r="P664" s="68"/>
      <c r="Q664" s="68"/>
      <c r="R664" s="68"/>
      <c r="S664" s="68"/>
      <c r="T664" s="68"/>
      <c r="U664" s="68"/>
      <c r="V664" s="68"/>
      <c r="W664" s="68"/>
      <c r="X664" s="68"/>
      <c r="Y664" s="68"/>
      <c r="Z664" s="68"/>
      <c r="AA664" s="68"/>
      <c r="AB664" s="68"/>
      <c r="AC664" s="68"/>
      <c r="AD664" s="68"/>
      <c r="AE664" s="68"/>
      <c r="AF664" s="68"/>
      <c r="AG664" s="68"/>
      <c r="AH664" s="68"/>
      <c r="AI664" s="68"/>
      <c r="AJ664" s="68"/>
      <c r="AK664" s="68"/>
      <c r="AL664" s="68"/>
      <c r="AM664" s="68"/>
      <c r="AN664" s="68"/>
      <c r="AO664" s="68"/>
      <c r="AP664" s="68"/>
      <c r="AQ664" s="68"/>
      <c r="AR664" s="68"/>
      <c r="AS664" s="68"/>
      <c r="AT664" s="68"/>
      <c r="AU664" s="68"/>
      <c r="AV664" s="68"/>
      <c r="AW664" s="68"/>
      <c r="AX664" s="68"/>
      <c r="AY664" s="68"/>
      <c r="AZ664" s="64"/>
      <c r="BA664" s="64"/>
      <c r="BB664" s="64"/>
      <c r="BC664" s="64"/>
      <c r="BD664" s="64"/>
      <c r="BE664" s="64"/>
      <c r="BF664" s="64"/>
      <c r="BG664" s="64"/>
      <c r="BH664" s="64"/>
      <c r="BI664" s="64"/>
      <c r="BJ664" s="64"/>
      <c r="BK664" s="64"/>
      <c r="BL664" s="64"/>
      <c r="BM664" s="64"/>
      <c r="BN664" s="64"/>
    </row>
    <row r="665" spans="1:66" s="69" customFormat="1" ht="16.5" customHeight="1">
      <c r="A665" s="64"/>
      <c r="B665" s="66"/>
      <c r="C665" s="66"/>
      <c r="D665" s="75"/>
      <c r="E665" s="66"/>
      <c r="F665" s="67"/>
      <c r="G665" s="67"/>
      <c r="H665" s="7" t="str">
        <f t="shared" si="21"/>
        <v>Deposit Error</v>
      </c>
      <c r="I665" s="64"/>
      <c r="J665" s="8">
        <f t="shared" si="20"/>
        <v>0</v>
      </c>
      <c r="K665" s="64"/>
      <c r="L665" s="68"/>
      <c r="M665" s="68"/>
      <c r="N665" s="68"/>
      <c r="O665" s="68"/>
      <c r="P665" s="68"/>
      <c r="Q665" s="68"/>
      <c r="R665" s="68"/>
      <c r="S665" s="68"/>
      <c r="T665" s="68"/>
      <c r="U665" s="68"/>
      <c r="V665" s="68"/>
      <c r="W665" s="68"/>
      <c r="X665" s="68"/>
      <c r="Y665" s="68"/>
      <c r="Z665" s="68"/>
      <c r="AA665" s="68"/>
      <c r="AB665" s="68"/>
      <c r="AC665" s="68"/>
      <c r="AD665" s="68"/>
      <c r="AE665" s="68"/>
      <c r="AF665" s="68"/>
      <c r="AG665" s="68"/>
      <c r="AH665" s="68"/>
      <c r="AI665" s="68"/>
      <c r="AJ665" s="68"/>
      <c r="AK665" s="68"/>
      <c r="AL665" s="68"/>
      <c r="AM665" s="68"/>
      <c r="AN665" s="68"/>
      <c r="AO665" s="68"/>
      <c r="AP665" s="68"/>
      <c r="AQ665" s="68"/>
      <c r="AR665" s="68"/>
      <c r="AS665" s="68"/>
      <c r="AT665" s="68"/>
      <c r="AU665" s="68"/>
      <c r="AV665" s="68"/>
      <c r="AW665" s="68"/>
      <c r="AX665" s="68"/>
      <c r="AY665" s="68"/>
      <c r="AZ665" s="64"/>
      <c r="BA665" s="64"/>
      <c r="BB665" s="64"/>
      <c r="BC665" s="64"/>
      <c r="BD665" s="64"/>
      <c r="BE665" s="64"/>
      <c r="BF665" s="64"/>
      <c r="BG665" s="64"/>
      <c r="BH665" s="64"/>
      <c r="BI665" s="64"/>
      <c r="BJ665" s="64"/>
      <c r="BK665" s="64"/>
      <c r="BL665" s="64"/>
      <c r="BM665" s="64"/>
      <c r="BN665" s="64"/>
    </row>
    <row r="666" spans="1:66" s="69" customFormat="1" ht="16.5" customHeight="1">
      <c r="A666" s="64"/>
      <c r="B666" s="66"/>
      <c r="C666" s="66"/>
      <c r="D666" s="75"/>
      <c r="E666" s="66"/>
      <c r="F666" s="67"/>
      <c r="G666" s="67"/>
      <c r="H666" s="7" t="str">
        <f t="shared" si="21"/>
        <v>Deposit Error</v>
      </c>
      <c r="I666" s="64"/>
      <c r="J666" s="8">
        <f t="shared" si="20"/>
        <v>0</v>
      </c>
      <c r="K666" s="64"/>
      <c r="L666" s="68"/>
      <c r="M666" s="68"/>
      <c r="N666" s="68"/>
      <c r="O666" s="68"/>
      <c r="P666" s="68"/>
      <c r="Q666" s="68"/>
      <c r="R666" s="68"/>
      <c r="S666" s="68"/>
      <c r="T666" s="68"/>
      <c r="U666" s="68"/>
      <c r="V666" s="68"/>
      <c r="W666" s="68"/>
      <c r="X666" s="68"/>
      <c r="Y666" s="68"/>
      <c r="Z666" s="68"/>
      <c r="AA666" s="68"/>
      <c r="AB666" s="68"/>
      <c r="AC666" s="68"/>
      <c r="AD666" s="68"/>
      <c r="AE666" s="68"/>
      <c r="AF666" s="68"/>
      <c r="AG666" s="68"/>
      <c r="AH666" s="68"/>
      <c r="AI666" s="68"/>
      <c r="AJ666" s="68"/>
      <c r="AK666" s="68"/>
      <c r="AL666" s="68"/>
      <c r="AM666" s="68"/>
      <c r="AN666" s="68"/>
      <c r="AO666" s="68"/>
      <c r="AP666" s="68"/>
      <c r="AQ666" s="68"/>
      <c r="AR666" s="68"/>
      <c r="AS666" s="68"/>
      <c r="AT666" s="68"/>
      <c r="AU666" s="68"/>
      <c r="AV666" s="68"/>
      <c r="AW666" s="68"/>
      <c r="AX666" s="68"/>
      <c r="AY666" s="68"/>
      <c r="AZ666" s="64"/>
      <c r="BA666" s="64"/>
      <c r="BB666" s="64"/>
      <c r="BC666" s="64"/>
      <c r="BD666" s="64"/>
      <c r="BE666" s="64"/>
      <c r="BF666" s="64"/>
      <c r="BG666" s="64"/>
      <c r="BH666" s="64"/>
      <c r="BI666" s="64"/>
      <c r="BJ666" s="64"/>
      <c r="BK666" s="64"/>
      <c r="BL666" s="64"/>
      <c r="BM666" s="64"/>
      <c r="BN666" s="64"/>
    </row>
    <row r="667" spans="1:66" s="69" customFormat="1" ht="16.5" customHeight="1">
      <c r="A667" s="64"/>
      <c r="B667" s="66"/>
      <c r="C667" s="66"/>
      <c r="D667" s="75"/>
      <c r="E667" s="66"/>
      <c r="F667" s="67"/>
      <c r="G667" s="67"/>
      <c r="H667" s="7" t="str">
        <f t="shared" si="21"/>
        <v>Deposit Error</v>
      </c>
      <c r="I667" s="64"/>
      <c r="J667" s="8">
        <f t="shared" si="20"/>
        <v>0</v>
      </c>
      <c r="K667" s="64"/>
      <c r="L667" s="68"/>
      <c r="M667" s="68"/>
      <c r="N667" s="68"/>
      <c r="O667" s="68"/>
      <c r="P667" s="68"/>
      <c r="Q667" s="68"/>
      <c r="R667" s="68"/>
      <c r="S667" s="68"/>
      <c r="T667" s="68"/>
      <c r="U667" s="68"/>
      <c r="V667" s="68"/>
      <c r="W667" s="68"/>
      <c r="X667" s="68"/>
      <c r="Y667" s="68"/>
      <c r="Z667" s="68"/>
      <c r="AA667" s="68"/>
      <c r="AB667" s="68"/>
      <c r="AC667" s="68"/>
      <c r="AD667" s="68"/>
      <c r="AE667" s="68"/>
      <c r="AF667" s="68"/>
      <c r="AG667" s="68"/>
      <c r="AH667" s="68"/>
      <c r="AI667" s="68"/>
      <c r="AJ667" s="68"/>
      <c r="AK667" s="68"/>
      <c r="AL667" s="68"/>
      <c r="AM667" s="68"/>
      <c r="AN667" s="68"/>
      <c r="AO667" s="68"/>
      <c r="AP667" s="68"/>
      <c r="AQ667" s="68"/>
      <c r="AR667" s="68"/>
      <c r="AS667" s="68"/>
      <c r="AT667" s="68"/>
      <c r="AU667" s="68"/>
      <c r="AV667" s="68"/>
      <c r="AW667" s="68"/>
      <c r="AX667" s="68"/>
      <c r="AY667" s="68"/>
      <c r="AZ667" s="64"/>
      <c r="BA667" s="64"/>
      <c r="BB667" s="64"/>
      <c r="BC667" s="64"/>
      <c r="BD667" s="64"/>
      <c r="BE667" s="64"/>
      <c r="BF667" s="64"/>
      <c r="BG667" s="64"/>
      <c r="BH667" s="64"/>
      <c r="BI667" s="64"/>
      <c r="BJ667" s="64"/>
      <c r="BK667" s="64"/>
      <c r="BL667" s="64"/>
      <c r="BM667" s="64"/>
      <c r="BN667" s="64"/>
    </row>
    <row r="668" spans="1:66" s="69" customFormat="1" ht="16.5" customHeight="1">
      <c r="A668" s="64"/>
      <c r="B668" s="66"/>
      <c r="C668" s="66"/>
      <c r="D668" s="75"/>
      <c r="E668" s="66"/>
      <c r="F668" s="67"/>
      <c r="G668" s="67"/>
      <c r="H668" s="7" t="str">
        <f t="shared" si="21"/>
        <v>Deposit Error</v>
      </c>
      <c r="I668" s="64"/>
      <c r="J668" s="8">
        <f t="shared" si="20"/>
        <v>0</v>
      </c>
      <c r="K668" s="64"/>
      <c r="L668" s="68"/>
      <c r="M668" s="68"/>
      <c r="N668" s="68"/>
      <c r="O668" s="68"/>
      <c r="P668" s="68"/>
      <c r="Q668" s="68"/>
      <c r="R668" s="68"/>
      <c r="S668" s="68"/>
      <c r="T668" s="68"/>
      <c r="U668" s="68"/>
      <c r="V668" s="68"/>
      <c r="W668" s="68"/>
      <c r="X668" s="68"/>
      <c r="Y668" s="68"/>
      <c r="Z668" s="68"/>
      <c r="AA668" s="68"/>
      <c r="AB668" s="68"/>
      <c r="AC668" s="68"/>
      <c r="AD668" s="68"/>
      <c r="AE668" s="68"/>
      <c r="AF668" s="68"/>
      <c r="AG668" s="68"/>
      <c r="AH668" s="68"/>
      <c r="AI668" s="68"/>
      <c r="AJ668" s="68"/>
      <c r="AK668" s="68"/>
      <c r="AL668" s="68"/>
      <c r="AM668" s="68"/>
      <c r="AN668" s="68"/>
      <c r="AO668" s="68"/>
      <c r="AP668" s="68"/>
      <c r="AQ668" s="68"/>
      <c r="AR668" s="68"/>
      <c r="AS668" s="68"/>
      <c r="AT668" s="68"/>
      <c r="AU668" s="68"/>
      <c r="AV668" s="68"/>
      <c r="AW668" s="68"/>
      <c r="AX668" s="68"/>
      <c r="AY668" s="68"/>
      <c r="AZ668" s="64"/>
      <c r="BA668" s="64"/>
      <c r="BB668" s="64"/>
      <c r="BC668" s="64"/>
      <c r="BD668" s="64"/>
      <c r="BE668" s="64"/>
      <c r="BF668" s="64"/>
      <c r="BG668" s="64"/>
      <c r="BH668" s="64"/>
      <c r="BI668" s="64"/>
      <c r="BJ668" s="64"/>
      <c r="BK668" s="64"/>
      <c r="BL668" s="64"/>
      <c r="BM668" s="64"/>
      <c r="BN668" s="64"/>
    </row>
    <row r="669" spans="1:66" s="69" customFormat="1" ht="16.5" customHeight="1">
      <c r="A669" s="64"/>
      <c r="B669" s="66"/>
      <c r="C669" s="66"/>
      <c r="D669" s="75"/>
      <c r="E669" s="66"/>
      <c r="F669" s="67"/>
      <c r="G669" s="67"/>
      <c r="H669" s="7" t="str">
        <f t="shared" si="21"/>
        <v>Deposit Error</v>
      </c>
      <c r="I669" s="64"/>
      <c r="J669" s="8">
        <f t="shared" si="20"/>
        <v>0</v>
      </c>
      <c r="K669" s="64"/>
      <c r="L669" s="68"/>
      <c r="M669" s="68"/>
      <c r="N669" s="68"/>
      <c r="O669" s="68"/>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669" s="68"/>
      <c r="AN669" s="68"/>
      <c r="AO669" s="68"/>
      <c r="AP669" s="68"/>
      <c r="AQ669" s="68"/>
      <c r="AR669" s="68"/>
      <c r="AS669" s="68"/>
      <c r="AT669" s="68"/>
      <c r="AU669" s="68"/>
      <c r="AV669" s="68"/>
      <c r="AW669" s="68"/>
      <c r="AX669" s="68"/>
      <c r="AY669" s="68"/>
      <c r="AZ669" s="64"/>
      <c r="BA669" s="64"/>
      <c r="BB669" s="64"/>
      <c r="BC669" s="64"/>
      <c r="BD669" s="64"/>
      <c r="BE669" s="64"/>
      <c r="BF669" s="64"/>
      <c r="BG669" s="64"/>
      <c r="BH669" s="64"/>
      <c r="BI669" s="64"/>
      <c r="BJ669" s="64"/>
      <c r="BK669" s="64"/>
      <c r="BL669" s="64"/>
      <c r="BM669" s="64"/>
      <c r="BN669" s="64"/>
    </row>
    <row r="670" spans="1:66" s="69" customFormat="1" ht="16.5" customHeight="1">
      <c r="A670" s="64"/>
      <c r="B670" s="66"/>
      <c r="C670" s="66"/>
      <c r="D670" s="75"/>
      <c r="E670" s="66"/>
      <c r="F670" s="67"/>
      <c r="G670" s="67"/>
      <c r="H670" s="7" t="str">
        <f t="shared" si="21"/>
        <v>Deposit Error</v>
      </c>
      <c r="I670" s="64"/>
      <c r="J670" s="8">
        <f t="shared" si="20"/>
        <v>0</v>
      </c>
      <c r="K670" s="64"/>
      <c r="L670" s="68"/>
      <c r="M670" s="68"/>
      <c r="N670" s="68"/>
      <c r="O670" s="68"/>
      <c r="P670" s="68"/>
      <c r="Q670" s="68"/>
      <c r="R670" s="68"/>
      <c r="S670" s="68"/>
      <c r="T670" s="68"/>
      <c r="U670" s="68"/>
      <c r="V670" s="68"/>
      <c r="W670" s="68"/>
      <c r="X670" s="68"/>
      <c r="Y670" s="68"/>
      <c r="Z670" s="68"/>
      <c r="AA670" s="68"/>
      <c r="AB670" s="68"/>
      <c r="AC670" s="68"/>
      <c r="AD670" s="68"/>
      <c r="AE670" s="68"/>
      <c r="AF670" s="68"/>
      <c r="AG670" s="68"/>
      <c r="AH670" s="68"/>
      <c r="AI670" s="68"/>
      <c r="AJ670" s="68"/>
      <c r="AK670" s="68"/>
      <c r="AL670" s="68"/>
      <c r="AM670" s="68"/>
      <c r="AN670" s="68"/>
      <c r="AO670" s="68"/>
      <c r="AP670" s="68"/>
      <c r="AQ670" s="68"/>
      <c r="AR670" s="68"/>
      <c r="AS670" s="68"/>
      <c r="AT670" s="68"/>
      <c r="AU670" s="68"/>
      <c r="AV670" s="68"/>
      <c r="AW670" s="68"/>
      <c r="AX670" s="68"/>
      <c r="AY670" s="68"/>
      <c r="AZ670" s="64"/>
      <c r="BA670" s="64"/>
      <c r="BB670" s="64"/>
      <c r="BC670" s="64"/>
      <c r="BD670" s="64"/>
      <c r="BE670" s="64"/>
      <c r="BF670" s="64"/>
      <c r="BG670" s="64"/>
      <c r="BH670" s="64"/>
      <c r="BI670" s="64"/>
      <c r="BJ670" s="64"/>
      <c r="BK670" s="64"/>
      <c r="BL670" s="64"/>
      <c r="BM670" s="64"/>
      <c r="BN670" s="64"/>
    </row>
    <row r="671" spans="1:66" s="69" customFormat="1" ht="16.5" customHeight="1">
      <c r="A671" s="64"/>
      <c r="B671" s="66"/>
      <c r="C671" s="66"/>
      <c r="D671" s="75"/>
      <c r="E671" s="66"/>
      <c r="F671" s="67"/>
      <c r="G671" s="67"/>
      <c r="H671" s="7" t="str">
        <f t="shared" si="21"/>
        <v>Deposit Error</v>
      </c>
      <c r="I671" s="64"/>
      <c r="J671" s="8">
        <f t="shared" si="20"/>
        <v>0</v>
      </c>
      <c r="K671" s="64"/>
      <c r="L671" s="68"/>
      <c r="M671" s="68"/>
      <c r="N671" s="68"/>
      <c r="O671" s="68"/>
      <c r="P671" s="68"/>
      <c r="Q671" s="68"/>
      <c r="R671" s="68"/>
      <c r="S671" s="68"/>
      <c r="T671" s="68"/>
      <c r="U671" s="68"/>
      <c r="V671" s="68"/>
      <c r="W671" s="68"/>
      <c r="X671" s="68"/>
      <c r="Y671" s="68"/>
      <c r="Z671" s="68"/>
      <c r="AA671" s="68"/>
      <c r="AB671" s="68"/>
      <c r="AC671" s="68"/>
      <c r="AD671" s="68"/>
      <c r="AE671" s="68"/>
      <c r="AF671" s="68"/>
      <c r="AG671" s="68"/>
      <c r="AH671" s="68"/>
      <c r="AI671" s="68"/>
      <c r="AJ671" s="68"/>
      <c r="AK671" s="68"/>
      <c r="AL671" s="68"/>
      <c r="AM671" s="68"/>
      <c r="AN671" s="68"/>
      <c r="AO671" s="68"/>
      <c r="AP671" s="68"/>
      <c r="AQ671" s="68"/>
      <c r="AR671" s="68"/>
      <c r="AS671" s="68"/>
      <c r="AT671" s="68"/>
      <c r="AU671" s="68"/>
      <c r="AV671" s="68"/>
      <c r="AW671" s="68"/>
      <c r="AX671" s="68"/>
      <c r="AY671" s="68"/>
      <c r="AZ671" s="64"/>
      <c r="BA671" s="64"/>
      <c r="BB671" s="64"/>
      <c r="BC671" s="64"/>
      <c r="BD671" s="64"/>
      <c r="BE671" s="64"/>
      <c r="BF671" s="64"/>
      <c r="BG671" s="64"/>
      <c r="BH671" s="64"/>
      <c r="BI671" s="64"/>
      <c r="BJ671" s="64"/>
      <c r="BK671" s="64"/>
      <c r="BL671" s="64"/>
      <c r="BM671" s="64"/>
      <c r="BN671" s="64"/>
    </row>
    <row r="672" spans="1:66" s="69" customFormat="1" ht="16.5" customHeight="1">
      <c r="A672" s="64"/>
      <c r="B672" s="66"/>
      <c r="C672" s="66"/>
      <c r="D672" s="75"/>
      <c r="E672" s="66"/>
      <c r="F672" s="67"/>
      <c r="G672" s="67"/>
      <c r="H672" s="7" t="str">
        <f t="shared" si="21"/>
        <v>Deposit Error</v>
      </c>
      <c r="I672" s="64"/>
      <c r="J672" s="8">
        <f t="shared" si="20"/>
        <v>0</v>
      </c>
      <c r="K672" s="64"/>
      <c r="L672" s="68"/>
      <c r="M672" s="68"/>
      <c r="N672" s="68"/>
      <c r="O672" s="68"/>
      <c r="P672" s="68"/>
      <c r="Q672" s="68"/>
      <c r="R672" s="68"/>
      <c r="S672" s="68"/>
      <c r="T672" s="68"/>
      <c r="U672" s="68"/>
      <c r="V672" s="68"/>
      <c r="W672" s="68"/>
      <c r="X672" s="68"/>
      <c r="Y672" s="68"/>
      <c r="Z672" s="68"/>
      <c r="AA672" s="68"/>
      <c r="AB672" s="68"/>
      <c r="AC672" s="68"/>
      <c r="AD672" s="68"/>
      <c r="AE672" s="68"/>
      <c r="AF672" s="68"/>
      <c r="AG672" s="68"/>
      <c r="AH672" s="68"/>
      <c r="AI672" s="68"/>
      <c r="AJ672" s="68"/>
      <c r="AK672" s="68"/>
      <c r="AL672" s="68"/>
      <c r="AM672" s="68"/>
      <c r="AN672" s="68"/>
      <c r="AO672" s="68"/>
      <c r="AP672" s="68"/>
      <c r="AQ672" s="68"/>
      <c r="AR672" s="68"/>
      <c r="AS672" s="68"/>
      <c r="AT672" s="68"/>
      <c r="AU672" s="68"/>
      <c r="AV672" s="68"/>
      <c r="AW672" s="68"/>
      <c r="AX672" s="68"/>
      <c r="AY672" s="68"/>
      <c r="AZ672" s="64"/>
      <c r="BA672" s="64"/>
      <c r="BB672" s="64"/>
      <c r="BC672" s="64"/>
      <c r="BD672" s="64"/>
      <c r="BE672" s="64"/>
      <c r="BF672" s="64"/>
      <c r="BG672" s="64"/>
      <c r="BH672" s="64"/>
      <c r="BI672" s="64"/>
      <c r="BJ672" s="64"/>
      <c r="BK672" s="64"/>
      <c r="BL672" s="64"/>
      <c r="BM672" s="64"/>
      <c r="BN672" s="64"/>
    </row>
    <row r="673" spans="1:66" s="69" customFormat="1" ht="16.5" customHeight="1">
      <c r="A673" s="64"/>
      <c r="B673" s="66"/>
      <c r="C673" s="66"/>
      <c r="D673" s="75"/>
      <c r="E673" s="66"/>
      <c r="F673" s="67"/>
      <c r="G673" s="67"/>
      <c r="H673" s="7" t="str">
        <f t="shared" si="21"/>
        <v>Deposit Error</v>
      </c>
      <c r="I673" s="64"/>
      <c r="J673" s="8">
        <f t="shared" si="20"/>
        <v>0</v>
      </c>
      <c r="K673" s="64"/>
      <c r="L673" s="68"/>
      <c r="M673" s="68"/>
      <c r="N673" s="68"/>
      <c r="O673" s="68"/>
      <c r="P673" s="68"/>
      <c r="Q673" s="68"/>
      <c r="R673" s="68"/>
      <c r="S673" s="68"/>
      <c r="T673" s="68"/>
      <c r="U673" s="68"/>
      <c r="V673" s="68"/>
      <c r="W673" s="68"/>
      <c r="X673" s="68"/>
      <c r="Y673" s="68"/>
      <c r="Z673" s="68"/>
      <c r="AA673" s="68"/>
      <c r="AB673" s="68"/>
      <c r="AC673" s="68"/>
      <c r="AD673" s="68"/>
      <c r="AE673" s="68"/>
      <c r="AF673" s="68"/>
      <c r="AG673" s="68"/>
      <c r="AH673" s="68"/>
      <c r="AI673" s="68"/>
      <c r="AJ673" s="68"/>
      <c r="AK673" s="68"/>
      <c r="AL673" s="68"/>
      <c r="AM673" s="68"/>
      <c r="AN673" s="68"/>
      <c r="AO673" s="68"/>
      <c r="AP673" s="68"/>
      <c r="AQ673" s="68"/>
      <c r="AR673" s="68"/>
      <c r="AS673" s="68"/>
      <c r="AT673" s="68"/>
      <c r="AU673" s="68"/>
      <c r="AV673" s="68"/>
      <c r="AW673" s="68"/>
      <c r="AX673" s="68"/>
      <c r="AY673" s="68"/>
      <c r="AZ673" s="64"/>
      <c r="BA673" s="64"/>
      <c r="BB673" s="64"/>
      <c r="BC673" s="64"/>
      <c r="BD673" s="64"/>
      <c r="BE673" s="64"/>
      <c r="BF673" s="64"/>
      <c r="BG673" s="64"/>
      <c r="BH673" s="64"/>
      <c r="BI673" s="64"/>
      <c r="BJ673" s="64"/>
      <c r="BK673" s="64"/>
      <c r="BL673" s="64"/>
      <c r="BM673" s="64"/>
      <c r="BN673" s="64"/>
    </row>
    <row r="674" spans="1:66" s="69" customFormat="1" ht="16.5" customHeight="1">
      <c r="A674" s="64"/>
      <c r="B674" s="66"/>
      <c r="C674" s="66"/>
      <c r="D674" s="75"/>
      <c r="E674" s="66"/>
      <c r="F674" s="67"/>
      <c r="G674" s="67"/>
      <c r="H674" s="7" t="str">
        <f t="shared" si="21"/>
        <v>Deposit Error</v>
      </c>
      <c r="I674" s="64"/>
      <c r="J674" s="8">
        <f t="shared" si="20"/>
        <v>0</v>
      </c>
      <c r="K674" s="64"/>
      <c r="L674" s="68"/>
      <c r="M674" s="68"/>
      <c r="N674" s="68"/>
      <c r="O674" s="68"/>
      <c r="P674" s="68"/>
      <c r="Q674" s="68"/>
      <c r="R674" s="68"/>
      <c r="S674" s="68"/>
      <c r="T674" s="68"/>
      <c r="U674" s="68"/>
      <c r="V674" s="68"/>
      <c r="W674" s="68"/>
      <c r="X674" s="68"/>
      <c r="Y674" s="68"/>
      <c r="Z674" s="68"/>
      <c r="AA674" s="68"/>
      <c r="AB674" s="68"/>
      <c r="AC674" s="68"/>
      <c r="AD674" s="68"/>
      <c r="AE674" s="68"/>
      <c r="AF674" s="68"/>
      <c r="AG674" s="68"/>
      <c r="AH674" s="68"/>
      <c r="AI674" s="68"/>
      <c r="AJ674" s="68"/>
      <c r="AK674" s="68"/>
      <c r="AL674" s="68"/>
      <c r="AM674" s="68"/>
      <c r="AN674" s="68"/>
      <c r="AO674" s="68"/>
      <c r="AP674" s="68"/>
      <c r="AQ674" s="68"/>
      <c r="AR674" s="68"/>
      <c r="AS674" s="68"/>
      <c r="AT674" s="68"/>
      <c r="AU674" s="68"/>
      <c r="AV674" s="68"/>
      <c r="AW674" s="68"/>
      <c r="AX674" s="68"/>
      <c r="AY674" s="68"/>
      <c r="AZ674" s="64"/>
      <c r="BA674" s="64"/>
      <c r="BB674" s="64"/>
      <c r="BC674" s="64"/>
      <c r="BD674" s="64"/>
      <c r="BE674" s="64"/>
      <c r="BF674" s="64"/>
      <c r="BG674" s="64"/>
      <c r="BH674" s="64"/>
      <c r="BI674" s="64"/>
      <c r="BJ674" s="64"/>
      <c r="BK674" s="64"/>
      <c r="BL674" s="64"/>
      <c r="BM674" s="64"/>
      <c r="BN674" s="64"/>
    </row>
    <row r="675" spans="1:66" s="69" customFormat="1" ht="16.5" customHeight="1">
      <c r="A675" s="64"/>
      <c r="B675" s="66"/>
      <c r="C675" s="66"/>
      <c r="D675" s="75"/>
      <c r="E675" s="66"/>
      <c r="F675" s="67"/>
      <c r="G675" s="67"/>
      <c r="H675" s="7" t="str">
        <f t="shared" si="21"/>
        <v>Deposit Error</v>
      </c>
      <c r="I675" s="64"/>
      <c r="J675" s="8">
        <f t="shared" si="20"/>
        <v>0</v>
      </c>
      <c r="K675" s="64"/>
      <c r="L675" s="68"/>
      <c r="M675" s="68"/>
      <c r="N675" s="68"/>
      <c r="O675" s="68"/>
      <c r="P675" s="68"/>
      <c r="Q675" s="68"/>
      <c r="R675" s="68"/>
      <c r="S675" s="68"/>
      <c r="T675" s="68"/>
      <c r="U675" s="68"/>
      <c r="V675" s="68"/>
      <c r="W675" s="68"/>
      <c r="X675" s="68"/>
      <c r="Y675" s="68"/>
      <c r="Z675" s="68"/>
      <c r="AA675" s="68"/>
      <c r="AB675" s="68"/>
      <c r="AC675" s="68"/>
      <c r="AD675" s="68"/>
      <c r="AE675" s="68"/>
      <c r="AF675" s="68"/>
      <c r="AG675" s="68"/>
      <c r="AH675" s="68"/>
      <c r="AI675" s="68"/>
      <c r="AJ675" s="68"/>
      <c r="AK675" s="68"/>
      <c r="AL675" s="68"/>
      <c r="AM675" s="68"/>
      <c r="AN675" s="68"/>
      <c r="AO675" s="68"/>
      <c r="AP675" s="68"/>
      <c r="AQ675" s="68"/>
      <c r="AR675" s="68"/>
      <c r="AS675" s="68"/>
      <c r="AT675" s="68"/>
      <c r="AU675" s="68"/>
      <c r="AV675" s="68"/>
      <c r="AW675" s="68"/>
      <c r="AX675" s="68"/>
      <c r="AY675" s="68"/>
      <c r="AZ675" s="64"/>
      <c r="BA675" s="64"/>
      <c r="BB675" s="64"/>
      <c r="BC675" s="64"/>
      <c r="BD675" s="64"/>
      <c r="BE675" s="64"/>
      <c r="BF675" s="64"/>
      <c r="BG675" s="64"/>
      <c r="BH675" s="64"/>
      <c r="BI675" s="64"/>
      <c r="BJ675" s="64"/>
      <c r="BK675" s="64"/>
      <c r="BL675" s="64"/>
      <c r="BM675" s="64"/>
      <c r="BN675" s="64"/>
    </row>
    <row r="676" spans="1:66" s="69" customFormat="1" ht="16.5" customHeight="1">
      <c r="A676" s="64"/>
      <c r="B676" s="66"/>
      <c r="C676" s="66"/>
      <c r="D676" s="75"/>
      <c r="E676" s="66"/>
      <c r="F676" s="67"/>
      <c r="G676" s="67"/>
      <c r="H676" s="7" t="str">
        <f t="shared" si="21"/>
        <v>Deposit Error</v>
      </c>
      <c r="I676" s="64"/>
      <c r="J676" s="8">
        <f t="shared" si="20"/>
        <v>0</v>
      </c>
      <c r="K676" s="64"/>
      <c r="L676" s="68"/>
      <c r="M676" s="68"/>
      <c r="N676" s="68"/>
      <c r="O676" s="68"/>
      <c r="P676" s="68"/>
      <c r="Q676" s="68"/>
      <c r="R676" s="68"/>
      <c r="S676" s="68"/>
      <c r="T676" s="68"/>
      <c r="U676" s="68"/>
      <c r="V676" s="68"/>
      <c r="W676" s="68"/>
      <c r="X676" s="68"/>
      <c r="Y676" s="68"/>
      <c r="Z676" s="68"/>
      <c r="AA676" s="68"/>
      <c r="AB676" s="68"/>
      <c r="AC676" s="68"/>
      <c r="AD676" s="68"/>
      <c r="AE676" s="68"/>
      <c r="AF676" s="68"/>
      <c r="AG676" s="68"/>
      <c r="AH676" s="68"/>
      <c r="AI676" s="68"/>
      <c r="AJ676" s="68"/>
      <c r="AK676" s="68"/>
      <c r="AL676" s="68"/>
      <c r="AM676" s="68"/>
      <c r="AN676" s="68"/>
      <c r="AO676" s="68"/>
      <c r="AP676" s="68"/>
      <c r="AQ676" s="68"/>
      <c r="AR676" s="68"/>
      <c r="AS676" s="68"/>
      <c r="AT676" s="68"/>
      <c r="AU676" s="68"/>
      <c r="AV676" s="68"/>
      <c r="AW676" s="68"/>
      <c r="AX676" s="68"/>
      <c r="AY676" s="68"/>
      <c r="AZ676" s="64"/>
      <c r="BA676" s="64"/>
      <c r="BB676" s="64"/>
      <c r="BC676" s="64"/>
      <c r="BD676" s="64"/>
      <c r="BE676" s="64"/>
      <c r="BF676" s="64"/>
      <c r="BG676" s="64"/>
      <c r="BH676" s="64"/>
      <c r="BI676" s="64"/>
      <c r="BJ676" s="64"/>
      <c r="BK676" s="64"/>
      <c r="BL676" s="64"/>
      <c r="BM676" s="64"/>
      <c r="BN676" s="64"/>
    </row>
    <row r="677" spans="1:66" s="69" customFormat="1" ht="16.5" customHeight="1">
      <c r="A677" s="64"/>
      <c r="B677" s="66"/>
      <c r="C677" s="66"/>
      <c r="D677" s="75"/>
      <c r="E677" s="66"/>
      <c r="F677" s="67"/>
      <c r="G677" s="67"/>
      <c r="H677" s="7" t="str">
        <f t="shared" si="21"/>
        <v>Deposit Error</v>
      </c>
      <c r="I677" s="64"/>
      <c r="J677" s="8">
        <f t="shared" si="20"/>
        <v>0</v>
      </c>
      <c r="K677" s="64"/>
      <c r="L677" s="68"/>
      <c r="M677" s="68"/>
      <c r="N677" s="68"/>
      <c r="O677" s="68"/>
      <c r="P677" s="68"/>
      <c r="Q677" s="68"/>
      <c r="R677" s="68"/>
      <c r="S677" s="68"/>
      <c r="T677" s="68"/>
      <c r="U677" s="68"/>
      <c r="V677" s="68"/>
      <c r="W677" s="68"/>
      <c r="X677" s="68"/>
      <c r="Y677" s="68"/>
      <c r="Z677" s="68"/>
      <c r="AA677" s="68"/>
      <c r="AB677" s="68"/>
      <c r="AC677" s="68"/>
      <c r="AD677" s="68"/>
      <c r="AE677" s="68"/>
      <c r="AF677" s="68"/>
      <c r="AG677" s="68"/>
      <c r="AH677" s="68"/>
      <c r="AI677" s="68"/>
      <c r="AJ677" s="68"/>
      <c r="AK677" s="68"/>
      <c r="AL677" s="68"/>
      <c r="AM677" s="68"/>
      <c r="AN677" s="68"/>
      <c r="AO677" s="68"/>
      <c r="AP677" s="68"/>
      <c r="AQ677" s="68"/>
      <c r="AR677" s="68"/>
      <c r="AS677" s="68"/>
      <c r="AT677" s="68"/>
      <c r="AU677" s="68"/>
      <c r="AV677" s="68"/>
      <c r="AW677" s="68"/>
      <c r="AX677" s="68"/>
      <c r="AY677" s="68"/>
      <c r="AZ677" s="64"/>
      <c r="BA677" s="64"/>
      <c r="BB677" s="64"/>
      <c r="BC677" s="64"/>
      <c r="BD677" s="64"/>
      <c r="BE677" s="64"/>
      <c r="BF677" s="64"/>
      <c r="BG677" s="64"/>
      <c r="BH677" s="64"/>
      <c r="BI677" s="64"/>
      <c r="BJ677" s="64"/>
      <c r="BK677" s="64"/>
      <c r="BL677" s="64"/>
      <c r="BM677" s="64"/>
      <c r="BN677" s="64"/>
    </row>
    <row r="678" spans="1:66" s="69" customFormat="1" ht="16.5" customHeight="1">
      <c r="A678" s="64"/>
      <c r="B678" s="66"/>
      <c r="C678" s="66"/>
      <c r="D678" s="75"/>
      <c r="E678" s="66"/>
      <c r="F678" s="67"/>
      <c r="G678" s="67"/>
      <c r="H678" s="7" t="str">
        <f t="shared" si="21"/>
        <v>Deposit Error</v>
      </c>
      <c r="I678" s="64"/>
      <c r="J678" s="8">
        <f t="shared" si="20"/>
        <v>0</v>
      </c>
      <c r="K678" s="64"/>
      <c r="L678" s="68"/>
      <c r="M678" s="68"/>
      <c r="N678" s="68"/>
      <c r="O678" s="68"/>
      <c r="P678" s="68"/>
      <c r="Q678" s="68"/>
      <c r="R678" s="68"/>
      <c r="S678" s="68"/>
      <c r="T678" s="68"/>
      <c r="U678" s="68"/>
      <c r="V678" s="68"/>
      <c r="W678" s="68"/>
      <c r="X678" s="68"/>
      <c r="Y678" s="68"/>
      <c r="Z678" s="68"/>
      <c r="AA678" s="68"/>
      <c r="AB678" s="68"/>
      <c r="AC678" s="68"/>
      <c r="AD678" s="68"/>
      <c r="AE678" s="68"/>
      <c r="AF678" s="68"/>
      <c r="AG678" s="68"/>
      <c r="AH678" s="68"/>
      <c r="AI678" s="68"/>
      <c r="AJ678" s="68"/>
      <c r="AK678" s="68"/>
      <c r="AL678" s="68"/>
      <c r="AM678" s="68"/>
      <c r="AN678" s="68"/>
      <c r="AO678" s="68"/>
      <c r="AP678" s="68"/>
      <c r="AQ678" s="68"/>
      <c r="AR678" s="68"/>
      <c r="AS678" s="68"/>
      <c r="AT678" s="68"/>
      <c r="AU678" s="68"/>
      <c r="AV678" s="68"/>
      <c r="AW678" s="68"/>
      <c r="AX678" s="68"/>
      <c r="AY678" s="68"/>
      <c r="AZ678" s="64"/>
      <c r="BA678" s="64"/>
      <c r="BB678" s="64"/>
      <c r="BC678" s="64"/>
      <c r="BD678" s="64"/>
      <c r="BE678" s="64"/>
      <c r="BF678" s="64"/>
      <c r="BG678" s="64"/>
      <c r="BH678" s="64"/>
      <c r="BI678" s="64"/>
      <c r="BJ678" s="64"/>
      <c r="BK678" s="64"/>
      <c r="BL678" s="64"/>
      <c r="BM678" s="64"/>
      <c r="BN678" s="64"/>
    </row>
    <row r="679" spans="1:66" s="69" customFormat="1" ht="16.5" customHeight="1">
      <c r="A679" s="64"/>
      <c r="B679" s="66"/>
      <c r="C679" s="66"/>
      <c r="D679" s="75"/>
      <c r="E679" s="66"/>
      <c r="F679" s="67"/>
      <c r="G679" s="67"/>
      <c r="H679" s="7" t="str">
        <f t="shared" si="21"/>
        <v>Deposit Error</v>
      </c>
      <c r="I679" s="64"/>
      <c r="J679" s="8">
        <f t="shared" si="20"/>
        <v>0</v>
      </c>
      <c r="K679" s="64"/>
      <c r="L679" s="68"/>
      <c r="M679" s="68"/>
      <c r="N679" s="68"/>
      <c r="O679" s="68"/>
      <c r="P679" s="68"/>
      <c r="Q679" s="68"/>
      <c r="R679" s="68"/>
      <c r="S679" s="68"/>
      <c r="T679" s="68"/>
      <c r="U679" s="68"/>
      <c r="V679" s="68"/>
      <c r="W679" s="68"/>
      <c r="X679" s="68"/>
      <c r="Y679" s="68"/>
      <c r="Z679" s="68"/>
      <c r="AA679" s="68"/>
      <c r="AB679" s="68"/>
      <c r="AC679" s="68"/>
      <c r="AD679" s="68"/>
      <c r="AE679" s="68"/>
      <c r="AF679" s="68"/>
      <c r="AG679" s="68"/>
      <c r="AH679" s="68"/>
      <c r="AI679" s="68"/>
      <c r="AJ679" s="68"/>
      <c r="AK679" s="68"/>
      <c r="AL679" s="68"/>
      <c r="AM679" s="68"/>
      <c r="AN679" s="68"/>
      <c r="AO679" s="68"/>
      <c r="AP679" s="68"/>
      <c r="AQ679" s="68"/>
      <c r="AR679" s="68"/>
      <c r="AS679" s="68"/>
      <c r="AT679" s="68"/>
      <c r="AU679" s="68"/>
      <c r="AV679" s="68"/>
      <c r="AW679" s="68"/>
      <c r="AX679" s="68"/>
      <c r="AY679" s="68"/>
      <c r="AZ679" s="64"/>
      <c r="BA679" s="64"/>
      <c r="BB679" s="64"/>
      <c r="BC679" s="64"/>
      <c r="BD679" s="64"/>
      <c r="BE679" s="64"/>
      <c r="BF679" s="64"/>
      <c r="BG679" s="64"/>
      <c r="BH679" s="64"/>
      <c r="BI679" s="64"/>
      <c r="BJ679" s="64"/>
      <c r="BK679" s="64"/>
      <c r="BL679" s="64"/>
      <c r="BM679" s="64"/>
      <c r="BN679" s="64"/>
    </row>
    <row r="680" spans="1:66" s="69" customFormat="1" ht="16.5" customHeight="1">
      <c r="A680" s="64"/>
      <c r="B680" s="66"/>
      <c r="C680" s="66"/>
      <c r="D680" s="75"/>
      <c r="E680" s="66"/>
      <c r="F680" s="67"/>
      <c r="G680" s="67"/>
      <c r="H680" s="7" t="str">
        <f t="shared" si="21"/>
        <v>Deposit Error</v>
      </c>
      <c r="I680" s="64"/>
      <c r="J680" s="8">
        <f t="shared" si="20"/>
        <v>0</v>
      </c>
      <c r="K680" s="64"/>
      <c r="L680" s="68"/>
      <c r="M680" s="68"/>
      <c r="N680" s="68"/>
      <c r="O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680" s="68"/>
      <c r="AN680" s="68"/>
      <c r="AO680" s="68"/>
      <c r="AP680" s="68"/>
      <c r="AQ680" s="68"/>
      <c r="AR680" s="68"/>
      <c r="AS680" s="68"/>
      <c r="AT680" s="68"/>
      <c r="AU680" s="68"/>
      <c r="AV680" s="68"/>
      <c r="AW680" s="68"/>
      <c r="AX680" s="68"/>
      <c r="AY680" s="68"/>
      <c r="AZ680" s="64"/>
      <c r="BA680" s="64"/>
      <c r="BB680" s="64"/>
      <c r="BC680" s="64"/>
      <c r="BD680" s="64"/>
      <c r="BE680" s="64"/>
      <c r="BF680" s="64"/>
      <c r="BG680" s="64"/>
      <c r="BH680" s="64"/>
      <c r="BI680" s="64"/>
      <c r="BJ680" s="64"/>
      <c r="BK680" s="64"/>
      <c r="BL680" s="64"/>
      <c r="BM680" s="64"/>
      <c r="BN680" s="64"/>
    </row>
    <row r="681" spans="1:66" s="69" customFormat="1" ht="16.5" customHeight="1">
      <c r="A681" s="64"/>
      <c r="B681" s="66"/>
      <c r="C681" s="66"/>
      <c r="D681" s="75"/>
      <c r="E681" s="66"/>
      <c r="F681" s="67"/>
      <c r="G681" s="67"/>
      <c r="H681" s="7" t="str">
        <f t="shared" si="21"/>
        <v>Deposit Error</v>
      </c>
      <c r="I681" s="64"/>
      <c r="J681" s="8">
        <f t="shared" si="20"/>
        <v>0</v>
      </c>
      <c r="K681" s="64"/>
      <c r="L681" s="68"/>
      <c r="M681" s="68"/>
      <c r="N681" s="68"/>
      <c r="O681" s="68"/>
      <c r="P681" s="68"/>
      <c r="Q681" s="68"/>
      <c r="R681" s="68"/>
      <c r="S681" s="68"/>
      <c r="T681" s="68"/>
      <c r="U681" s="68"/>
      <c r="V681" s="68"/>
      <c r="W681" s="68"/>
      <c r="X681" s="68"/>
      <c r="Y681" s="68"/>
      <c r="Z681" s="68"/>
      <c r="AA681" s="68"/>
      <c r="AB681" s="68"/>
      <c r="AC681" s="68"/>
      <c r="AD681" s="68"/>
      <c r="AE681" s="68"/>
      <c r="AF681" s="68"/>
      <c r="AG681" s="68"/>
      <c r="AH681" s="68"/>
      <c r="AI681" s="68"/>
      <c r="AJ681" s="68"/>
      <c r="AK681" s="68"/>
      <c r="AL681" s="68"/>
      <c r="AM681" s="68"/>
      <c r="AN681" s="68"/>
      <c r="AO681" s="68"/>
      <c r="AP681" s="68"/>
      <c r="AQ681" s="68"/>
      <c r="AR681" s="68"/>
      <c r="AS681" s="68"/>
      <c r="AT681" s="68"/>
      <c r="AU681" s="68"/>
      <c r="AV681" s="68"/>
      <c r="AW681" s="68"/>
      <c r="AX681" s="68"/>
      <c r="AY681" s="68"/>
      <c r="AZ681" s="64"/>
      <c r="BA681" s="64"/>
      <c r="BB681" s="64"/>
      <c r="BC681" s="64"/>
      <c r="BD681" s="64"/>
      <c r="BE681" s="64"/>
      <c r="BF681" s="64"/>
      <c r="BG681" s="64"/>
      <c r="BH681" s="64"/>
      <c r="BI681" s="64"/>
      <c r="BJ681" s="64"/>
      <c r="BK681" s="64"/>
      <c r="BL681" s="64"/>
      <c r="BM681" s="64"/>
      <c r="BN681" s="64"/>
    </row>
    <row r="682" spans="1:66" s="69" customFormat="1" ht="16.5" customHeight="1">
      <c r="A682" s="64"/>
      <c r="B682" s="66"/>
      <c r="C682" s="66"/>
      <c r="D682" s="75"/>
      <c r="E682" s="66"/>
      <c r="F682" s="67"/>
      <c r="G682" s="67"/>
      <c r="H682" s="7" t="str">
        <f t="shared" si="21"/>
        <v>Deposit Error</v>
      </c>
      <c r="I682" s="64"/>
      <c r="J682" s="8">
        <f t="shared" si="20"/>
        <v>0</v>
      </c>
      <c r="K682" s="64"/>
      <c r="L682" s="68"/>
      <c r="M682" s="68"/>
      <c r="N682" s="68"/>
      <c r="O682" s="68"/>
      <c r="P682" s="68"/>
      <c r="Q682" s="68"/>
      <c r="R682" s="68"/>
      <c r="S682" s="68"/>
      <c r="T682" s="68"/>
      <c r="U682" s="68"/>
      <c r="V682" s="68"/>
      <c r="W682" s="68"/>
      <c r="X682" s="68"/>
      <c r="Y682" s="68"/>
      <c r="Z682" s="68"/>
      <c r="AA682" s="68"/>
      <c r="AB682" s="68"/>
      <c r="AC682" s="68"/>
      <c r="AD682" s="68"/>
      <c r="AE682" s="68"/>
      <c r="AF682" s="68"/>
      <c r="AG682" s="68"/>
      <c r="AH682" s="68"/>
      <c r="AI682" s="68"/>
      <c r="AJ682" s="68"/>
      <c r="AK682" s="68"/>
      <c r="AL682" s="68"/>
      <c r="AM682" s="68"/>
      <c r="AN682" s="68"/>
      <c r="AO682" s="68"/>
      <c r="AP682" s="68"/>
      <c r="AQ682" s="68"/>
      <c r="AR682" s="68"/>
      <c r="AS682" s="68"/>
      <c r="AT682" s="68"/>
      <c r="AU682" s="68"/>
      <c r="AV682" s="68"/>
      <c r="AW682" s="68"/>
      <c r="AX682" s="68"/>
      <c r="AY682" s="68"/>
      <c r="AZ682" s="64"/>
      <c r="BA682" s="64"/>
      <c r="BB682" s="64"/>
      <c r="BC682" s="64"/>
      <c r="BD682" s="64"/>
      <c r="BE682" s="64"/>
      <c r="BF682" s="64"/>
      <c r="BG682" s="64"/>
      <c r="BH682" s="64"/>
      <c r="BI682" s="64"/>
      <c r="BJ682" s="64"/>
      <c r="BK682" s="64"/>
      <c r="BL682" s="64"/>
      <c r="BM682" s="64"/>
      <c r="BN682" s="64"/>
    </row>
    <row r="683" spans="1:66" s="69" customFormat="1" ht="16.5" customHeight="1">
      <c r="A683" s="64"/>
      <c r="B683" s="66"/>
      <c r="C683" s="66"/>
      <c r="D683" s="75"/>
      <c r="E683" s="66"/>
      <c r="F683" s="67"/>
      <c r="G683" s="67"/>
      <c r="H683" s="7" t="str">
        <f t="shared" si="21"/>
        <v>Deposit Error</v>
      </c>
      <c r="I683" s="64"/>
      <c r="J683" s="8">
        <f t="shared" si="20"/>
        <v>0</v>
      </c>
      <c r="K683" s="64"/>
      <c r="L683" s="68"/>
      <c r="M683" s="68"/>
      <c r="N683" s="68"/>
      <c r="O683" s="68"/>
      <c r="P683" s="68"/>
      <c r="Q683" s="68"/>
      <c r="R683" s="68"/>
      <c r="S683" s="68"/>
      <c r="T683" s="68"/>
      <c r="U683" s="68"/>
      <c r="V683" s="68"/>
      <c r="W683" s="68"/>
      <c r="X683" s="68"/>
      <c r="Y683" s="68"/>
      <c r="Z683" s="68"/>
      <c r="AA683" s="68"/>
      <c r="AB683" s="68"/>
      <c r="AC683" s="68"/>
      <c r="AD683" s="68"/>
      <c r="AE683" s="68"/>
      <c r="AF683" s="68"/>
      <c r="AG683" s="68"/>
      <c r="AH683" s="68"/>
      <c r="AI683" s="68"/>
      <c r="AJ683" s="68"/>
      <c r="AK683" s="68"/>
      <c r="AL683" s="68"/>
      <c r="AM683" s="68"/>
      <c r="AN683" s="68"/>
      <c r="AO683" s="68"/>
      <c r="AP683" s="68"/>
      <c r="AQ683" s="68"/>
      <c r="AR683" s="68"/>
      <c r="AS683" s="68"/>
      <c r="AT683" s="68"/>
      <c r="AU683" s="68"/>
      <c r="AV683" s="68"/>
      <c r="AW683" s="68"/>
      <c r="AX683" s="68"/>
      <c r="AY683" s="68"/>
      <c r="AZ683" s="64"/>
      <c r="BA683" s="64"/>
      <c r="BB683" s="64"/>
      <c r="BC683" s="64"/>
      <c r="BD683" s="64"/>
      <c r="BE683" s="64"/>
      <c r="BF683" s="64"/>
      <c r="BG683" s="64"/>
      <c r="BH683" s="64"/>
      <c r="BI683" s="64"/>
      <c r="BJ683" s="64"/>
      <c r="BK683" s="64"/>
      <c r="BL683" s="64"/>
      <c r="BM683" s="64"/>
      <c r="BN683" s="64"/>
    </row>
    <row r="684" spans="1:66" s="69" customFormat="1" ht="16.5" customHeight="1">
      <c r="A684" s="64"/>
      <c r="B684" s="66"/>
      <c r="C684" s="66"/>
      <c r="D684" s="75"/>
      <c r="E684" s="66"/>
      <c r="F684" s="67"/>
      <c r="G684" s="67"/>
      <c r="H684" s="7" t="str">
        <f t="shared" si="21"/>
        <v>Deposit Error</v>
      </c>
      <c r="I684" s="64"/>
      <c r="J684" s="8">
        <f t="shared" si="20"/>
        <v>0</v>
      </c>
      <c r="K684" s="64"/>
      <c r="L684" s="68"/>
      <c r="M684" s="68"/>
      <c r="N684" s="68"/>
      <c r="O684" s="68"/>
      <c r="P684" s="68"/>
      <c r="Q684" s="68"/>
      <c r="R684" s="68"/>
      <c r="S684" s="68"/>
      <c r="T684" s="68"/>
      <c r="U684" s="68"/>
      <c r="V684" s="68"/>
      <c r="W684" s="68"/>
      <c r="X684" s="68"/>
      <c r="Y684" s="68"/>
      <c r="Z684" s="68"/>
      <c r="AA684" s="68"/>
      <c r="AB684" s="68"/>
      <c r="AC684" s="68"/>
      <c r="AD684" s="68"/>
      <c r="AE684" s="68"/>
      <c r="AF684" s="68"/>
      <c r="AG684" s="68"/>
      <c r="AH684" s="68"/>
      <c r="AI684" s="68"/>
      <c r="AJ684" s="68"/>
      <c r="AK684" s="68"/>
      <c r="AL684" s="68"/>
      <c r="AM684" s="68"/>
      <c r="AN684" s="68"/>
      <c r="AO684" s="68"/>
      <c r="AP684" s="68"/>
      <c r="AQ684" s="68"/>
      <c r="AR684" s="68"/>
      <c r="AS684" s="68"/>
      <c r="AT684" s="68"/>
      <c r="AU684" s="68"/>
      <c r="AV684" s="68"/>
      <c r="AW684" s="68"/>
      <c r="AX684" s="68"/>
      <c r="AY684" s="68"/>
      <c r="AZ684" s="64"/>
      <c r="BA684" s="64"/>
      <c r="BB684" s="64"/>
      <c r="BC684" s="64"/>
      <c r="BD684" s="64"/>
      <c r="BE684" s="64"/>
      <c r="BF684" s="64"/>
      <c r="BG684" s="64"/>
      <c r="BH684" s="64"/>
      <c r="BI684" s="64"/>
      <c r="BJ684" s="64"/>
      <c r="BK684" s="64"/>
      <c r="BL684" s="64"/>
      <c r="BM684" s="64"/>
      <c r="BN684" s="64"/>
    </row>
    <row r="685" spans="1:66" s="69" customFormat="1" ht="16.5" customHeight="1">
      <c r="A685" s="64"/>
      <c r="B685" s="66"/>
      <c r="C685" s="66"/>
      <c r="D685" s="75"/>
      <c r="E685" s="66"/>
      <c r="F685" s="67"/>
      <c r="G685" s="67"/>
      <c r="H685" s="7" t="str">
        <f t="shared" si="21"/>
        <v>Deposit Error</v>
      </c>
      <c r="I685" s="64"/>
      <c r="J685" s="8">
        <f t="shared" si="20"/>
        <v>0</v>
      </c>
      <c r="K685" s="64"/>
      <c r="L685" s="68"/>
      <c r="M685" s="68"/>
      <c r="N685" s="68"/>
      <c r="O685" s="68"/>
      <c r="P685" s="68"/>
      <c r="Q685" s="68"/>
      <c r="R685" s="68"/>
      <c r="S685" s="68"/>
      <c r="T685" s="68"/>
      <c r="U685" s="68"/>
      <c r="V685" s="68"/>
      <c r="W685" s="68"/>
      <c r="X685" s="68"/>
      <c r="Y685" s="68"/>
      <c r="Z685" s="68"/>
      <c r="AA685" s="68"/>
      <c r="AB685" s="68"/>
      <c r="AC685" s="68"/>
      <c r="AD685" s="68"/>
      <c r="AE685" s="68"/>
      <c r="AF685" s="68"/>
      <c r="AG685" s="68"/>
      <c r="AH685" s="68"/>
      <c r="AI685" s="68"/>
      <c r="AJ685" s="68"/>
      <c r="AK685" s="68"/>
      <c r="AL685" s="68"/>
      <c r="AM685" s="68"/>
      <c r="AN685" s="68"/>
      <c r="AO685" s="68"/>
      <c r="AP685" s="68"/>
      <c r="AQ685" s="68"/>
      <c r="AR685" s="68"/>
      <c r="AS685" s="68"/>
      <c r="AT685" s="68"/>
      <c r="AU685" s="68"/>
      <c r="AV685" s="68"/>
      <c r="AW685" s="68"/>
      <c r="AX685" s="68"/>
      <c r="AY685" s="68"/>
      <c r="AZ685" s="64"/>
      <c r="BA685" s="64"/>
      <c r="BB685" s="64"/>
      <c r="BC685" s="64"/>
      <c r="BD685" s="64"/>
      <c r="BE685" s="64"/>
      <c r="BF685" s="64"/>
      <c r="BG685" s="64"/>
      <c r="BH685" s="64"/>
      <c r="BI685" s="64"/>
      <c r="BJ685" s="64"/>
      <c r="BK685" s="64"/>
      <c r="BL685" s="64"/>
      <c r="BM685" s="64"/>
      <c r="BN685" s="64"/>
    </row>
    <row r="686" spans="1:66" s="69" customFormat="1" ht="16.5" customHeight="1">
      <c r="A686" s="64"/>
      <c r="B686" s="66"/>
      <c r="C686" s="66"/>
      <c r="D686" s="75"/>
      <c r="E686" s="66"/>
      <c r="F686" s="67"/>
      <c r="G686" s="67"/>
      <c r="H686" s="7" t="str">
        <f t="shared" si="21"/>
        <v>Deposit Error</v>
      </c>
      <c r="I686" s="64"/>
      <c r="J686" s="8">
        <f t="shared" si="20"/>
        <v>0</v>
      </c>
      <c r="K686" s="64"/>
      <c r="L686" s="68"/>
      <c r="M686" s="68"/>
      <c r="N686" s="68"/>
      <c r="O686" s="68"/>
      <c r="P686" s="68"/>
      <c r="Q686" s="68"/>
      <c r="R686" s="68"/>
      <c r="S686" s="68"/>
      <c r="T686" s="68"/>
      <c r="U686" s="68"/>
      <c r="V686" s="68"/>
      <c r="W686" s="68"/>
      <c r="X686" s="68"/>
      <c r="Y686" s="68"/>
      <c r="Z686" s="68"/>
      <c r="AA686" s="68"/>
      <c r="AB686" s="68"/>
      <c r="AC686" s="68"/>
      <c r="AD686" s="68"/>
      <c r="AE686" s="68"/>
      <c r="AF686" s="68"/>
      <c r="AG686" s="68"/>
      <c r="AH686" s="68"/>
      <c r="AI686" s="68"/>
      <c r="AJ686" s="68"/>
      <c r="AK686" s="68"/>
      <c r="AL686" s="68"/>
      <c r="AM686" s="68"/>
      <c r="AN686" s="68"/>
      <c r="AO686" s="68"/>
      <c r="AP686" s="68"/>
      <c r="AQ686" s="68"/>
      <c r="AR686" s="68"/>
      <c r="AS686" s="68"/>
      <c r="AT686" s="68"/>
      <c r="AU686" s="68"/>
      <c r="AV686" s="68"/>
      <c r="AW686" s="68"/>
      <c r="AX686" s="68"/>
      <c r="AY686" s="68"/>
      <c r="AZ686" s="64"/>
      <c r="BA686" s="64"/>
      <c r="BB686" s="64"/>
      <c r="BC686" s="64"/>
      <c r="BD686" s="64"/>
      <c r="BE686" s="64"/>
      <c r="BF686" s="64"/>
      <c r="BG686" s="64"/>
      <c r="BH686" s="64"/>
      <c r="BI686" s="64"/>
      <c r="BJ686" s="64"/>
      <c r="BK686" s="64"/>
      <c r="BL686" s="64"/>
      <c r="BM686" s="64"/>
      <c r="BN686" s="64"/>
    </row>
    <row r="687" spans="1:66" s="69" customFormat="1" ht="16.5" customHeight="1">
      <c r="A687" s="64"/>
      <c r="B687" s="66"/>
      <c r="C687" s="66"/>
      <c r="D687" s="75"/>
      <c r="E687" s="66"/>
      <c r="F687" s="67"/>
      <c r="G687" s="67"/>
      <c r="H687" s="7" t="str">
        <f t="shared" si="21"/>
        <v>Deposit Error</v>
      </c>
      <c r="I687" s="64"/>
      <c r="J687" s="8">
        <f t="shared" si="20"/>
        <v>0</v>
      </c>
      <c r="K687" s="64"/>
      <c r="L687" s="68"/>
      <c r="M687" s="68"/>
      <c r="N687" s="68"/>
      <c r="O687" s="68"/>
      <c r="P687" s="68"/>
      <c r="Q687" s="68"/>
      <c r="R687" s="68"/>
      <c r="S687" s="68"/>
      <c r="T687" s="68"/>
      <c r="U687" s="68"/>
      <c r="V687" s="68"/>
      <c r="W687" s="68"/>
      <c r="X687" s="68"/>
      <c r="Y687" s="68"/>
      <c r="Z687" s="68"/>
      <c r="AA687" s="68"/>
      <c r="AB687" s="68"/>
      <c r="AC687" s="68"/>
      <c r="AD687" s="68"/>
      <c r="AE687" s="68"/>
      <c r="AF687" s="68"/>
      <c r="AG687" s="68"/>
      <c r="AH687" s="68"/>
      <c r="AI687" s="68"/>
      <c r="AJ687" s="68"/>
      <c r="AK687" s="68"/>
      <c r="AL687" s="68"/>
      <c r="AM687" s="68"/>
      <c r="AN687" s="68"/>
      <c r="AO687" s="68"/>
      <c r="AP687" s="68"/>
      <c r="AQ687" s="68"/>
      <c r="AR687" s="68"/>
      <c r="AS687" s="68"/>
      <c r="AT687" s="68"/>
      <c r="AU687" s="68"/>
      <c r="AV687" s="68"/>
      <c r="AW687" s="68"/>
      <c r="AX687" s="68"/>
      <c r="AY687" s="68"/>
      <c r="AZ687" s="64"/>
      <c r="BA687" s="64"/>
      <c r="BB687" s="64"/>
      <c r="BC687" s="64"/>
      <c r="BD687" s="64"/>
      <c r="BE687" s="64"/>
      <c r="BF687" s="64"/>
      <c r="BG687" s="64"/>
      <c r="BH687" s="64"/>
      <c r="BI687" s="64"/>
      <c r="BJ687" s="64"/>
      <c r="BK687" s="64"/>
      <c r="BL687" s="64"/>
      <c r="BM687" s="64"/>
      <c r="BN687" s="64"/>
    </row>
    <row r="688" spans="1:66" s="69" customFormat="1" ht="16.5" customHeight="1">
      <c r="A688" s="64"/>
      <c r="B688" s="66"/>
      <c r="C688" s="66"/>
      <c r="D688" s="75"/>
      <c r="E688" s="66"/>
      <c r="F688" s="67"/>
      <c r="G688" s="67"/>
      <c r="H688" s="7" t="str">
        <f t="shared" si="21"/>
        <v>Deposit Error</v>
      </c>
      <c r="I688" s="64"/>
      <c r="J688" s="8">
        <f t="shared" si="20"/>
        <v>0</v>
      </c>
      <c r="K688" s="64"/>
      <c r="L688" s="68"/>
      <c r="M688" s="68"/>
      <c r="N688" s="68"/>
      <c r="O688" s="68"/>
      <c r="P688" s="68"/>
      <c r="Q688" s="68"/>
      <c r="R688" s="68"/>
      <c r="S688" s="68"/>
      <c r="T688" s="68"/>
      <c r="U688" s="68"/>
      <c r="V688" s="68"/>
      <c r="W688" s="68"/>
      <c r="X688" s="68"/>
      <c r="Y688" s="68"/>
      <c r="Z688" s="68"/>
      <c r="AA688" s="68"/>
      <c r="AB688" s="68"/>
      <c r="AC688" s="68"/>
      <c r="AD688" s="68"/>
      <c r="AE688" s="68"/>
      <c r="AF688" s="68"/>
      <c r="AG688" s="68"/>
      <c r="AH688" s="68"/>
      <c r="AI688" s="68"/>
      <c r="AJ688" s="68"/>
      <c r="AK688" s="68"/>
      <c r="AL688" s="68"/>
      <c r="AM688" s="68"/>
      <c r="AN688" s="68"/>
      <c r="AO688" s="68"/>
      <c r="AP688" s="68"/>
      <c r="AQ688" s="68"/>
      <c r="AR688" s="68"/>
      <c r="AS688" s="68"/>
      <c r="AT688" s="68"/>
      <c r="AU688" s="68"/>
      <c r="AV688" s="68"/>
      <c r="AW688" s="68"/>
      <c r="AX688" s="68"/>
      <c r="AY688" s="68"/>
      <c r="AZ688" s="64"/>
      <c r="BA688" s="64"/>
      <c r="BB688" s="64"/>
      <c r="BC688" s="64"/>
      <c r="BD688" s="64"/>
      <c r="BE688" s="64"/>
      <c r="BF688" s="64"/>
      <c r="BG688" s="64"/>
      <c r="BH688" s="64"/>
      <c r="BI688" s="64"/>
      <c r="BJ688" s="64"/>
      <c r="BK688" s="64"/>
      <c r="BL688" s="64"/>
      <c r="BM688" s="64"/>
      <c r="BN688" s="64"/>
    </row>
    <row r="689" spans="1:66" s="69" customFormat="1" ht="16.5" customHeight="1">
      <c r="A689" s="64"/>
      <c r="B689" s="66"/>
      <c r="C689" s="66"/>
      <c r="D689" s="75"/>
      <c r="E689" s="66"/>
      <c r="F689" s="67"/>
      <c r="G689" s="67"/>
      <c r="H689" s="7" t="str">
        <f t="shared" si="21"/>
        <v>Deposit Error</v>
      </c>
      <c r="I689" s="64"/>
      <c r="J689" s="8">
        <f t="shared" si="20"/>
        <v>0</v>
      </c>
      <c r="K689" s="64"/>
      <c r="L689" s="68"/>
      <c r="M689" s="68"/>
      <c r="N689" s="68"/>
      <c r="O689" s="68"/>
      <c r="P689" s="68"/>
      <c r="Q689" s="68"/>
      <c r="R689" s="68"/>
      <c r="S689" s="68"/>
      <c r="T689" s="68"/>
      <c r="U689" s="68"/>
      <c r="V689" s="68"/>
      <c r="W689" s="68"/>
      <c r="X689" s="68"/>
      <c r="Y689" s="68"/>
      <c r="Z689" s="68"/>
      <c r="AA689" s="68"/>
      <c r="AB689" s="68"/>
      <c r="AC689" s="68"/>
      <c r="AD689" s="68"/>
      <c r="AE689" s="68"/>
      <c r="AF689" s="68"/>
      <c r="AG689" s="68"/>
      <c r="AH689" s="68"/>
      <c r="AI689" s="68"/>
      <c r="AJ689" s="68"/>
      <c r="AK689" s="68"/>
      <c r="AL689" s="68"/>
      <c r="AM689" s="68"/>
      <c r="AN689" s="68"/>
      <c r="AO689" s="68"/>
      <c r="AP689" s="68"/>
      <c r="AQ689" s="68"/>
      <c r="AR689" s="68"/>
      <c r="AS689" s="68"/>
      <c r="AT689" s="68"/>
      <c r="AU689" s="68"/>
      <c r="AV689" s="68"/>
      <c r="AW689" s="68"/>
      <c r="AX689" s="68"/>
      <c r="AY689" s="68"/>
      <c r="AZ689" s="64"/>
      <c r="BA689" s="64"/>
      <c r="BB689" s="64"/>
      <c r="BC689" s="64"/>
      <c r="BD689" s="64"/>
      <c r="BE689" s="64"/>
      <c r="BF689" s="64"/>
      <c r="BG689" s="64"/>
      <c r="BH689" s="64"/>
      <c r="BI689" s="64"/>
      <c r="BJ689" s="64"/>
      <c r="BK689" s="64"/>
      <c r="BL689" s="64"/>
      <c r="BM689" s="64"/>
      <c r="BN689" s="64"/>
    </row>
    <row r="690" spans="1:66" s="69" customFormat="1" ht="16.5" customHeight="1">
      <c r="A690" s="64"/>
      <c r="B690" s="66"/>
      <c r="C690" s="66"/>
      <c r="D690" s="75"/>
      <c r="E690" s="66"/>
      <c r="F690" s="67"/>
      <c r="G690" s="67"/>
      <c r="H690" s="7" t="str">
        <f t="shared" si="21"/>
        <v>Deposit Error</v>
      </c>
      <c r="I690" s="64"/>
      <c r="J690" s="8">
        <f t="shared" si="20"/>
        <v>0</v>
      </c>
      <c r="K690" s="64"/>
      <c r="L690" s="68"/>
      <c r="M690" s="68"/>
      <c r="N690" s="68"/>
      <c r="O690" s="68"/>
      <c r="P690" s="68"/>
      <c r="Q690" s="68"/>
      <c r="R690" s="68"/>
      <c r="S690" s="68"/>
      <c r="T690" s="68"/>
      <c r="U690" s="68"/>
      <c r="V690" s="68"/>
      <c r="W690" s="68"/>
      <c r="X690" s="68"/>
      <c r="Y690" s="68"/>
      <c r="Z690" s="68"/>
      <c r="AA690" s="68"/>
      <c r="AB690" s="68"/>
      <c r="AC690" s="68"/>
      <c r="AD690" s="68"/>
      <c r="AE690" s="68"/>
      <c r="AF690" s="68"/>
      <c r="AG690" s="68"/>
      <c r="AH690" s="68"/>
      <c r="AI690" s="68"/>
      <c r="AJ690" s="68"/>
      <c r="AK690" s="68"/>
      <c r="AL690" s="68"/>
      <c r="AM690" s="68"/>
      <c r="AN690" s="68"/>
      <c r="AO690" s="68"/>
      <c r="AP690" s="68"/>
      <c r="AQ690" s="68"/>
      <c r="AR690" s="68"/>
      <c r="AS690" s="68"/>
      <c r="AT690" s="68"/>
      <c r="AU690" s="68"/>
      <c r="AV690" s="68"/>
      <c r="AW690" s="68"/>
      <c r="AX690" s="68"/>
      <c r="AY690" s="68"/>
      <c r="AZ690" s="64"/>
      <c r="BA690" s="64"/>
      <c r="BB690" s="64"/>
      <c r="BC690" s="64"/>
      <c r="BD690" s="64"/>
      <c r="BE690" s="64"/>
      <c r="BF690" s="64"/>
      <c r="BG690" s="64"/>
      <c r="BH690" s="64"/>
      <c r="BI690" s="64"/>
      <c r="BJ690" s="64"/>
      <c r="BK690" s="64"/>
      <c r="BL690" s="64"/>
      <c r="BM690" s="64"/>
      <c r="BN690" s="64"/>
    </row>
    <row r="691" spans="1:66" s="69" customFormat="1" ht="16.5" customHeight="1">
      <c r="A691" s="64"/>
      <c r="B691" s="66"/>
      <c r="C691" s="66"/>
      <c r="D691" s="75"/>
      <c r="E691" s="66"/>
      <c r="F691" s="67"/>
      <c r="G691" s="67"/>
      <c r="H691" s="7" t="str">
        <f t="shared" si="21"/>
        <v>Deposit Error</v>
      </c>
      <c r="I691" s="64"/>
      <c r="J691" s="8">
        <f t="shared" si="20"/>
        <v>0</v>
      </c>
      <c r="K691" s="64"/>
      <c r="L691" s="68"/>
      <c r="M691" s="68"/>
      <c r="N691" s="68"/>
      <c r="O691" s="68"/>
      <c r="P691" s="68"/>
      <c r="Q691" s="68"/>
      <c r="R691" s="68"/>
      <c r="S691" s="68"/>
      <c r="T691" s="68"/>
      <c r="U691" s="68"/>
      <c r="V691" s="68"/>
      <c r="W691" s="68"/>
      <c r="X691" s="68"/>
      <c r="Y691" s="68"/>
      <c r="Z691" s="68"/>
      <c r="AA691" s="68"/>
      <c r="AB691" s="68"/>
      <c r="AC691" s="68"/>
      <c r="AD691" s="68"/>
      <c r="AE691" s="68"/>
      <c r="AF691" s="68"/>
      <c r="AG691" s="68"/>
      <c r="AH691" s="68"/>
      <c r="AI691" s="68"/>
      <c r="AJ691" s="68"/>
      <c r="AK691" s="68"/>
      <c r="AL691" s="68"/>
      <c r="AM691" s="68"/>
      <c r="AN691" s="68"/>
      <c r="AO691" s="68"/>
      <c r="AP691" s="68"/>
      <c r="AQ691" s="68"/>
      <c r="AR691" s="68"/>
      <c r="AS691" s="68"/>
      <c r="AT691" s="68"/>
      <c r="AU691" s="68"/>
      <c r="AV691" s="68"/>
      <c r="AW691" s="68"/>
      <c r="AX691" s="68"/>
      <c r="AY691" s="68"/>
      <c r="AZ691" s="64"/>
      <c r="BA691" s="64"/>
      <c r="BB691" s="64"/>
      <c r="BC691" s="64"/>
      <c r="BD691" s="64"/>
      <c r="BE691" s="64"/>
      <c r="BF691" s="64"/>
      <c r="BG691" s="64"/>
      <c r="BH691" s="64"/>
      <c r="BI691" s="64"/>
      <c r="BJ691" s="64"/>
      <c r="BK691" s="64"/>
      <c r="BL691" s="64"/>
      <c r="BM691" s="64"/>
      <c r="BN691" s="64"/>
    </row>
    <row r="692" spans="1:66" s="69" customFormat="1" ht="16.5" customHeight="1">
      <c r="A692" s="64"/>
      <c r="B692" s="66"/>
      <c r="C692" s="66"/>
      <c r="D692" s="75"/>
      <c r="E692" s="66"/>
      <c r="F692" s="67"/>
      <c r="G692" s="67"/>
      <c r="H692" s="7" t="str">
        <f t="shared" si="21"/>
        <v>Deposit Error</v>
      </c>
      <c r="I692" s="64"/>
      <c r="J692" s="8">
        <f t="shared" si="20"/>
        <v>0</v>
      </c>
      <c r="K692" s="64"/>
      <c r="L692" s="68"/>
      <c r="M692" s="68"/>
      <c r="N692" s="68"/>
      <c r="O692" s="68"/>
      <c r="P692" s="68"/>
      <c r="Q692" s="68"/>
      <c r="R692" s="68"/>
      <c r="S692" s="68"/>
      <c r="T692" s="68"/>
      <c r="U692" s="68"/>
      <c r="V692" s="68"/>
      <c r="W692" s="68"/>
      <c r="X692" s="68"/>
      <c r="Y692" s="68"/>
      <c r="Z692" s="68"/>
      <c r="AA692" s="68"/>
      <c r="AB692" s="68"/>
      <c r="AC692" s="68"/>
      <c r="AD692" s="68"/>
      <c r="AE692" s="68"/>
      <c r="AF692" s="68"/>
      <c r="AG692" s="68"/>
      <c r="AH692" s="68"/>
      <c r="AI692" s="68"/>
      <c r="AJ692" s="68"/>
      <c r="AK692" s="68"/>
      <c r="AL692" s="68"/>
      <c r="AM692" s="68"/>
      <c r="AN692" s="68"/>
      <c r="AO692" s="68"/>
      <c r="AP692" s="68"/>
      <c r="AQ692" s="68"/>
      <c r="AR692" s="68"/>
      <c r="AS692" s="68"/>
      <c r="AT692" s="68"/>
      <c r="AU692" s="68"/>
      <c r="AV692" s="68"/>
      <c r="AW692" s="68"/>
      <c r="AX692" s="68"/>
      <c r="AY692" s="68"/>
      <c r="AZ692" s="64"/>
      <c r="BA692" s="64"/>
      <c r="BB692" s="64"/>
      <c r="BC692" s="64"/>
      <c r="BD692" s="64"/>
      <c r="BE692" s="64"/>
      <c r="BF692" s="64"/>
      <c r="BG692" s="64"/>
      <c r="BH692" s="64"/>
      <c r="BI692" s="64"/>
      <c r="BJ692" s="64"/>
      <c r="BK692" s="64"/>
      <c r="BL692" s="64"/>
      <c r="BM692" s="64"/>
      <c r="BN692" s="64"/>
    </row>
    <row r="693" spans="1:66" s="69" customFormat="1" ht="16.5" customHeight="1">
      <c r="A693" s="64"/>
      <c r="B693" s="66"/>
      <c r="C693" s="66"/>
      <c r="D693" s="75"/>
      <c r="E693" s="66"/>
      <c r="F693" s="67"/>
      <c r="G693" s="67"/>
      <c r="H693" s="7" t="str">
        <f t="shared" si="21"/>
        <v>Deposit Error</v>
      </c>
      <c r="I693" s="64"/>
      <c r="J693" s="8">
        <f t="shared" si="20"/>
        <v>0</v>
      </c>
      <c r="K693" s="64"/>
      <c r="L693" s="68"/>
      <c r="M693" s="68"/>
      <c r="N693" s="68"/>
      <c r="O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693" s="68"/>
      <c r="AN693" s="68"/>
      <c r="AO693" s="68"/>
      <c r="AP693" s="68"/>
      <c r="AQ693" s="68"/>
      <c r="AR693" s="68"/>
      <c r="AS693" s="68"/>
      <c r="AT693" s="68"/>
      <c r="AU693" s="68"/>
      <c r="AV693" s="68"/>
      <c r="AW693" s="68"/>
      <c r="AX693" s="68"/>
      <c r="AY693" s="68"/>
      <c r="AZ693" s="64"/>
      <c r="BA693" s="64"/>
      <c r="BB693" s="64"/>
      <c r="BC693" s="64"/>
      <c r="BD693" s="64"/>
      <c r="BE693" s="64"/>
      <c r="BF693" s="64"/>
      <c r="BG693" s="64"/>
      <c r="BH693" s="64"/>
      <c r="BI693" s="64"/>
      <c r="BJ693" s="64"/>
      <c r="BK693" s="64"/>
      <c r="BL693" s="64"/>
      <c r="BM693" s="64"/>
      <c r="BN693" s="64"/>
    </row>
    <row r="694" spans="1:66" s="69" customFormat="1" ht="16.5" customHeight="1">
      <c r="A694" s="64"/>
      <c r="B694" s="66"/>
      <c r="C694" s="66"/>
      <c r="D694" s="75"/>
      <c r="E694" s="66"/>
      <c r="F694" s="67"/>
      <c r="G694" s="67"/>
      <c r="H694" s="7" t="str">
        <f t="shared" si="21"/>
        <v>Deposit Error</v>
      </c>
      <c r="I694" s="64"/>
      <c r="J694" s="8">
        <f t="shared" si="20"/>
        <v>0</v>
      </c>
      <c r="K694" s="64"/>
      <c r="L694" s="68"/>
      <c r="M694" s="68"/>
      <c r="N694" s="68"/>
      <c r="O694" s="68"/>
      <c r="P694" s="68"/>
      <c r="Q694" s="68"/>
      <c r="R694" s="68"/>
      <c r="S694" s="68"/>
      <c r="T694" s="68"/>
      <c r="U694" s="68"/>
      <c r="V694" s="68"/>
      <c r="W694" s="68"/>
      <c r="X694" s="68"/>
      <c r="Y694" s="68"/>
      <c r="Z694" s="68"/>
      <c r="AA694" s="68"/>
      <c r="AB694" s="68"/>
      <c r="AC694" s="68"/>
      <c r="AD694" s="68"/>
      <c r="AE694" s="68"/>
      <c r="AF694" s="68"/>
      <c r="AG694" s="68"/>
      <c r="AH694" s="68"/>
      <c r="AI694" s="68"/>
      <c r="AJ694" s="68"/>
      <c r="AK694" s="68"/>
      <c r="AL694" s="68"/>
      <c r="AM694" s="68"/>
      <c r="AN694" s="68"/>
      <c r="AO694" s="68"/>
      <c r="AP694" s="68"/>
      <c r="AQ694" s="68"/>
      <c r="AR694" s="68"/>
      <c r="AS694" s="68"/>
      <c r="AT694" s="68"/>
      <c r="AU694" s="68"/>
      <c r="AV694" s="68"/>
      <c r="AW694" s="68"/>
      <c r="AX694" s="68"/>
      <c r="AY694" s="68"/>
      <c r="AZ694" s="64"/>
      <c r="BA694" s="64"/>
      <c r="BB694" s="64"/>
      <c r="BC694" s="64"/>
      <c r="BD694" s="64"/>
      <c r="BE694" s="64"/>
      <c r="BF694" s="64"/>
      <c r="BG694" s="64"/>
      <c r="BH694" s="64"/>
      <c r="BI694" s="64"/>
      <c r="BJ694" s="64"/>
      <c r="BK694" s="64"/>
      <c r="BL694" s="64"/>
      <c r="BM694" s="64"/>
      <c r="BN694" s="64"/>
    </row>
    <row r="695" spans="1:66" s="69" customFormat="1" ht="16.5" customHeight="1">
      <c r="A695" s="64"/>
      <c r="B695" s="66"/>
      <c r="C695" s="66"/>
      <c r="D695" s="75"/>
      <c r="E695" s="66"/>
      <c r="F695" s="67"/>
      <c r="G695" s="67"/>
      <c r="H695" s="7" t="str">
        <f t="shared" si="21"/>
        <v>Deposit Error</v>
      </c>
      <c r="I695" s="64"/>
      <c r="J695" s="8">
        <f t="shared" si="20"/>
        <v>0</v>
      </c>
      <c r="K695" s="64"/>
      <c r="L695" s="68"/>
      <c r="M695" s="68"/>
      <c r="N695" s="68"/>
      <c r="O695" s="68"/>
      <c r="P695" s="68"/>
      <c r="Q695" s="68"/>
      <c r="R695" s="68"/>
      <c r="S695" s="68"/>
      <c r="T695" s="68"/>
      <c r="U695" s="68"/>
      <c r="V695" s="68"/>
      <c r="W695" s="68"/>
      <c r="X695" s="68"/>
      <c r="Y695" s="68"/>
      <c r="Z695" s="68"/>
      <c r="AA695" s="68"/>
      <c r="AB695" s="68"/>
      <c r="AC695" s="68"/>
      <c r="AD695" s="68"/>
      <c r="AE695" s="68"/>
      <c r="AF695" s="68"/>
      <c r="AG695" s="68"/>
      <c r="AH695" s="68"/>
      <c r="AI695" s="68"/>
      <c r="AJ695" s="68"/>
      <c r="AK695" s="68"/>
      <c r="AL695" s="68"/>
      <c r="AM695" s="68"/>
      <c r="AN695" s="68"/>
      <c r="AO695" s="68"/>
      <c r="AP695" s="68"/>
      <c r="AQ695" s="68"/>
      <c r="AR695" s="68"/>
      <c r="AS695" s="68"/>
      <c r="AT695" s="68"/>
      <c r="AU695" s="68"/>
      <c r="AV695" s="68"/>
      <c r="AW695" s="68"/>
      <c r="AX695" s="68"/>
      <c r="AY695" s="68"/>
      <c r="AZ695" s="64"/>
      <c r="BA695" s="64"/>
      <c r="BB695" s="64"/>
      <c r="BC695" s="64"/>
      <c r="BD695" s="64"/>
      <c r="BE695" s="64"/>
      <c r="BF695" s="64"/>
      <c r="BG695" s="64"/>
      <c r="BH695" s="64"/>
      <c r="BI695" s="64"/>
      <c r="BJ695" s="64"/>
      <c r="BK695" s="64"/>
      <c r="BL695" s="64"/>
      <c r="BM695" s="64"/>
      <c r="BN695" s="64"/>
    </row>
    <row r="696" spans="1:66" s="69" customFormat="1" ht="16.5" customHeight="1">
      <c r="A696" s="64"/>
      <c r="B696" s="66"/>
      <c r="C696" s="66"/>
      <c r="D696" s="75"/>
      <c r="E696" s="66"/>
      <c r="F696" s="67"/>
      <c r="G696" s="67"/>
      <c r="H696" s="7" t="str">
        <f t="shared" si="21"/>
        <v>Deposit Error</v>
      </c>
      <c r="I696" s="64"/>
      <c r="J696" s="8">
        <f t="shared" si="20"/>
        <v>0</v>
      </c>
      <c r="K696" s="64"/>
      <c r="L696" s="68"/>
      <c r="M696" s="68"/>
      <c r="N696" s="68"/>
      <c r="O696" s="68"/>
      <c r="P696" s="68"/>
      <c r="Q696" s="68"/>
      <c r="R696" s="68"/>
      <c r="S696" s="68"/>
      <c r="T696" s="68"/>
      <c r="U696" s="68"/>
      <c r="V696" s="68"/>
      <c r="W696" s="68"/>
      <c r="X696" s="68"/>
      <c r="Y696" s="68"/>
      <c r="Z696" s="68"/>
      <c r="AA696" s="68"/>
      <c r="AB696" s="68"/>
      <c r="AC696" s="68"/>
      <c r="AD696" s="68"/>
      <c r="AE696" s="68"/>
      <c r="AF696" s="68"/>
      <c r="AG696" s="68"/>
      <c r="AH696" s="68"/>
      <c r="AI696" s="68"/>
      <c r="AJ696" s="68"/>
      <c r="AK696" s="68"/>
      <c r="AL696" s="68"/>
      <c r="AM696" s="68"/>
      <c r="AN696" s="68"/>
      <c r="AO696" s="68"/>
      <c r="AP696" s="68"/>
      <c r="AQ696" s="68"/>
      <c r="AR696" s="68"/>
      <c r="AS696" s="68"/>
      <c r="AT696" s="68"/>
      <c r="AU696" s="68"/>
      <c r="AV696" s="68"/>
      <c r="AW696" s="68"/>
      <c r="AX696" s="68"/>
      <c r="AY696" s="68"/>
      <c r="AZ696" s="64"/>
      <c r="BA696" s="64"/>
      <c r="BB696" s="64"/>
      <c r="BC696" s="64"/>
      <c r="BD696" s="64"/>
      <c r="BE696" s="64"/>
      <c r="BF696" s="64"/>
      <c r="BG696" s="64"/>
      <c r="BH696" s="64"/>
      <c r="BI696" s="64"/>
      <c r="BJ696" s="64"/>
      <c r="BK696" s="64"/>
      <c r="BL696" s="64"/>
      <c r="BM696" s="64"/>
      <c r="BN696" s="64"/>
    </row>
    <row r="697" spans="1:66" s="69" customFormat="1" ht="16.5" customHeight="1">
      <c r="A697" s="64"/>
      <c r="B697" s="66"/>
      <c r="C697" s="66"/>
      <c r="D697" s="75"/>
      <c r="E697" s="66"/>
      <c r="F697" s="67"/>
      <c r="G697" s="67"/>
      <c r="H697" s="7" t="str">
        <f t="shared" si="21"/>
        <v>Deposit Error</v>
      </c>
      <c r="I697" s="64"/>
      <c r="J697" s="8">
        <f t="shared" si="20"/>
        <v>0</v>
      </c>
      <c r="K697" s="64"/>
      <c r="L697" s="68"/>
      <c r="M697" s="68"/>
      <c r="N697" s="68"/>
      <c r="O697" s="68"/>
      <c r="P697" s="68"/>
      <c r="Q697" s="68"/>
      <c r="R697" s="68"/>
      <c r="S697" s="68"/>
      <c r="T697" s="68"/>
      <c r="U697" s="68"/>
      <c r="V697" s="68"/>
      <c r="W697" s="68"/>
      <c r="X697" s="68"/>
      <c r="Y697" s="68"/>
      <c r="Z697" s="68"/>
      <c r="AA697" s="68"/>
      <c r="AB697" s="68"/>
      <c r="AC697" s="68"/>
      <c r="AD697" s="68"/>
      <c r="AE697" s="68"/>
      <c r="AF697" s="68"/>
      <c r="AG697" s="68"/>
      <c r="AH697" s="68"/>
      <c r="AI697" s="68"/>
      <c r="AJ697" s="68"/>
      <c r="AK697" s="68"/>
      <c r="AL697" s="68"/>
      <c r="AM697" s="68"/>
      <c r="AN697" s="68"/>
      <c r="AO697" s="68"/>
      <c r="AP697" s="68"/>
      <c r="AQ697" s="68"/>
      <c r="AR697" s="68"/>
      <c r="AS697" s="68"/>
      <c r="AT697" s="68"/>
      <c r="AU697" s="68"/>
      <c r="AV697" s="68"/>
      <c r="AW697" s="68"/>
      <c r="AX697" s="68"/>
      <c r="AY697" s="68"/>
      <c r="AZ697" s="64"/>
      <c r="BA697" s="64"/>
      <c r="BB697" s="64"/>
      <c r="BC697" s="64"/>
      <c r="BD697" s="64"/>
      <c r="BE697" s="64"/>
      <c r="BF697" s="64"/>
      <c r="BG697" s="64"/>
      <c r="BH697" s="64"/>
      <c r="BI697" s="64"/>
      <c r="BJ697" s="64"/>
      <c r="BK697" s="64"/>
      <c r="BL697" s="64"/>
      <c r="BM697" s="64"/>
      <c r="BN697" s="64"/>
    </row>
    <row r="698" spans="1:66" s="69" customFormat="1" ht="16.5" customHeight="1">
      <c r="A698" s="64"/>
      <c r="B698" s="66"/>
      <c r="C698" s="66"/>
      <c r="D698" s="75"/>
      <c r="E698" s="66"/>
      <c r="F698" s="67"/>
      <c r="G698" s="67"/>
      <c r="H698" s="7" t="str">
        <f t="shared" si="21"/>
        <v>Deposit Error</v>
      </c>
      <c r="I698" s="64"/>
      <c r="J698" s="8">
        <f t="shared" si="20"/>
        <v>0</v>
      </c>
      <c r="K698" s="64"/>
      <c r="L698" s="68"/>
      <c r="M698" s="68"/>
      <c r="N698" s="68"/>
      <c r="O698" s="68"/>
      <c r="P698" s="68"/>
      <c r="Q698" s="68"/>
      <c r="R698" s="68"/>
      <c r="S698" s="68"/>
      <c r="T698" s="68"/>
      <c r="U698" s="68"/>
      <c r="V698" s="68"/>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4"/>
      <c r="BA698" s="64"/>
      <c r="BB698" s="64"/>
      <c r="BC698" s="64"/>
      <c r="BD698" s="64"/>
      <c r="BE698" s="64"/>
      <c r="BF698" s="64"/>
      <c r="BG698" s="64"/>
      <c r="BH698" s="64"/>
      <c r="BI698" s="64"/>
      <c r="BJ698" s="64"/>
      <c r="BK698" s="64"/>
      <c r="BL698" s="64"/>
      <c r="BM698" s="64"/>
      <c r="BN698" s="64"/>
    </row>
    <row r="699" spans="1:66" s="69" customFormat="1" ht="16.5" customHeight="1">
      <c r="A699" s="64"/>
      <c r="B699" s="66"/>
      <c r="C699" s="66"/>
      <c r="D699" s="75"/>
      <c r="E699" s="66"/>
      <c r="F699" s="67"/>
      <c r="G699" s="67"/>
      <c r="H699" s="7" t="str">
        <f t="shared" si="21"/>
        <v>Deposit Error</v>
      </c>
      <c r="I699" s="64"/>
      <c r="J699" s="8">
        <f t="shared" si="20"/>
        <v>0</v>
      </c>
      <c r="K699" s="64"/>
      <c r="L699" s="68"/>
      <c r="M699" s="68"/>
      <c r="N699" s="68"/>
      <c r="O699" s="68"/>
      <c r="P699" s="68"/>
      <c r="Q699" s="68"/>
      <c r="R699" s="68"/>
      <c r="S699" s="68"/>
      <c r="T699" s="68"/>
      <c r="U699" s="68"/>
      <c r="V699" s="68"/>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4"/>
      <c r="BA699" s="64"/>
      <c r="BB699" s="64"/>
      <c r="BC699" s="64"/>
      <c r="BD699" s="64"/>
      <c r="BE699" s="64"/>
      <c r="BF699" s="64"/>
      <c r="BG699" s="64"/>
      <c r="BH699" s="64"/>
      <c r="BI699" s="64"/>
      <c r="BJ699" s="64"/>
      <c r="BK699" s="64"/>
      <c r="BL699" s="64"/>
      <c r="BM699" s="64"/>
      <c r="BN699" s="64"/>
    </row>
    <row r="700" spans="1:66" s="69" customFormat="1" ht="16.5" customHeight="1">
      <c r="A700" s="64"/>
      <c r="B700" s="66"/>
      <c r="C700" s="66"/>
      <c r="D700" s="75"/>
      <c r="E700" s="66"/>
      <c r="F700" s="67"/>
      <c r="G700" s="67"/>
      <c r="H700" s="7" t="str">
        <f t="shared" si="21"/>
        <v>Deposit Error</v>
      </c>
      <c r="I700" s="64"/>
      <c r="J700" s="8">
        <f t="shared" si="20"/>
        <v>0</v>
      </c>
      <c r="K700" s="64"/>
      <c r="L700" s="68"/>
      <c r="M700" s="68"/>
      <c r="N700" s="68"/>
      <c r="O700" s="68"/>
      <c r="P700" s="68"/>
      <c r="Q700" s="68"/>
      <c r="R700" s="68"/>
      <c r="S700" s="68"/>
      <c r="T700" s="68"/>
      <c r="U700" s="68"/>
      <c r="V700" s="68"/>
      <c r="W700" s="68"/>
      <c r="X700" s="68"/>
      <c r="Y700" s="68"/>
      <c r="Z700" s="68"/>
      <c r="AA700" s="68"/>
      <c r="AB700" s="68"/>
      <c r="AC700" s="68"/>
      <c r="AD700" s="68"/>
      <c r="AE700" s="68"/>
      <c r="AF700" s="68"/>
      <c r="AG700" s="68"/>
      <c r="AH700" s="68"/>
      <c r="AI700" s="68"/>
      <c r="AJ700" s="68"/>
      <c r="AK700" s="68"/>
      <c r="AL700" s="68"/>
      <c r="AM700" s="68"/>
      <c r="AN700" s="68"/>
      <c r="AO700" s="68"/>
      <c r="AP700" s="68"/>
      <c r="AQ700" s="68"/>
      <c r="AR700" s="68"/>
      <c r="AS700" s="68"/>
      <c r="AT700" s="68"/>
      <c r="AU700" s="68"/>
      <c r="AV700" s="68"/>
      <c r="AW700" s="68"/>
      <c r="AX700" s="68"/>
      <c r="AY700" s="68"/>
      <c r="AZ700" s="64"/>
      <c r="BA700" s="64"/>
      <c r="BB700" s="64"/>
      <c r="BC700" s="64"/>
      <c r="BD700" s="64"/>
      <c r="BE700" s="64"/>
      <c r="BF700" s="64"/>
      <c r="BG700" s="64"/>
      <c r="BH700" s="64"/>
      <c r="BI700" s="64"/>
      <c r="BJ700" s="64"/>
      <c r="BK700" s="64"/>
      <c r="BL700" s="64"/>
      <c r="BM700" s="64"/>
      <c r="BN700" s="64"/>
    </row>
    <row r="701" spans="1:66" s="69" customFormat="1" ht="16.5" customHeight="1">
      <c r="A701" s="64"/>
      <c r="B701" s="66"/>
      <c r="C701" s="66"/>
      <c r="D701" s="75"/>
      <c r="E701" s="66"/>
      <c r="F701" s="67"/>
      <c r="G701" s="67"/>
      <c r="H701" s="7" t="str">
        <f t="shared" si="21"/>
        <v>Deposit Error</v>
      </c>
      <c r="I701" s="64"/>
      <c r="J701" s="8">
        <f t="shared" si="20"/>
        <v>0</v>
      </c>
      <c r="K701" s="64"/>
      <c r="L701" s="68"/>
      <c r="M701" s="68"/>
      <c r="N701" s="68"/>
      <c r="O701" s="68"/>
      <c r="P701" s="68"/>
      <c r="Q701" s="68"/>
      <c r="R701" s="68"/>
      <c r="S701" s="68"/>
      <c r="T701" s="68"/>
      <c r="U701" s="68"/>
      <c r="V701" s="68"/>
      <c r="W701" s="68"/>
      <c r="X701" s="68"/>
      <c r="Y701" s="68"/>
      <c r="Z701" s="68"/>
      <c r="AA701" s="68"/>
      <c r="AB701" s="68"/>
      <c r="AC701" s="68"/>
      <c r="AD701" s="68"/>
      <c r="AE701" s="68"/>
      <c r="AF701" s="68"/>
      <c r="AG701" s="68"/>
      <c r="AH701" s="68"/>
      <c r="AI701" s="68"/>
      <c r="AJ701" s="68"/>
      <c r="AK701" s="68"/>
      <c r="AL701" s="68"/>
      <c r="AM701" s="68"/>
      <c r="AN701" s="68"/>
      <c r="AO701" s="68"/>
      <c r="AP701" s="68"/>
      <c r="AQ701" s="68"/>
      <c r="AR701" s="68"/>
      <c r="AS701" s="68"/>
      <c r="AT701" s="68"/>
      <c r="AU701" s="68"/>
      <c r="AV701" s="68"/>
      <c r="AW701" s="68"/>
      <c r="AX701" s="68"/>
      <c r="AY701" s="68"/>
      <c r="AZ701" s="64"/>
      <c r="BA701" s="64"/>
      <c r="BB701" s="64"/>
      <c r="BC701" s="64"/>
      <c r="BD701" s="64"/>
      <c r="BE701" s="64"/>
      <c r="BF701" s="64"/>
      <c r="BG701" s="64"/>
      <c r="BH701" s="64"/>
      <c r="BI701" s="64"/>
      <c r="BJ701" s="64"/>
      <c r="BK701" s="64"/>
      <c r="BL701" s="64"/>
      <c r="BM701" s="64"/>
      <c r="BN701" s="64"/>
    </row>
    <row r="702" spans="1:66" s="69" customFormat="1" ht="16.5" customHeight="1">
      <c r="A702" s="64"/>
      <c r="B702" s="66"/>
      <c r="C702" s="66"/>
      <c r="D702" s="75"/>
      <c r="E702" s="66"/>
      <c r="F702" s="67"/>
      <c r="G702" s="67"/>
      <c r="H702" s="7" t="str">
        <f t="shared" si="21"/>
        <v>Deposit Error</v>
      </c>
      <c r="I702" s="64"/>
      <c r="J702" s="8">
        <f t="shared" si="20"/>
        <v>0</v>
      </c>
      <c r="K702" s="64"/>
      <c r="L702" s="68"/>
      <c r="M702" s="68"/>
      <c r="N702" s="68"/>
      <c r="O702" s="68"/>
      <c r="P702" s="68"/>
      <c r="Q702" s="68"/>
      <c r="R702" s="68"/>
      <c r="S702" s="68"/>
      <c r="T702" s="68"/>
      <c r="U702" s="68"/>
      <c r="V702" s="68"/>
      <c r="W702" s="68"/>
      <c r="X702" s="68"/>
      <c r="Y702" s="68"/>
      <c r="Z702" s="68"/>
      <c r="AA702" s="68"/>
      <c r="AB702" s="68"/>
      <c r="AC702" s="68"/>
      <c r="AD702" s="68"/>
      <c r="AE702" s="68"/>
      <c r="AF702" s="68"/>
      <c r="AG702" s="68"/>
      <c r="AH702" s="68"/>
      <c r="AI702" s="68"/>
      <c r="AJ702" s="68"/>
      <c r="AK702" s="68"/>
      <c r="AL702" s="68"/>
      <c r="AM702" s="68"/>
      <c r="AN702" s="68"/>
      <c r="AO702" s="68"/>
      <c r="AP702" s="68"/>
      <c r="AQ702" s="68"/>
      <c r="AR702" s="68"/>
      <c r="AS702" s="68"/>
      <c r="AT702" s="68"/>
      <c r="AU702" s="68"/>
      <c r="AV702" s="68"/>
      <c r="AW702" s="68"/>
      <c r="AX702" s="68"/>
      <c r="AY702" s="68"/>
      <c r="AZ702" s="64"/>
      <c r="BA702" s="64"/>
      <c r="BB702" s="64"/>
      <c r="BC702" s="64"/>
      <c r="BD702" s="64"/>
      <c r="BE702" s="64"/>
      <c r="BF702" s="64"/>
      <c r="BG702" s="64"/>
      <c r="BH702" s="64"/>
      <c r="BI702" s="64"/>
      <c r="BJ702" s="64"/>
      <c r="BK702" s="64"/>
      <c r="BL702" s="64"/>
      <c r="BM702" s="64"/>
      <c r="BN702" s="64"/>
    </row>
    <row r="703" spans="1:66" s="69" customFormat="1" ht="16.5" customHeight="1">
      <c r="A703" s="64"/>
      <c r="B703" s="66"/>
      <c r="C703" s="66"/>
      <c r="D703" s="75"/>
      <c r="E703" s="66"/>
      <c r="F703" s="67"/>
      <c r="G703" s="67"/>
      <c r="H703" s="7" t="str">
        <f t="shared" si="21"/>
        <v>Deposit Error</v>
      </c>
      <c r="I703" s="64"/>
      <c r="J703" s="8">
        <f t="shared" si="20"/>
        <v>0</v>
      </c>
      <c r="K703" s="64"/>
      <c r="L703" s="68"/>
      <c r="M703" s="68"/>
      <c r="N703" s="68"/>
      <c r="O703" s="68"/>
      <c r="P703" s="68"/>
      <c r="Q703" s="68"/>
      <c r="R703" s="68"/>
      <c r="S703" s="68"/>
      <c r="T703" s="68"/>
      <c r="U703" s="68"/>
      <c r="V703" s="68"/>
      <c r="W703" s="68"/>
      <c r="X703" s="68"/>
      <c r="Y703" s="68"/>
      <c r="Z703" s="68"/>
      <c r="AA703" s="68"/>
      <c r="AB703" s="68"/>
      <c r="AC703" s="68"/>
      <c r="AD703" s="68"/>
      <c r="AE703" s="68"/>
      <c r="AF703" s="68"/>
      <c r="AG703" s="68"/>
      <c r="AH703" s="68"/>
      <c r="AI703" s="68"/>
      <c r="AJ703" s="68"/>
      <c r="AK703" s="68"/>
      <c r="AL703" s="68"/>
      <c r="AM703" s="68"/>
      <c r="AN703" s="68"/>
      <c r="AO703" s="68"/>
      <c r="AP703" s="68"/>
      <c r="AQ703" s="68"/>
      <c r="AR703" s="68"/>
      <c r="AS703" s="68"/>
      <c r="AT703" s="68"/>
      <c r="AU703" s="68"/>
      <c r="AV703" s="68"/>
      <c r="AW703" s="68"/>
      <c r="AX703" s="68"/>
      <c r="AY703" s="68"/>
      <c r="AZ703" s="64"/>
      <c r="BA703" s="64"/>
      <c r="BB703" s="64"/>
      <c r="BC703" s="64"/>
      <c r="BD703" s="64"/>
      <c r="BE703" s="64"/>
      <c r="BF703" s="64"/>
      <c r="BG703" s="64"/>
      <c r="BH703" s="64"/>
      <c r="BI703" s="64"/>
      <c r="BJ703" s="64"/>
      <c r="BK703" s="64"/>
      <c r="BL703" s="64"/>
      <c r="BM703" s="64"/>
      <c r="BN703" s="64"/>
    </row>
    <row r="704" spans="1:66" s="69" customFormat="1" ht="16.5" customHeight="1">
      <c r="A704" s="64"/>
      <c r="B704" s="66"/>
      <c r="C704" s="66"/>
      <c r="D704" s="75"/>
      <c r="E704" s="66"/>
      <c r="F704" s="67"/>
      <c r="G704" s="67"/>
      <c r="H704" s="7" t="str">
        <f t="shared" si="21"/>
        <v>Deposit Error</v>
      </c>
      <c r="I704" s="64"/>
      <c r="J704" s="8">
        <f t="shared" si="20"/>
        <v>0</v>
      </c>
      <c r="K704" s="64"/>
      <c r="L704" s="68"/>
      <c r="M704" s="68"/>
      <c r="N704" s="68"/>
      <c r="O704" s="68"/>
      <c r="P704" s="68"/>
      <c r="Q704" s="68"/>
      <c r="R704" s="68"/>
      <c r="S704" s="68"/>
      <c r="T704" s="68"/>
      <c r="U704" s="68"/>
      <c r="V704" s="68"/>
      <c r="W704" s="68"/>
      <c r="X704" s="68"/>
      <c r="Y704" s="68"/>
      <c r="Z704" s="68"/>
      <c r="AA704" s="68"/>
      <c r="AB704" s="68"/>
      <c r="AC704" s="68"/>
      <c r="AD704" s="68"/>
      <c r="AE704" s="68"/>
      <c r="AF704" s="68"/>
      <c r="AG704" s="68"/>
      <c r="AH704" s="68"/>
      <c r="AI704" s="68"/>
      <c r="AJ704" s="68"/>
      <c r="AK704" s="68"/>
      <c r="AL704" s="68"/>
      <c r="AM704" s="68"/>
      <c r="AN704" s="68"/>
      <c r="AO704" s="68"/>
      <c r="AP704" s="68"/>
      <c r="AQ704" s="68"/>
      <c r="AR704" s="68"/>
      <c r="AS704" s="68"/>
      <c r="AT704" s="68"/>
      <c r="AU704" s="68"/>
      <c r="AV704" s="68"/>
      <c r="AW704" s="68"/>
      <c r="AX704" s="68"/>
      <c r="AY704" s="68"/>
      <c r="AZ704" s="64"/>
      <c r="BA704" s="64"/>
      <c r="BB704" s="64"/>
      <c r="BC704" s="64"/>
      <c r="BD704" s="64"/>
      <c r="BE704" s="64"/>
      <c r="BF704" s="64"/>
      <c r="BG704" s="64"/>
      <c r="BH704" s="64"/>
      <c r="BI704" s="64"/>
      <c r="BJ704" s="64"/>
      <c r="BK704" s="64"/>
      <c r="BL704" s="64"/>
      <c r="BM704" s="64"/>
      <c r="BN704" s="64"/>
    </row>
    <row r="705" spans="1:66" s="69" customFormat="1" ht="16.5" customHeight="1">
      <c r="A705" s="64"/>
      <c r="B705" s="66"/>
      <c r="C705" s="66"/>
      <c r="D705" s="75"/>
      <c r="E705" s="66"/>
      <c r="F705" s="67"/>
      <c r="G705" s="67"/>
      <c r="H705" s="7" t="str">
        <f t="shared" si="21"/>
        <v>Deposit Error</v>
      </c>
      <c r="I705" s="64"/>
      <c r="J705" s="8">
        <f t="shared" si="20"/>
        <v>0</v>
      </c>
      <c r="K705" s="64"/>
      <c r="L705" s="68"/>
      <c r="M705" s="68"/>
      <c r="N705" s="68"/>
      <c r="O705" s="68"/>
      <c r="P705" s="68"/>
      <c r="Q705" s="68"/>
      <c r="R705" s="68"/>
      <c r="S705" s="68"/>
      <c r="T705" s="68"/>
      <c r="U705" s="68"/>
      <c r="V705" s="68"/>
      <c r="W705" s="68"/>
      <c r="X705" s="68"/>
      <c r="Y705" s="68"/>
      <c r="Z705" s="68"/>
      <c r="AA705" s="68"/>
      <c r="AB705" s="68"/>
      <c r="AC705" s="68"/>
      <c r="AD705" s="68"/>
      <c r="AE705" s="68"/>
      <c r="AF705" s="68"/>
      <c r="AG705" s="68"/>
      <c r="AH705" s="68"/>
      <c r="AI705" s="68"/>
      <c r="AJ705" s="68"/>
      <c r="AK705" s="68"/>
      <c r="AL705" s="68"/>
      <c r="AM705" s="68"/>
      <c r="AN705" s="68"/>
      <c r="AO705" s="68"/>
      <c r="AP705" s="68"/>
      <c r="AQ705" s="68"/>
      <c r="AR705" s="68"/>
      <c r="AS705" s="68"/>
      <c r="AT705" s="68"/>
      <c r="AU705" s="68"/>
      <c r="AV705" s="68"/>
      <c r="AW705" s="68"/>
      <c r="AX705" s="68"/>
      <c r="AY705" s="68"/>
      <c r="AZ705" s="64"/>
      <c r="BA705" s="64"/>
      <c r="BB705" s="64"/>
      <c r="BC705" s="64"/>
      <c r="BD705" s="64"/>
      <c r="BE705" s="64"/>
      <c r="BF705" s="64"/>
      <c r="BG705" s="64"/>
      <c r="BH705" s="64"/>
      <c r="BI705" s="64"/>
      <c r="BJ705" s="64"/>
      <c r="BK705" s="64"/>
      <c r="BL705" s="64"/>
      <c r="BM705" s="64"/>
      <c r="BN705" s="64"/>
    </row>
    <row r="706" spans="1:66" s="69" customFormat="1" ht="16.5" customHeight="1">
      <c r="A706" s="64"/>
      <c r="B706" s="66"/>
      <c r="C706" s="66"/>
      <c r="D706" s="75"/>
      <c r="E706" s="66"/>
      <c r="F706" s="67"/>
      <c r="G706" s="67"/>
      <c r="H706" s="7" t="str">
        <f t="shared" si="21"/>
        <v>Deposit Error</v>
      </c>
      <c r="I706" s="64"/>
      <c r="J706" s="8">
        <f t="shared" si="20"/>
        <v>0</v>
      </c>
      <c r="K706" s="64"/>
      <c r="L706" s="68"/>
      <c r="M706" s="68"/>
      <c r="N706" s="68"/>
      <c r="O706" s="68"/>
      <c r="P706" s="68"/>
      <c r="Q706" s="68"/>
      <c r="R706" s="68"/>
      <c r="S706" s="68"/>
      <c r="T706" s="68"/>
      <c r="U706" s="68"/>
      <c r="V706" s="68"/>
      <c r="W706" s="68"/>
      <c r="X706" s="68"/>
      <c r="Y706" s="68"/>
      <c r="Z706" s="68"/>
      <c r="AA706" s="68"/>
      <c r="AB706" s="68"/>
      <c r="AC706" s="68"/>
      <c r="AD706" s="68"/>
      <c r="AE706" s="68"/>
      <c r="AF706" s="68"/>
      <c r="AG706" s="68"/>
      <c r="AH706" s="68"/>
      <c r="AI706" s="68"/>
      <c r="AJ706" s="68"/>
      <c r="AK706" s="68"/>
      <c r="AL706" s="68"/>
      <c r="AM706" s="68"/>
      <c r="AN706" s="68"/>
      <c r="AO706" s="68"/>
      <c r="AP706" s="68"/>
      <c r="AQ706" s="68"/>
      <c r="AR706" s="68"/>
      <c r="AS706" s="68"/>
      <c r="AT706" s="68"/>
      <c r="AU706" s="68"/>
      <c r="AV706" s="68"/>
      <c r="AW706" s="68"/>
      <c r="AX706" s="68"/>
      <c r="AY706" s="68"/>
      <c r="AZ706" s="64"/>
      <c r="BA706" s="64"/>
      <c r="BB706" s="64"/>
      <c r="BC706" s="64"/>
      <c r="BD706" s="64"/>
      <c r="BE706" s="64"/>
      <c r="BF706" s="64"/>
      <c r="BG706" s="64"/>
      <c r="BH706" s="64"/>
      <c r="BI706" s="64"/>
      <c r="BJ706" s="64"/>
      <c r="BK706" s="64"/>
      <c r="BL706" s="64"/>
      <c r="BM706" s="64"/>
      <c r="BN706" s="64"/>
    </row>
    <row r="707" spans="1:66" s="69" customFormat="1" ht="16.5" customHeight="1">
      <c r="A707" s="64"/>
      <c r="B707" s="66"/>
      <c r="C707" s="66"/>
      <c r="D707" s="75"/>
      <c r="E707" s="66"/>
      <c r="F707" s="67"/>
      <c r="G707" s="67"/>
      <c r="H707" s="7" t="str">
        <f t="shared" si="21"/>
        <v>Deposit Error</v>
      </c>
      <c r="I707" s="64"/>
      <c r="J707" s="8">
        <f t="shared" si="20"/>
        <v>0</v>
      </c>
      <c r="K707" s="64"/>
      <c r="L707" s="68"/>
      <c r="M707" s="68"/>
      <c r="N707" s="68"/>
      <c r="O707" s="68"/>
      <c r="P707" s="68"/>
      <c r="Q707" s="68"/>
      <c r="R707" s="68"/>
      <c r="S707" s="68"/>
      <c r="T707" s="68"/>
      <c r="U707" s="68"/>
      <c r="V707" s="68"/>
      <c r="W707" s="68"/>
      <c r="X707" s="68"/>
      <c r="Y707" s="68"/>
      <c r="Z707" s="68"/>
      <c r="AA707" s="68"/>
      <c r="AB707" s="68"/>
      <c r="AC707" s="68"/>
      <c r="AD707" s="68"/>
      <c r="AE707" s="68"/>
      <c r="AF707" s="68"/>
      <c r="AG707" s="68"/>
      <c r="AH707" s="68"/>
      <c r="AI707" s="68"/>
      <c r="AJ707" s="68"/>
      <c r="AK707" s="68"/>
      <c r="AL707" s="68"/>
      <c r="AM707" s="68"/>
      <c r="AN707" s="68"/>
      <c r="AO707" s="68"/>
      <c r="AP707" s="68"/>
      <c r="AQ707" s="68"/>
      <c r="AR707" s="68"/>
      <c r="AS707" s="68"/>
      <c r="AT707" s="68"/>
      <c r="AU707" s="68"/>
      <c r="AV707" s="68"/>
      <c r="AW707" s="68"/>
      <c r="AX707" s="68"/>
      <c r="AY707" s="68"/>
      <c r="AZ707" s="64"/>
      <c r="BA707" s="64"/>
      <c r="BB707" s="64"/>
      <c r="BC707" s="64"/>
      <c r="BD707" s="64"/>
      <c r="BE707" s="64"/>
      <c r="BF707" s="64"/>
      <c r="BG707" s="64"/>
      <c r="BH707" s="64"/>
      <c r="BI707" s="64"/>
      <c r="BJ707" s="64"/>
      <c r="BK707" s="64"/>
      <c r="BL707" s="64"/>
      <c r="BM707" s="64"/>
      <c r="BN707" s="64"/>
    </row>
    <row r="708" spans="1:66" s="69" customFormat="1" ht="16.5" customHeight="1">
      <c r="A708" s="64"/>
      <c r="B708" s="66"/>
      <c r="C708" s="66"/>
      <c r="D708" s="75"/>
      <c r="E708" s="66"/>
      <c r="F708" s="67"/>
      <c r="G708" s="67"/>
      <c r="H708" s="7" t="str">
        <f t="shared" si="21"/>
        <v>Deposit Error</v>
      </c>
      <c r="I708" s="64"/>
      <c r="J708" s="8">
        <f t="shared" si="20"/>
        <v>0</v>
      </c>
      <c r="K708" s="64"/>
      <c r="L708" s="68"/>
      <c r="M708" s="68"/>
      <c r="N708" s="68"/>
      <c r="O708" s="68"/>
      <c r="P708" s="68"/>
      <c r="Q708" s="68"/>
      <c r="R708" s="68"/>
      <c r="S708" s="68"/>
      <c r="T708" s="68"/>
      <c r="U708" s="68"/>
      <c r="V708" s="68"/>
      <c r="W708" s="68"/>
      <c r="X708" s="68"/>
      <c r="Y708" s="68"/>
      <c r="Z708" s="68"/>
      <c r="AA708" s="68"/>
      <c r="AB708" s="68"/>
      <c r="AC708" s="68"/>
      <c r="AD708" s="68"/>
      <c r="AE708" s="68"/>
      <c r="AF708" s="68"/>
      <c r="AG708" s="68"/>
      <c r="AH708" s="68"/>
      <c r="AI708" s="68"/>
      <c r="AJ708" s="68"/>
      <c r="AK708" s="68"/>
      <c r="AL708" s="68"/>
      <c r="AM708" s="68"/>
      <c r="AN708" s="68"/>
      <c r="AO708" s="68"/>
      <c r="AP708" s="68"/>
      <c r="AQ708" s="68"/>
      <c r="AR708" s="68"/>
      <c r="AS708" s="68"/>
      <c r="AT708" s="68"/>
      <c r="AU708" s="68"/>
      <c r="AV708" s="68"/>
      <c r="AW708" s="68"/>
      <c r="AX708" s="68"/>
      <c r="AY708" s="68"/>
      <c r="AZ708" s="64"/>
      <c r="BA708" s="64"/>
      <c r="BB708" s="64"/>
      <c r="BC708" s="64"/>
      <c r="BD708" s="64"/>
      <c r="BE708" s="64"/>
      <c r="BF708" s="64"/>
      <c r="BG708" s="64"/>
      <c r="BH708" s="64"/>
      <c r="BI708" s="64"/>
      <c r="BJ708" s="64"/>
      <c r="BK708" s="64"/>
      <c r="BL708" s="64"/>
      <c r="BM708" s="64"/>
      <c r="BN708" s="64"/>
    </row>
    <row r="709" spans="1:66" s="69" customFormat="1" ht="16.5" customHeight="1">
      <c r="A709" s="64"/>
      <c r="B709" s="66"/>
      <c r="C709" s="66"/>
      <c r="D709" s="75"/>
      <c r="E709" s="66"/>
      <c r="F709" s="67"/>
      <c r="G709" s="67"/>
      <c r="H709" s="7" t="str">
        <f t="shared" si="21"/>
        <v>Deposit Error</v>
      </c>
      <c r="I709" s="64"/>
      <c r="J709" s="8">
        <f t="shared" si="20"/>
        <v>0</v>
      </c>
      <c r="K709" s="64"/>
      <c r="L709" s="68"/>
      <c r="M709" s="68"/>
      <c r="N709" s="68"/>
      <c r="O709" s="68"/>
      <c r="P709" s="68"/>
      <c r="Q709" s="68"/>
      <c r="R709" s="68"/>
      <c r="S709" s="68"/>
      <c r="T709" s="68"/>
      <c r="U709" s="68"/>
      <c r="V709" s="68"/>
      <c r="W709" s="68"/>
      <c r="X709" s="68"/>
      <c r="Y709" s="68"/>
      <c r="Z709" s="68"/>
      <c r="AA709" s="68"/>
      <c r="AB709" s="68"/>
      <c r="AC709" s="68"/>
      <c r="AD709" s="68"/>
      <c r="AE709" s="68"/>
      <c r="AF709" s="68"/>
      <c r="AG709" s="68"/>
      <c r="AH709" s="68"/>
      <c r="AI709" s="68"/>
      <c r="AJ709" s="68"/>
      <c r="AK709" s="68"/>
      <c r="AL709" s="68"/>
      <c r="AM709" s="68"/>
      <c r="AN709" s="68"/>
      <c r="AO709" s="68"/>
      <c r="AP709" s="68"/>
      <c r="AQ709" s="68"/>
      <c r="AR709" s="68"/>
      <c r="AS709" s="68"/>
      <c r="AT709" s="68"/>
      <c r="AU709" s="68"/>
      <c r="AV709" s="68"/>
      <c r="AW709" s="68"/>
      <c r="AX709" s="68"/>
      <c r="AY709" s="68"/>
      <c r="AZ709" s="64"/>
      <c r="BA709" s="64"/>
      <c r="BB709" s="64"/>
      <c r="BC709" s="64"/>
      <c r="BD709" s="64"/>
      <c r="BE709" s="64"/>
      <c r="BF709" s="64"/>
      <c r="BG709" s="64"/>
      <c r="BH709" s="64"/>
      <c r="BI709" s="64"/>
      <c r="BJ709" s="64"/>
      <c r="BK709" s="64"/>
      <c r="BL709" s="64"/>
      <c r="BM709" s="64"/>
      <c r="BN709" s="64"/>
    </row>
    <row r="710" spans="1:66" s="69" customFormat="1" ht="16.5" customHeight="1">
      <c r="A710" s="64"/>
      <c r="B710" s="66"/>
      <c r="C710" s="66"/>
      <c r="D710" s="75"/>
      <c r="E710" s="66"/>
      <c r="F710" s="67"/>
      <c r="G710" s="67"/>
      <c r="H710" s="7" t="str">
        <f t="shared" si="21"/>
        <v>Deposit Error</v>
      </c>
      <c r="I710" s="64"/>
      <c r="J710" s="8">
        <f t="shared" si="20"/>
        <v>0</v>
      </c>
      <c r="K710" s="64"/>
      <c r="L710" s="68"/>
      <c r="M710" s="68"/>
      <c r="N710" s="68"/>
      <c r="O710" s="68"/>
      <c r="P710" s="68"/>
      <c r="Q710" s="68"/>
      <c r="R710" s="68"/>
      <c r="S710" s="68"/>
      <c r="T710" s="68"/>
      <c r="U710" s="68"/>
      <c r="V710" s="68"/>
      <c r="W710" s="68"/>
      <c r="X710" s="68"/>
      <c r="Y710" s="68"/>
      <c r="Z710" s="68"/>
      <c r="AA710" s="68"/>
      <c r="AB710" s="68"/>
      <c r="AC710" s="68"/>
      <c r="AD710" s="68"/>
      <c r="AE710" s="68"/>
      <c r="AF710" s="68"/>
      <c r="AG710" s="68"/>
      <c r="AH710" s="68"/>
      <c r="AI710" s="68"/>
      <c r="AJ710" s="68"/>
      <c r="AK710" s="68"/>
      <c r="AL710" s="68"/>
      <c r="AM710" s="68"/>
      <c r="AN710" s="68"/>
      <c r="AO710" s="68"/>
      <c r="AP710" s="68"/>
      <c r="AQ710" s="68"/>
      <c r="AR710" s="68"/>
      <c r="AS710" s="68"/>
      <c r="AT710" s="68"/>
      <c r="AU710" s="68"/>
      <c r="AV710" s="68"/>
      <c r="AW710" s="68"/>
      <c r="AX710" s="68"/>
      <c r="AY710" s="68"/>
      <c r="AZ710" s="64"/>
      <c r="BA710" s="64"/>
      <c r="BB710" s="64"/>
      <c r="BC710" s="64"/>
      <c r="BD710" s="64"/>
      <c r="BE710" s="64"/>
      <c r="BF710" s="64"/>
      <c r="BG710" s="64"/>
      <c r="BH710" s="64"/>
      <c r="BI710" s="64"/>
      <c r="BJ710" s="64"/>
      <c r="BK710" s="64"/>
      <c r="BL710" s="64"/>
      <c r="BM710" s="64"/>
      <c r="BN710" s="64"/>
    </row>
    <row r="711" spans="1:66" s="69" customFormat="1" ht="16.5" customHeight="1">
      <c r="A711" s="64"/>
      <c r="B711" s="66"/>
      <c r="C711" s="66"/>
      <c r="D711" s="75"/>
      <c r="E711" s="66"/>
      <c r="F711" s="67"/>
      <c r="G711" s="67"/>
      <c r="H711" s="7" t="str">
        <f t="shared" si="21"/>
        <v>Deposit Error</v>
      </c>
      <c r="I711" s="64"/>
      <c r="J711" s="8">
        <f t="shared" si="20"/>
        <v>0</v>
      </c>
      <c r="K711" s="64"/>
      <c r="L711" s="68"/>
      <c r="M711" s="68"/>
      <c r="N711" s="68"/>
      <c r="O711" s="68"/>
      <c r="P711" s="68"/>
      <c r="Q711" s="68"/>
      <c r="R711" s="68"/>
      <c r="S711" s="68"/>
      <c r="T711" s="68"/>
      <c r="U711" s="68"/>
      <c r="V711" s="68"/>
      <c r="W711" s="68"/>
      <c r="X711" s="68"/>
      <c r="Y711" s="68"/>
      <c r="Z711" s="68"/>
      <c r="AA711" s="68"/>
      <c r="AB711" s="68"/>
      <c r="AC711" s="68"/>
      <c r="AD711" s="68"/>
      <c r="AE711" s="68"/>
      <c r="AF711" s="68"/>
      <c r="AG711" s="68"/>
      <c r="AH711" s="68"/>
      <c r="AI711" s="68"/>
      <c r="AJ711" s="68"/>
      <c r="AK711" s="68"/>
      <c r="AL711" s="68"/>
      <c r="AM711" s="68"/>
      <c r="AN711" s="68"/>
      <c r="AO711" s="68"/>
      <c r="AP711" s="68"/>
      <c r="AQ711" s="68"/>
      <c r="AR711" s="68"/>
      <c r="AS711" s="68"/>
      <c r="AT711" s="68"/>
      <c r="AU711" s="68"/>
      <c r="AV711" s="68"/>
      <c r="AW711" s="68"/>
      <c r="AX711" s="68"/>
      <c r="AY711" s="68"/>
      <c r="AZ711" s="64"/>
      <c r="BA711" s="64"/>
      <c r="BB711" s="64"/>
      <c r="BC711" s="64"/>
      <c r="BD711" s="64"/>
      <c r="BE711" s="64"/>
      <c r="BF711" s="64"/>
      <c r="BG711" s="64"/>
      <c r="BH711" s="64"/>
      <c r="BI711" s="64"/>
      <c r="BJ711" s="64"/>
      <c r="BK711" s="64"/>
      <c r="BL711" s="64"/>
      <c r="BM711" s="64"/>
      <c r="BN711" s="64"/>
    </row>
    <row r="712" spans="1:66" s="69" customFormat="1" ht="16.5" customHeight="1">
      <c r="A712" s="64"/>
      <c r="B712" s="66"/>
      <c r="C712" s="66"/>
      <c r="D712" s="75"/>
      <c r="E712" s="66"/>
      <c r="F712" s="67"/>
      <c r="G712" s="67"/>
      <c r="H712" s="7" t="str">
        <f t="shared" si="21"/>
        <v>Deposit Error</v>
      </c>
      <c r="I712" s="64"/>
      <c r="J712" s="8">
        <f t="shared" si="20"/>
        <v>0</v>
      </c>
      <c r="K712" s="64"/>
      <c r="L712" s="68"/>
      <c r="M712" s="68"/>
      <c r="N712" s="68"/>
      <c r="O712" s="68"/>
      <c r="P712" s="68"/>
      <c r="Q712" s="68"/>
      <c r="R712" s="68"/>
      <c r="S712" s="68"/>
      <c r="T712" s="68"/>
      <c r="U712" s="68"/>
      <c r="V712" s="68"/>
      <c r="W712" s="68"/>
      <c r="X712" s="68"/>
      <c r="Y712" s="68"/>
      <c r="Z712" s="68"/>
      <c r="AA712" s="68"/>
      <c r="AB712" s="68"/>
      <c r="AC712" s="68"/>
      <c r="AD712" s="68"/>
      <c r="AE712" s="68"/>
      <c r="AF712" s="68"/>
      <c r="AG712" s="68"/>
      <c r="AH712" s="68"/>
      <c r="AI712" s="68"/>
      <c r="AJ712" s="68"/>
      <c r="AK712" s="68"/>
      <c r="AL712" s="68"/>
      <c r="AM712" s="68"/>
      <c r="AN712" s="68"/>
      <c r="AO712" s="68"/>
      <c r="AP712" s="68"/>
      <c r="AQ712" s="68"/>
      <c r="AR712" s="68"/>
      <c r="AS712" s="68"/>
      <c r="AT712" s="68"/>
      <c r="AU712" s="68"/>
      <c r="AV712" s="68"/>
      <c r="AW712" s="68"/>
      <c r="AX712" s="68"/>
      <c r="AY712" s="68"/>
      <c r="AZ712" s="64"/>
      <c r="BA712" s="64"/>
      <c r="BB712" s="64"/>
      <c r="BC712" s="64"/>
      <c r="BD712" s="64"/>
      <c r="BE712" s="64"/>
      <c r="BF712" s="64"/>
      <c r="BG712" s="64"/>
      <c r="BH712" s="64"/>
      <c r="BI712" s="64"/>
      <c r="BJ712" s="64"/>
      <c r="BK712" s="64"/>
      <c r="BL712" s="64"/>
      <c r="BM712" s="64"/>
      <c r="BN712" s="64"/>
    </row>
    <row r="713" spans="1:66" s="69" customFormat="1" ht="16.5" customHeight="1">
      <c r="A713" s="64"/>
      <c r="B713" s="66"/>
      <c r="C713" s="66"/>
      <c r="D713" s="75"/>
      <c r="E713" s="66"/>
      <c r="F713" s="67"/>
      <c r="G713" s="67"/>
      <c r="H713" s="7" t="str">
        <f t="shared" si="21"/>
        <v>Deposit Error</v>
      </c>
      <c r="I713" s="64"/>
      <c r="J713" s="8">
        <f t="shared" ref="J713:J776" si="22">D713-SUM(L713:AY713)</f>
        <v>0</v>
      </c>
      <c r="K713" s="64"/>
      <c r="L713" s="68"/>
      <c r="M713" s="68"/>
      <c r="N713" s="68"/>
      <c r="O713" s="68"/>
      <c r="P713" s="68"/>
      <c r="Q713" s="68"/>
      <c r="R713" s="68"/>
      <c r="S713" s="68"/>
      <c r="T713" s="68"/>
      <c r="U713" s="68"/>
      <c r="V713" s="68"/>
      <c r="W713" s="68"/>
      <c r="X713" s="68"/>
      <c r="Y713" s="68"/>
      <c r="Z713" s="68"/>
      <c r="AA713" s="68"/>
      <c r="AB713" s="68"/>
      <c r="AC713" s="68"/>
      <c r="AD713" s="68"/>
      <c r="AE713" s="68"/>
      <c r="AF713" s="68"/>
      <c r="AG713" s="68"/>
      <c r="AH713" s="68"/>
      <c r="AI713" s="68"/>
      <c r="AJ713" s="68"/>
      <c r="AK713" s="68"/>
      <c r="AL713" s="68"/>
      <c r="AM713" s="68"/>
      <c r="AN713" s="68"/>
      <c r="AO713" s="68"/>
      <c r="AP713" s="68"/>
      <c r="AQ713" s="68"/>
      <c r="AR713" s="68"/>
      <c r="AS713" s="68"/>
      <c r="AT713" s="68"/>
      <c r="AU713" s="68"/>
      <c r="AV713" s="68"/>
      <c r="AW713" s="68"/>
      <c r="AX713" s="68"/>
      <c r="AY713" s="68"/>
      <c r="AZ713" s="64"/>
      <c r="BA713" s="64"/>
      <c r="BB713" s="64"/>
      <c r="BC713" s="64"/>
      <c r="BD713" s="64"/>
      <c r="BE713" s="64"/>
      <c r="BF713" s="64"/>
      <c r="BG713" s="64"/>
      <c r="BH713" s="64"/>
      <c r="BI713" s="64"/>
      <c r="BJ713" s="64"/>
      <c r="BK713" s="64"/>
      <c r="BL713" s="64"/>
      <c r="BM713" s="64"/>
      <c r="BN713" s="64"/>
    </row>
    <row r="714" spans="1:66" s="69" customFormat="1" ht="16.5" customHeight="1">
      <c r="A714" s="64"/>
      <c r="B714" s="66"/>
      <c r="C714" s="66"/>
      <c r="D714" s="75"/>
      <c r="E714" s="66"/>
      <c r="F714" s="67"/>
      <c r="G714" s="67"/>
      <c r="H714" s="7" t="str">
        <f t="shared" ref="H714:H777" si="23">IF(B714="","Deposit Error",IF(C714="","Description Error",IF(E714="","Check # Error",IF(F714="","Deposit Date Error",IF(D714="","Amount Error",IF(G714="","Pending","Complete"))))))</f>
        <v>Deposit Error</v>
      </c>
      <c r="I714" s="64"/>
      <c r="J714" s="8">
        <f t="shared" si="22"/>
        <v>0</v>
      </c>
      <c r="K714" s="64"/>
      <c r="L714" s="68"/>
      <c r="M714" s="68"/>
      <c r="N714" s="68"/>
      <c r="O714" s="68"/>
      <c r="P714" s="68"/>
      <c r="Q714" s="68"/>
      <c r="R714" s="68"/>
      <c r="S714" s="68"/>
      <c r="T714" s="68"/>
      <c r="U714" s="68"/>
      <c r="V714" s="68"/>
      <c r="W714" s="68"/>
      <c r="X714" s="68"/>
      <c r="Y714" s="68"/>
      <c r="Z714" s="68"/>
      <c r="AA714" s="68"/>
      <c r="AB714" s="68"/>
      <c r="AC714" s="68"/>
      <c r="AD714" s="68"/>
      <c r="AE714" s="68"/>
      <c r="AF714" s="68"/>
      <c r="AG714" s="68"/>
      <c r="AH714" s="68"/>
      <c r="AI714" s="68"/>
      <c r="AJ714" s="68"/>
      <c r="AK714" s="68"/>
      <c r="AL714" s="68"/>
      <c r="AM714" s="68"/>
      <c r="AN714" s="68"/>
      <c r="AO714" s="68"/>
      <c r="AP714" s="68"/>
      <c r="AQ714" s="68"/>
      <c r="AR714" s="68"/>
      <c r="AS714" s="68"/>
      <c r="AT714" s="68"/>
      <c r="AU714" s="68"/>
      <c r="AV714" s="68"/>
      <c r="AW714" s="68"/>
      <c r="AX714" s="68"/>
      <c r="AY714" s="68"/>
      <c r="AZ714" s="64"/>
      <c r="BA714" s="64"/>
      <c r="BB714" s="64"/>
      <c r="BC714" s="64"/>
      <c r="BD714" s="64"/>
      <c r="BE714" s="64"/>
      <c r="BF714" s="64"/>
      <c r="BG714" s="64"/>
      <c r="BH714" s="64"/>
      <c r="BI714" s="64"/>
      <c r="BJ714" s="64"/>
      <c r="BK714" s="64"/>
      <c r="BL714" s="64"/>
      <c r="BM714" s="64"/>
      <c r="BN714" s="64"/>
    </row>
    <row r="715" spans="1:66" s="69" customFormat="1" ht="16.5" customHeight="1">
      <c r="A715" s="64"/>
      <c r="B715" s="66"/>
      <c r="C715" s="66"/>
      <c r="D715" s="75"/>
      <c r="E715" s="66"/>
      <c r="F715" s="67"/>
      <c r="G715" s="67"/>
      <c r="H715" s="7" t="str">
        <f t="shared" si="23"/>
        <v>Deposit Error</v>
      </c>
      <c r="I715" s="64"/>
      <c r="J715" s="8">
        <f t="shared" si="22"/>
        <v>0</v>
      </c>
      <c r="K715" s="64"/>
      <c r="L715" s="68"/>
      <c r="M715" s="68"/>
      <c r="N715" s="68"/>
      <c r="O715" s="68"/>
      <c r="P715" s="68"/>
      <c r="Q715" s="68"/>
      <c r="R715" s="68"/>
      <c r="S715" s="68"/>
      <c r="T715" s="68"/>
      <c r="U715" s="68"/>
      <c r="V715" s="68"/>
      <c r="W715" s="68"/>
      <c r="X715" s="68"/>
      <c r="Y715" s="68"/>
      <c r="Z715" s="68"/>
      <c r="AA715" s="68"/>
      <c r="AB715" s="68"/>
      <c r="AC715" s="68"/>
      <c r="AD715" s="68"/>
      <c r="AE715" s="68"/>
      <c r="AF715" s="68"/>
      <c r="AG715" s="68"/>
      <c r="AH715" s="68"/>
      <c r="AI715" s="68"/>
      <c r="AJ715" s="68"/>
      <c r="AK715" s="68"/>
      <c r="AL715" s="68"/>
      <c r="AM715" s="68"/>
      <c r="AN715" s="68"/>
      <c r="AO715" s="68"/>
      <c r="AP715" s="68"/>
      <c r="AQ715" s="68"/>
      <c r="AR715" s="68"/>
      <c r="AS715" s="68"/>
      <c r="AT715" s="68"/>
      <c r="AU715" s="68"/>
      <c r="AV715" s="68"/>
      <c r="AW715" s="68"/>
      <c r="AX715" s="68"/>
      <c r="AY715" s="68"/>
      <c r="AZ715" s="64"/>
      <c r="BA715" s="64"/>
      <c r="BB715" s="64"/>
      <c r="BC715" s="64"/>
      <c r="BD715" s="64"/>
      <c r="BE715" s="64"/>
      <c r="BF715" s="64"/>
      <c r="BG715" s="64"/>
      <c r="BH715" s="64"/>
      <c r="BI715" s="64"/>
      <c r="BJ715" s="64"/>
      <c r="BK715" s="64"/>
      <c r="BL715" s="64"/>
      <c r="BM715" s="64"/>
      <c r="BN715" s="64"/>
    </row>
    <row r="716" spans="1:66" s="69" customFormat="1" ht="16.5" customHeight="1">
      <c r="A716" s="64"/>
      <c r="B716" s="66"/>
      <c r="C716" s="66"/>
      <c r="D716" s="75"/>
      <c r="E716" s="66"/>
      <c r="F716" s="67"/>
      <c r="G716" s="67"/>
      <c r="H716" s="7" t="str">
        <f t="shared" si="23"/>
        <v>Deposit Error</v>
      </c>
      <c r="I716" s="64"/>
      <c r="J716" s="8">
        <f t="shared" si="22"/>
        <v>0</v>
      </c>
      <c r="K716" s="64"/>
      <c r="L716" s="68"/>
      <c r="M716" s="68"/>
      <c r="N716" s="68"/>
      <c r="O716" s="68"/>
      <c r="P716" s="68"/>
      <c r="Q716" s="68"/>
      <c r="R716" s="68"/>
      <c r="S716" s="68"/>
      <c r="T716" s="68"/>
      <c r="U716" s="68"/>
      <c r="V716" s="68"/>
      <c r="W716" s="68"/>
      <c r="X716" s="68"/>
      <c r="Y716" s="68"/>
      <c r="Z716" s="68"/>
      <c r="AA716" s="68"/>
      <c r="AB716" s="68"/>
      <c r="AC716" s="68"/>
      <c r="AD716" s="68"/>
      <c r="AE716" s="68"/>
      <c r="AF716" s="68"/>
      <c r="AG716" s="68"/>
      <c r="AH716" s="68"/>
      <c r="AI716" s="68"/>
      <c r="AJ716" s="68"/>
      <c r="AK716" s="68"/>
      <c r="AL716" s="68"/>
      <c r="AM716" s="68"/>
      <c r="AN716" s="68"/>
      <c r="AO716" s="68"/>
      <c r="AP716" s="68"/>
      <c r="AQ716" s="68"/>
      <c r="AR716" s="68"/>
      <c r="AS716" s="68"/>
      <c r="AT716" s="68"/>
      <c r="AU716" s="68"/>
      <c r="AV716" s="68"/>
      <c r="AW716" s="68"/>
      <c r="AX716" s="68"/>
      <c r="AY716" s="68"/>
      <c r="AZ716" s="64"/>
      <c r="BA716" s="64"/>
      <c r="BB716" s="64"/>
      <c r="BC716" s="64"/>
      <c r="BD716" s="64"/>
      <c r="BE716" s="64"/>
      <c r="BF716" s="64"/>
      <c r="BG716" s="64"/>
      <c r="BH716" s="64"/>
      <c r="BI716" s="64"/>
      <c r="BJ716" s="64"/>
      <c r="BK716" s="64"/>
      <c r="BL716" s="64"/>
      <c r="BM716" s="64"/>
      <c r="BN716" s="64"/>
    </row>
    <row r="717" spans="1:66" s="69" customFormat="1" ht="16.5" customHeight="1">
      <c r="A717" s="64"/>
      <c r="B717" s="66"/>
      <c r="C717" s="66"/>
      <c r="D717" s="75"/>
      <c r="E717" s="66"/>
      <c r="F717" s="67"/>
      <c r="G717" s="67"/>
      <c r="H717" s="7" t="str">
        <f t="shared" si="23"/>
        <v>Deposit Error</v>
      </c>
      <c r="I717" s="64"/>
      <c r="J717" s="8">
        <f t="shared" si="22"/>
        <v>0</v>
      </c>
      <c r="K717" s="64"/>
      <c r="L717" s="68"/>
      <c r="M717" s="68"/>
      <c r="N717" s="68"/>
      <c r="O717" s="68"/>
      <c r="P717" s="68"/>
      <c r="Q717" s="68"/>
      <c r="R717" s="68"/>
      <c r="S717" s="68"/>
      <c r="T717" s="68"/>
      <c r="U717" s="68"/>
      <c r="V717" s="68"/>
      <c r="W717" s="68"/>
      <c r="X717" s="68"/>
      <c r="Y717" s="68"/>
      <c r="Z717" s="68"/>
      <c r="AA717" s="68"/>
      <c r="AB717" s="68"/>
      <c r="AC717" s="68"/>
      <c r="AD717" s="68"/>
      <c r="AE717" s="68"/>
      <c r="AF717" s="68"/>
      <c r="AG717" s="68"/>
      <c r="AH717" s="68"/>
      <c r="AI717" s="68"/>
      <c r="AJ717" s="68"/>
      <c r="AK717" s="68"/>
      <c r="AL717" s="68"/>
      <c r="AM717" s="68"/>
      <c r="AN717" s="68"/>
      <c r="AO717" s="68"/>
      <c r="AP717" s="68"/>
      <c r="AQ717" s="68"/>
      <c r="AR717" s="68"/>
      <c r="AS717" s="68"/>
      <c r="AT717" s="68"/>
      <c r="AU717" s="68"/>
      <c r="AV717" s="68"/>
      <c r="AW717" s="68"/>
      <c r="AX717" s="68"/>
      <c r="AY717" s="68"/>
      <c r="AZ717" s="64"/>
      <c r="BA717" s="64"/>
      <c r="BB717" s="64"/>
      <c r="BC717" s="64"/>
      <c r="BD717" s="64"/>
      <c r="BE717" s="64"/>
      <c r="BF717" s="64"/>
      <c r="BG717" s="64"/>
      <c r="BH717" s="64"/>
      <c r="BI717" s="64"/>
      <c r="BJ717" s="64"/>
      <c r="BK717" s="64"/>
      <c r="BL717" s="64"/>
      <c r="BM717" s="64"/>
      <c r="BN717" s="64"/>
    </row>
    <row r="718" spans="1:66" s="69" customFormat="1" ht="16.5" customHeight="1">
      <c r="A718" s="64"/>
      <c r="B718" s="66"/>
      <c r="C718" s="66"/>
      <c r="D718" s="75"/>
      <c r="E718" s="66"/>
      <c r="F718" s="67"/>
      <c r="G718" s="67"/>
      <c r="H718" s="7" t="str">
        <f t="shared" si="23"/>
        <v>Deposit Error</v>
      </c>
      <c r="I718" s="64"/>
      <c r="J718" s="8">
        <f t="shared" si="22"/>
        <v>0</v>
      </c>
      <c r="K718" s="64"/>
      <c r="L718" s="68"/>
      <c r="M718" s="68"/>
      <c r="N718" s="68"/>
      <c r="O718" s="68"/>
      <c r="P718" s="68"/>
      <c r="Q718" s="68"/>
      <c r="R718" s="68"/>
      <c r="S718" s="68"/>
      <c r="T718" s="68"/>
      <c r="U718" s="68"/>
      <c r="V718" s="68"/>
      <c r="W718" s="68"/>
      <c r="X718" s="68"/>
      <c r="Y718" s="68"/>
      <c r="Z718" s="68"/>
      <c r="AA718" s="68"/>
      <c r="AB718" s="68"/>
      <c r="AC718" s="68"/>
      <c r="AD718" s="68"/>
      <c r="AE718" s="68"/>
      <c r="AF718" s="68"/>
      <c r="AG718" s="68"/>
      <c r="AH718" s="68"/>
      <c r="AI718" s="68"/>
      <c r="AJ718" s="68"/>
      <c r="AK718" s="68"/>
      <c r="AL718" s="68"/>
      <c r="AM718" s="68"/>
      <c r="AN718" s="68"/>
      <c r="AO718" s="68"/>
      <c r="AP718" s="68"/>
      <c r="AQ718" s="68"/>
      <c r="AR718" s="68"/>
      <c r="AS718" s="68"/>
      <c r="AT718" s="68"/>
      <c r="AU718" s="68"/>
      <c r="AV718" s="68"/>
      <c r="AW718" s="68"/>
      <c r="AX718" s="68"/>
      <c r="AY718" s="68"/>
      <c r="AZ718" s="64"/>
      <c r="BA718" s="64"/>
      <c r="BB718" s="64"/>
      <c r="BC718" s="64"/>
      <c r="BD718" s="64"/>
      <c r="BE718" s="64"/>
      <c r="BF718" s="64"/>
      <c r="BG718" s="64"/>
      <c r="BH718" s="64"/>
      <c r="BI718" s="64"/>
      <c r="BJ718" s="64"/>
      <c r="BK718" s="64"/>
      <c r="BL718" s="64"/>
      <c r="BM718" s="64"/>
      <c r="BN718" s="64"/>
    </row>
    <row r="719" spans="1:66" s="69" customFormat="1" ht="16.5" customHeight="1">
      <c r="A719" s="64"/>
      <c r="B719" s="66"/>
      <c r="C719" s="66"/>
      <c r="D719" s="75"/>
      <c r="E719" s="66"/>
      <c r="F719" s="67"/>
      <c r="G719" s="67"/>
      <c r="H719" s="7" t="str">
        <f t="shared" si="23"/>
        <v>Deposit Error</v>
      </c>
      <c r="I719" s="64"/>
      <c r="J719" s="8">
        <f t="shared" si="22"/>
        <v>0</v>
      </c>
      <c r="K719" s="64"/>
      <c r="L719" s="68"/>
      <c r="M719" s="68"/>
      <c r="N719" s="68"/>
      <c r="O719" s="68"/>
      <c r="P719" s="68"/>
      <c r="Q719" s="68"/>
      <c r="R719" s="68"/>
      <c r="S719" s="68"/>
      <c r="T719" s="68"/>
      <c r="U719" s="68"/>
      <c r="V719" s="68"/>
      <c r="W719" s="68"/>
      <c r="X719" s="68"/>
      <c r="Y719" s="68"/>
      <c r="Z719" s="68"/>
      <c r="AA719" s="68"/>
      <c r="AB719" s="68"/>
      <c r="AC719" s="68"/>
      <c r="AD719" s="68"/>
      <c r="AE719" s="68"/>
      <c r="AF719" s="68"/>
      <c r="AG719" s="68"/>
      <c r="AH719" s="68"/>
      <c r="AI719" s="68"/>
      <c r="AJ719" s="68"/>
      <c r="AK719" s="68"/>
      <c r="AL719" s="68"/>
      <c r="AM719" s="68"/>
      <c r="AN719" s="68"/>
      <c r="AO719" s="68"/>
      <c r="AP719" s="68"/>
      <c r="AQ719" s="68"/>
      <c r="AR719" s="68"/>
      <c r="AS719" s="68"/>
      <c r="AT719" s="68"/>
      <c r="AU719" s="68"/>
      <c r="AV719" s="68"/>
      <c r="AW719" s="68"/>
      <c r="AX719" s="68"/>
      <c r="AY719" s="68"/>
      <c r="AZ719" s="64"/>
      <c r="BA719" s="64"/>
      <c r="BB719" s="64"/>
      <c r="BC719" s="64"/>
      <c r="BD719" s="64"/>
      <c r="BE719" s="64"/>
      <c r="BF719" s="64"/>
      <c r="BG719" s="64"/>
      <c r="BH719" s="64"/>
      <c r="BI719" s="64"/>
      <c r="BJ719" s="64"/>
      <c r="BK719" s="64"/>
      <c r="BL719" s="64"/>
      <c r="BM719" s="64"/>
      <c r="BN719" s="64"/>
    </row>
    <row r="720" spans="1:66" s="69" customFormat="1" ht="16.5" customHeight="1">
      <c r="A720" s="64"/>
      <c r="B720" s="66"/>
      <c r="C720" s="66"/>
      <c r="D720" s="75"/>
      <c r="E720" s="66"/>
      <c r="F720" s="67"/>
      <c r="G720" s="67"/>
      <c r="H720" s="7" t="str">
        <f t="shared" si="23"/>
        <v>Deposit Error</v>
      </c>
      <c r="I720" s="64"/>
      <c r="J720" s="8">
        <f t="shared" si="22"/>
        <v>0</v>
      </c>
      <c r="K720" s="64"/>
      <c r="L720" s="68"/>
      <c r="M720" s="68"/>
      <c r="N720" s="68"/>
      <c r="O720" s="68"/>
      <c r="P720" s="68"/>
      <c r="Q720" s="68"/>
      <c r="R720" s="68"/>
      <c r="S720" s="68"/>
      <c r="T720" s="68"/>
      <c r="U720" s="68"/>
      <c r="V720" s="68"/>
      <c r="W720" s="68"/>
      <c r="X720" s="68"/>
      <c r="Y720" s="68"/>
      <c r="Z720" s="68"/>
      <c r="AA720" s="68"/>
      <c r="AB720" s="68"/>
      <c r="AC720" s="68"/>
      <c r="AD720" s="68"/>
      <c r="AE720" s="68"/>
      <c r="AF720" s="68"/>
      <c r="AG720" s="68"/>
      <c r="AH720" s="68"/>
      <c r="AI720" s="68"/>
      <c r="AJ720" s="68"/>
      <c r="AK720" s="68"/>
      <c r="AL720" s="68"/>
      <c r="AM720" s="68"/>
      <c r="AN720" s="68"/>
      <c r="AO720" s="68"/>
      <c r="AP720" s="68"/>
      <c r="AQ720" s="68"/>
      <c r="AR720" s="68"/>
      <c r="AS720" s="68"/>
      <c r="AT720" s="68"/>
      <c r="AU720" s="68"/>
      <c r="AV720" s="68"/>
      <c r="AW720" s="68"/>
      <c r="AX720" s="68"/>
      <c r="AY720" s="68"/>
      <c r="AZ720" s="64"/>
      <c r="BA720" s="64"/>
      <c r="BB720" s="64"/>
      <c r="BC720" s="64"/>
      <c r="BD720" s="64"/>
      <c r="BE720" s="64"/>
      <c r="BF720" s="64"/>
      <c r="BG720" s="64"/>
      <c r="BH720" s="64"/>
      <c r="BI720" s="64"/>
      <c r="BJ720" s="64"/>
      <c r="BK720" s="64"/>
      <c r="BL720" s="64"/>
      <c r="BM720" s="64"/>
      <c r="BN720" s="64"/>
    </row>
    <row r="721" spans="1:66" s="69" customFormat="1" ht="16.5" customHeight="1">
      <c r="A721" s="64"/>
      <c r="B721" s="66"/>
      <c r="C721" s="66"/>
      <c r="D721" s="75"/>
      <c r="E721" s="66"/>
      <c r="F721" s="67"/>
      <c r="G721" s="67"/>
      <c r="H721" s="7" t="str">
        <f t="shared" si="23"/>
        <v>Deposit Error</v>
      </c>
      <c r="I721" s="64"/>
      <c r="J721" s="8">
        <f t="shared" si="22"/>
        <v>0</v>
      </c>
      <c r="K721" s="64"/>
      <c r="L721" s="68"/>
      <c r="M721" s="68"/>
      <c r="N721" s="68"/>
      <c r="O721" s="68"/>
      <c r="P721" s="68"/>
      <c r="Q721" s="68"/>
      <c r="R721" s="68"/>
      <c r="S721" s="68"/>
      <c r="T721" s="68"/>
      <c r="U721" s="68"/>
      <c r="V721" s="68"/>
      <c r="W721" s="68"/>
      <c r="X721" s="68"/>
      <c r="Y721" s="68"/>
      <c r="Z721" s="68"/>
      <c r="AA721" s="68"/>
      <c r="AB721" s="68"/>
      <c r="AC721" s="68"/>
      <c r="AD721" s="68"/>
      <c r="AE721" s="68"/>
      <c r="AF721" s="68"/>
      <c r="AG721" s="68"/>
      <c r="AH721" s="68"/>
      <c r="AI721" s="68"/>
      <c r="AJ721" s="68"/>
      <c r="AK721" s="68"/>
      <c r="AL721" s="68"/>
      <c r="AM721" s="68"/>
      <c r="AN721" s="68"/>
      <c r="AO721" s="68"/>
      <c r="AP721" s="68"/>
      <c r="AQ721" s="68"/>
      <c r="AR721" s="68"/>
      <c r="AS721" s="68"/>
      <c r="AT721" s="68"/>
      <c r="AU721" s="68"/>
      <c r="AV721" s="68"/>
      <c r="AW721" s="68"/>
      <c r="AX721" s="68"/>
      <c r="AY721" s="68"/>
      <c r="AZ721" s="64"/>
      <c r="BA721" s="64"/>
      <c r="BB721" s="64"/>
      <c r="BC721" s="64"/>
      <c r="BD721" s="64"/>
      <c r="BE721" s="64"/>
      <c r="BF721" s="64"/>
      <c r="BG721" s="64"/>
      <c r="BH721" s="64"/>
      <c r="BI721" s="64"/>
      <c r="BJ721" s="64"/>
      <c r="BK721" s="64"/>
      <c r="BL721" s="64"/>
      <c r="BM721" s="64"/>
      <c r="BN721" s="64"/>
    </row>
    <row r="722" spans="1:66" s="69" customFormat="1" ht="16.5" customHeight="1">
      <c r="A722" s="64"/>
      <c r="B722" s="66"/>
      <c r="C722" s="66"/>
      <c r="D722" s="75"/>
      <c r="E722" s="66"/>
      <c r="F722" s="67"/>
      <c r="G722" s="67"/>
      <c r="H722" s="7" t="str">
        <f t="shared" si="23"/>
        <v>Deposit Error</v>
      </c>
      <c r="I722" s="64"/>
      <c r="J722" s="8">
        <f t="shared" si="22"/>
        <v>0</v>
      </c>
      <c r="K722" s="64"/>
      <c r="L722" s="68"/>
      <c r="M722" s="68"/>
      <c r="N722" s="68"/>
      <c r="O722" s="68"/>
      <c r="P722" s="68"/>
      <c r="Q722" s="68"/>
      <c r="R722" s="68"/>
      <c r="S722" s="68"/>
      <c r="T722" s="68"/>
      <c r="U722" s="68"/>
      <c r="V722" s="68"/>
      <c r="W722" s="68"/>
      <c r="X722" s="68"/>
      <c r="Y722" s="68"/>
      <c r="Z722" s="68"/>
      <c r="AA722" s="68"/>
      <c r="AB722" s="68"/>
      <c r="AC722" s="68"/>
      <c r="AD722" s="68"/>
      <c r="AE722" s="68"/>
      <c r="AF722" s="68"/>
      <c r="AG722" s="68"/>
      <c r="AH722" s="68"/>
      <c r="AI722" s="68"/>
      <c r="AJ722" s="68"/>
      <c r="AK722" s="68"/>
      <c r="AL722" s="68"/>
      <c r="AM722" s="68"/>
      <c r="AN722" s="68"/>
      <c r="AO722" s="68"/>
      <c r="AP722" s="68"/>
      <c r="AQ722" s="68"/>
      <c r="AR722" s="68"/>
      <c r="AS722" s="68"/>
      <c r="AT722" s="68"/>
      <c r="AU722" s="68"/>
      <c r="AV722" s="68"/>
      <c r="AW722" s="68"/>
      <c r="AX722" s="68"/>
      <c r="AY722" s="68"/>
      <c r="AZ722" s="64"/>
      <c r="BA722" s="64"/>
      <c r="BB722" s="64"/>
      <c r="BC722" s="64"/>
      <c r="BD722" s="64"/>
      <c r="BE722" s="64"/>
      <c r="BF722" s="64"/>
      <c r="BG722" s="64"/>
      <c r="BH722" s="64"/>
      <c r="BI722" s="64"/>
      <c r="BJ722" s="64"/>
      <c r="BK722" s="64"/>
      <c r="BL722" s="64"/>
      <c r="BM722" s="64"/>
      <c r="BN722" s="64"/>
    </row>
    <row r="723" spans="1:66" s="69" customFormat="1" ht="16.5" customHeight="1">
      <c r="A723" s="64"/>
      <c r="B723" s="66"/>
      <c r="C723" s="66"/>
      <c r="D723" s="75"/>
      <c r="E723" s="66"/>
      <c r="F723" s="67"/>
      <c r="G723" s="67"/>
      <c r="H723" s="7" t="str">
        <f t="shared" si="23"/>
        <v>Deposit Error</v>
      </c>
      <c r="I723" s="64"/>
      <c r="J723" s="8">
        <f t="shared" si="22"/>
        <v>0</v>
      </c>
      <c r="K723" s="64"/>
      <c r="L723" s="68"/>
      <c r="M723" s="68"/>
      <c r="N723" s="68"/>
      <c r="O723" s="68"/>
      <c r="P723" s="68"/>
      <c r="Q723" s="68"/>
      <c r="R723" s="68"/>
      <c r="S723" s="68"/>
      <c r="T723" s="68"/>
      <c r="U723" s="68"/>
      <c r="V723" s="68"/>
      <c r="W723" s="68"/>
      <c r="X723" s="68"/>
      <c r="Y723" s="68"/>
      <c r="Z723" s="68"/>
      <c r="AA723" s="68"/>
      <c r="AB723" s="68"/>
      <c r="AC723" s="68"/>
      <c r="AD723" s="68"/>
      <c r="AE723" s="68"/>
      <c r="AF723" s="68"/>
      <c r="AG723" s="68"/>
      <c r="AH723" s="68"/>
      <c r="AI723" s="68"/>
      <c r="AJ723" s="68"/>
      <c r="AK723" s="68"/>
      <c r="AL723" s="68"/>
      <c r="AM723" s="68"/>
      <c r="AN723" s="68"/>
      <c r="AO723" s="68"/>
      <c r="AP723" s="68"/>
      <c r="AQ723" s="68"/>
      <c r="AR723" s="68"/>
      <c r="AS723" s="68"/>
      <c r="AT723" s="68"/>
      <c r="AU723" s="68"/>
      <c r="AV723" s="68"/>
      <c r="AW723" s="68"/>
      <c r="AX723" s="68"/>
      <c r="AY723" s="68"/>
      <c r="AZ723" s="64"/>
      <c r="BA723" s="64"/>
      <c r="BB723" s="64"/>
      <c r="BC723" s="64"/>
      <c r="BD723" s="64"/>
      <c r="BE723" s="64"/>
      <c r="BF723" s="64"/>
      <c r="BG723" s="64"/>
      <c r="BH723" s="64"/>
      <c r="BI723" s="64"/>
      <c r="BJ723" s="64"/>
      <c r="BK723" s="64"/>
      <c r="BL723" s="64"/>
      <c r="BM723" s="64"/>
      <c r="BN723" s="64"/>
    </row>
    <row r="724" spans="1:66" s="69" customFormat="1" ht="16.5" customHeight="1">
      <c r="A724" s="64"/>
      <c r="B724" s="66"/>
      <c r="C724" s="66"/>
      <c r="D724" s="75"/>
      <c r="E724" s="66"/>
      <c r="F724" s="67"/>
      <c r="G724" s="67"/>
      <c r="H724" s="7" t="str">
        <f t="shared" si="23"/>
        <v>Deposit Error</v>
      </c>
      <c r="I724" s="64"/>
      <c r="J724" s="8">
        <f t="shared" si="22"/>
        <v>0</v>
      </c>
      <c r="K724" s="64"/>
      <c r="L724" s="68"/>
      <c r="M724" s="68"/>
      <c r="N724" s="68"/>
      <c r="O724" s="68"/>
      <c r="P724" s="68"/>
      <c r="Q724" s="68"/>
      <c r="R724" s="68"/>
      <c r="S724" s="68"/>
      <c r="T724" s="68"/>
      <c r="U724" s="68"/>
      <c r="V724" s="68"/>
      <c r="W724" s="68"/>
      <c r="X724" s="68"/>
      <c r="Y724" s="68"/>
      <c r="Z724" s="68"/>
      <c r="AA724" s="68"/>
      <c r="AB724" s="68"/>
      <c r="AC724" s="68"/>
      <c r="AD724" s="68"/>
      <c r="AE724" s="68"/>
      <c r="AF724" s="68"/>
      <c r="AG724" s="68"/>
      <c r="AH724" s="68"/>
      <c r="AI724" s="68"/>
      <c r="AJ724" s="68"/>
      <c r="AK724" s="68"/>
      <c r="AL724" s="68"/>
      <c r="AM724" s="68"/>
      <c r="AN724" s="68"/>
      <c r="AO724" s="68"/>
      <c r="AP724" s="68"/>
      <c r="AQ724" s="68"/>
      <c r="AR724" s="68"/>
      <c r="AS724" s="68"/>
      <c r="AT724" s="68"/>
      <c r="AU724" s="68"/>
      <c r="AV724" s="68"/>
      <c r="AW724" s="68"/>
      <c r="AX724" s="68"/>
      <c r="AY724" s="68"/>
      <c r="AZ724" s="64"/>
      <c r="BA724" s="64"/>
      <c r="BB724" s="64"/>
      <c r="BC724" s="64"/>
      <c r="BD724" s="64"/>
      <c r="BE724" s="64"/>
      <c r="BF724" s="64"/>
      <c r="BG724" s="64"/>
      <c r="BH724" s="64"/>
      <c r="BI724" s="64"/>
      <c r="BJ724" s="64"/>
      <c r="BK724" s="64"/>
      <c r="BL724" s="64"/>
      <c r="BM724" s="64"/>
      <c r="BN724" s="64"/>
    </row>
    <row r="725" spans="1:66" s="69" customFormat="1" ht="16.5" customHeight="1">
      <c r="A725" s="64"/>
      <c r="B725" s="66"/>
      <c r="C725" s="66"/>
      <c r="D725" s="75"/>
      <c r="E725" s="66"/>
      <c r="F725" s="67"/>
      <c r="G725" s="67"/>
      <c r="H725" s="7" t="str">
        <f t="shared" si="23"/>
        <v>Deposit Error</v>
      </c>
      <c r="I725" s="64"/>
      <c r="J725" s="8">
        <f t="shared" si="22"/>
        <v>0</v>
      </c>
      <c r="K725" s="64"/>
      <c r="L725" s="68"/>
      <c r="M725" s="68"/>
      <c r="N725" s="68"/>
      <c r="O725" s="68"/>
      <c r="P725" s="68"/>
      <c r="Q725" s="68"/>
      <c r="R725" s="68"/>
      <c r="S725" s="68"/>
      <c r="T725" s="68"/>
      <c r="U725" s="68"/>
      <c r="V725" s="68"/>
      <c r="W725" s="68"/>
      <c r="X725" s="68"/>
      <c r="Y725" s="68"/>
      <c r="Z725" s="68"/>
      <c r="AA725" s="68"/>
      <c r="AB725" s="68"/>
      <c r="AC725" s="68"/>
      <c r="AD725" s="68"/>
      <c r="AE725" s="68"/>
      <c r="AF725" s="68"/>
      <c r="AG725" s="68"/>
      <c r="AH725" s="68"/>
      <c r="AI725" s="68"/>
      <c r="AJ725" s="68"/>
      <c r="AK725" s="68"/>
      <c r="AL725" s="68"/>
      <c r="AM725" s="68"/>
      <c r="AN725" s="68"/>
      <c r="AO725" s="68"/>
      <c r="AP725" s="68"/>
      <c r="AQ725" s="68"/>
      <c r="AR725" s="68"/>
      <c r="AS725" s="68"/>
      <c r="AT725" s="68"/>
      <c r="AU725" s="68"/>
      <c r="AV725" s="68"/>
      <c r="AW725" s="68"/>
      <c r="AX725" s="68"/>
      <c r="AY725" s="68"/>
      <c r="AZ725" s="64"/>
      <c r="BA725" s="64"/>
      <c r="BB725" s="64"/>
      <c r="BC725" s="64"/>
      <c r="BD725" s="64"/>
      <c r="BE725" s="64"/>
      <c r="BF725" s="64"/>
      <c r="BG725" s="64"/>
      <c r="BH725" s="64"/>
      <c r="BI725" s="64"/>
      <c r="BJ725" s="64"/>
      <c r="BK725" s="64"/>
      <c r="BL725" s="64"/>
      <c r="BM725" s="64"/>
      <c r="BN725" s="64"/>
    </row>
    <row r="726" spans="1:66" s="69" customFormat="1" ht="16.5" customHeight="1">
      <c r="A726" s="64"/>
      <c r="B726" s="66"/>
      <c r="C726" s="66"/>
      <c r="D726" s="75"/>
      <c r="E726" s="66"/>
      <c r="F726" s="67"/>
      <c r="G726" s="67"/>
      <c r="H726" s="7" t="str">
        <f t="shared" si="23"/>
        <v>Deposit Error</v>
      </c>
      <c r="I726" s="64"/>
      <c r="J726" s="8">
        <f t="shared" si="22"/>
        <v>0</v>
      </c>
      <c r="K726" s="64"/>
      <c r="L726" s="68"/>
      <c r="M726" s="68"/>
      <c r="N726" s="68"/>
      <c r="O726" s="68"/>
      <c r="P726" s="68"/>
      <c r="Q726" s="68"/>
      <c r="R726" s="68"/>
      <c r="S726" s="68"/>
      <c r="T726" s="68"/>
      <c r="U726" s="68"/>
      <c r="V726" s="68"/>
      <c r="W726" s="68"/>
      <c r="X726" s="68"/>
      <c r="Y726" s="68"/>
      <c r="Z726" s="68"/>
      <c r="AA726" s="68"/>
      <c r="AB726" s="68"/>
      <c r="AC726" s="68"/>
      <c r="AD726" s="68"/>
      <c r="AE726" s="68"/>
      <c r="AF726" s="68"/>
      <c r="AG726" s="68"/>
      <c r="AH726" s="68"/>
      <c r="AI726" s="68"/>
      <c r="AJ726" s="68"/>
      <c r="AK726" s="68"/>
      <c r="AL726" s="68"/>
      <c r="AM726" s="68"/>
      <c r="AN726" s="68"/>
      <c r="AO726" s="68"/>
      <c r="AP726" s="68"/>
      <c r="AQ726" s="68"/>
      <c r="AR726" s="68"/>
      <c r="AS726" s="68"/>
      <c r="AT726" s="68"/>
      <c r="AU726" s="68"/>
      <c r="AV726" s="68"/>
      <c r="AW726" s="68"/>
      <c r="AX726" s="68"/>
      <c r="AY726" s="68"/>
      <c r="AZ726" s="64"/>
      <c r="BA726" s="64"/>
      <c r="BB726" s="64"/>
      <c r="BC726" s="64"/>
      <c r="BD726" s="64"/>
      <c r="BE726" s="64"/>
      <c r="BF726" s="64"/>
      <c r="BG726" s="64"/>
      <c r="BH726" s="64"/>
      <c r="BI726" s="64"/>
      <c r="BJ726" s="64"/>
      <c r="BK726" s="64"/>
      <c r="BL726" s="64"/>
      <c r="BM726" s="64"/>
      <c r="BN726" s="64"/>
    </row>
    <row r="727" spans="1:66" s="69" customFormat="1" ht="16.5" customHeight="1">
      <c r="A727" s="64"/>
      <c r="B727" s="66"/>
      <c r="C727" s="66"/>
      <c r="D727" s="75"/>
      <c r="E727" s="66"/>
      <c r="F727" s="67"/>
      <c r="G727" s="67"/>
      <c r="H727" s="7" t="str">
        <f t="shared" si="23"/>
        <v>Deposit Error</v>
      </c>
      <c r="I727" s="64"/>
      <c r="J727" s="8">
        <f t="shared" si="22"/>
        <v>0</v>
      </c>
      <c r="K727" s="64"/>
      <c r="L727" s="68"/>
      <c r="M727" s="68"/>
      <c r="N727" s="68"/>
      <c r="O727" s="68"/>
      <c r="P727" s="68"/>
      <c r="Q727" s="68"/>
      <c r="R727" s="68"/>
      <c r="S727" s="68"/>
      <c r="T727" s="68"/>
      <c r="U727" s="68"/>
      <c r="V727" s="68"/>
      <c r="W727" s="68"/>
      <c r="X727" s="68"/>
      <c r="Y727" s="68"/>
      <c r="Z727" s="68"/>
      <c r="AA727" s="68"/>
      <c r="AB727" s="68"/>
      <c r="AC727" s="68"/>
      <c r="AD727" s="68"/>
      <c r="AE727" s="68"/>
      <c r="AF727" s="68"/>
      <c r="AG727" s="68"/>
      <c r="AH727" s="68"/>
      <c r="AI727" s="68"/>
      <c r="AJ727" s="68"/>
      <c r="AK727" s="68"/>
      <c r="AL727" s="68"/>
      <c r="AM727" s="68"/>
      <c r="AN727" s="68"/>
      <c r="AO727" s="68"/>
      <c r="AP727" s="68"/>
      <c r="AQ727" s="68"/>
      <c r="AR727" s="68"/>
      <c r="AS727" s="68"/>
      <c r="AT727" s="68"/>
      <c r="AU727" s="68"/>
      <c r="AV727" s="68"/>
      <c r="AW727" s="68"/>
      <c r="AX727" s="68"/>
      <c r="AY727" s="68"/>
      <c r="AZ727" s="64"/>
      <c r="BA727" s="64"/>
      <c r="BB727" s="64"/>
      <c r="BC727" s="64"/>
      <c r="BD727" s="64"/>
      <c r="BE727" s="64"/>
      <c r="BF727" s="64"/>
      <c r="BG727" s="64"/>
      <c r="BH727" s="64"/>
      <c r="BI727" s="64"/>
      <c r="BJ727" s="64"/>
      <c r="BK727" s="64"/>
      <c r="BL727" s="64"/>
      <c r="BM727" s="64"/>
      <c r="BN727" s="64"/>
    </row>
    <row r="728" spans="1:66" s="69" customFormat="1" ht="16.5" customHeight="1">
      <c r="A728" s="64"/>
      <c r="B728" s="66"/>
      <c r="C728" s="66"/>
      <c r="D728" s="75"/>
      <c r="E728" s="66"/>
      <c r="F728" s="67"/>
      <c r="G728" s="67"/>
      <c r="H728" s="7" t="str">
        <f t="shared" si="23"/>
        <v>Deposit Error</v>
      </c>
      <c r="I728" s="64"/>
      <c r="J728" s="8">
        <f t="shared" si="22"/>
        <v>0</v>
      </c>
      <c r="K728" s="64"/>
      <c r="L728" s="68"/>
      <c r="M728" s="68"/>
      <c r="N728" s="68"/>
      <c r="O728" s="68"/>
      <c r="P728" s="68"/>
      <c r="Q728" s="68"/>
      <c r="R728" s="68"/>
      <c r="S728" s="68"/>
      <c r="T728" s="68"/>
      <c r="U728" s="68"/>
      <c r="V728" s="68"/>
      <c r="W728" s="68"/>
      <c r="X728" s="68"/>
      <c r="Y728" s="68"/>
      <c r="Z728" s="68"/>
      <c r="AA728" s="68"/>
      <c r="AB728" s="68"/>
      <c r="AC728" s="68"/>
      <c r="AD728" s="68"/>
      <c r="AE728" s="68"/>
      <c r="AF728" s="68"/>
      <c r="AG728" s="68"/>
      <c r="AH728" s="68"/>
      <c r="AI728" s="68"/>
      <c r="AJ728" s="68"/>
      <c r="AK728" s="68"/>
      <c r="AL728" s="68"/>
      <c r="AM728" s="68"/>
      <c r="AN728" s="68"/>
      <c r="AO728" s="68"/>
      <c r="AP728" s="68"/>
      <c r="AQ728" s="68"/>
      <c r="AR728" s="68"/>
      <c r="AS728" s="68"/>
      <c r="AT728" s="68"/>
      <c r="AU728" s="68"/>
      <c r="AV728" s="68"/>
      <c r="AW728" s="68"/>
      <c r="AX728" s="68"/>
      <c r="AY728" s="68"/>
      <c r="AZ728" s="64"/>
      <c r="BA728" s="64"/>
      <c r="BB728" s="64"/>
      <c r="BC728" s="64"/>
      <c r="BD728" s="64"/>
      <c r="BE728" s="64"/>
      <c r="BF728" s="64"/>
      <c r="BG728" s="64"/>
      <c r="BH728" s="64"/>
      <c r="BI728" s="64"/>
      <c r="BJ728" s="64"/>
      <c r="BK728" s="64"/>
      <c r="BL728" s="64"/>
      <c r="BM728" s="64"/>
      <c r="BN728" s="64"/>
    </row>
    <row r="729" spans="1:66" s="69" customFormat="1" ht="16.5" customHeight="1">
      <c r="A729" s="64"/>
      <c r="B729" s="66"/>
      <c r="C729" s="66"/>
      <c r="D729" s="75"/>
      <c r="E729" s="66"/>
      <c r="F729" s="67"/>
      <c r="G729" s="67"/>
      <c r="H729" s="7" t="str">
        <f t="shared" si="23"/>
        <v>Deposit Error</v>
      </c>
      <c r="I729" s="64"/>
      <c r="J729" s="8">
        <f t="shared" si="22"/>
        <v>0</v>
      </c>
      <c r="K729" s="64"/>
      <c r="L729" s="68"/>
      <c r="M729" s="68"/>
      <c r="N729" s="68"/>
      <c r="O729" s="68"/>
      <c r="P729" s="68"/>
      <c r="Q729" s="68"/>
      <c r="R729" s="68"/>
      <c r="S729" s="68"/>
      <c r="T729" s="68"/>
      <c r="U729" s="68"/>
      <c r="V729" s="68"/>
      <c r="W729" s="68"/>
      <c r="X729" s="68"/>
      <c r="Y729" s="68"/>
      <c r="Z729" s="68"/>
      <c r="AA729" s="68"/>
      <c r="AB729" s="68"/>
      <c r="AC729" s="68"/>
      <c r="AD729" s="68"/>
      <c r="AE729" s="68"/>
      <c r="AF729" s="68"/>
      <c r="AG729" s="68"/>
      <c r="AH729" s="68"/>
      <c r="AI729" s="68"/>
      <c r="AJ729" s="68"/>
      <c r="AK729" s="68"/>
      <c r="AL729" s="68"/>
      <c r="AM729" s="68"/>
      <c r="AN729" s="68"/>
      <c r="AO729" s="68"/>
      <c r="AP729" s="68"/>
      <c r="AQ729" s="68"/>
      <c r="AR729" s="68"/>
      <c r="AS729" s="68"/>
      <c r="AT729" s="68"/>
      <c r="AU729" s="68"/>
      <c r="AV729" s="68"/>
      <c r="AW729" s="68"/>
      <c r="AX729" s="68"/>
      <c r="AY729" s="68"/>
      <c r="AZ729" s="64"/>
      <c r="BA729" s="64"/>
      <c r="BB729" s="64"/>
      <c r="BC729" s="64"/>
      <c r="BD729" s="64"/>
      <c r="BE729" s="64"/>
      <c r="BF729" s="64"/>
      <c r="BG729" s="64"/>
      <c r="BH729" s="64"/>
      <c r="BI729" s="64"/>
      <c r="BJ729" s="64"/>
      <c r="BK729" s="64"/>
      <c r="BL729" s="64"/>
      <c r="BM729" s="64"/>
      <c r="BN729" s="64"/>
    </row>
    <row r="730" spans="1:66" s="69" customFormat="1" ht="16.5" customHeight="1">
      <c r="A730" s="64"/>
      <c r="B730" s="66"/>
      <c r="C730" s="66"/>
      <c r="D730" s="75"/>
      <c r="E730" s="66"/>
      <c r="F730" s="67"/>
      <c r="G730" s="67"/>
      <c r="H730" s="7" t="str">
        <f t="shared" si="23"/>
        <v>Deposit Error</v>
      </c>
      <c r="I730" s="64"/>
      <c r="J730" s="8">
        <f t="shared" si="22"/>
        <v>0</v>
      </c>
      <c r="K730" s="64"/>
      <c r="L730" s="68"/>
      <c r="M730" s="68"/>
      <c r="N730" s="68"/>
      <c r="O730" s="68"/>
      <c r="P730" s="68"/>
      <c r="Q730" s="68"/>
      <c r="R730" s="68"/>
      <c r="S730" s="68"/>
      <c r="T730" s="68"/>
      <c r="U730" s="68"/>
      <c r="V730" s="68"/>
      <c r="W730" s="68"/>
      <c r="X730" s="68"/>
      <c r="Y730" s="68"/>
      <c r="Z730" s="68"/>
      <c r="AA730" s="68"/>
      <c r="AB730" s="68"/>
      <c r="AC730" s="68"/>
      <c r="AD730" s="68"/>
      <c r="AE730" s="68"/>
      <c r="AF730" s="68"/>
      <c r="AG730" s="68"/>
      <c r="AH730" s="68"/>
      <c r="AI730" s="68"/>
      <c r="AJ730" s="68"/>
      <c r="AK730" s="68"/>
      <c r="AL730" s="68"/>
      <c r="AM730" s="68"/>
      <c r="AN730" s="68"/>
      <c r="AO730" s="68"/>
      <c r="AP730" s="68"/>
      <c r="AQ730" s="68"/>
      <c r="AR730" s="68"/>
      <c r="AS730" s="68"/>
      <c r="AT730" s="68"/>
      <c r="AU730" s="68"/>
      <c r="AV730" s="68"/>
      <c r="AW730" s="68"/>
      <c r="AX730" s="68"/>
      <c r="AY730" s="68"/>
      <c r="AZ730" s="64"/>
      <c r="BA730" s="64"/>
      <c r="BB730" s="64"/>
      <c r="BC730" s="64"/>
      <c r="BD730" s="64"/>
      <c r="BE730" s="64"/>
      <c r="BF730" s="64"/>
      <c r="BG730" s="64"/>
      <c r="BH730" s="64"/>
      <c r="BI730" s="64"/>
      <c r="BJ730" s="64"/>
      <c r="BK730" s="64"/>
      <c r="BL730" s="64"/>
      <c r="BM730" s="64"/>
      <c r="BN730" s="64"/>
    </row>
    <row r="731" spans="1:66" s="69" customFormat="1" ht="16.5" customHeight="1">
      <c r="A731" s="64"/>
      <c r="B731" s="66"/>
      <c r="C731" s="66"/>
      <c r="D731" s="75"/>
      <c r="E731" s="66"/>
      <c r="F731" s="67"/>
      <c r="G731" s="67"/>
      <c r="H731" s="7" t="str">
        <f t="shared" si="23"/>
        <v>Deposit Error</v>
      </c>
      <c r="I731" s="64"/>
      <c r="J731" s="8">
        <f t="shared" si="22"/>
        <v>0</v>
      </c>
      <c r="K731" s="64"/>
      <c r="L731" s="68"/>
      <c r="M731" s="68"/>
      <c r="N731" s="68"/>
      <c r="O731" s="68"/>
      <c r="P731" s="68"/>
      <c r="Q731" s="68"/>
      <c r="R731" s="68"/>
      <c r="S731" s="68"/>
      <c r="T731" s="68"/>
      <c r="U731" s="68"/>
      <c r="V731" s="68"/>
      <c r="W731" s="68"/>
      <c r="X731" s="68"/>
      <c r="Y731" s="68"/>
      <c r="Z731" s="68"/>
      <c r="AA731" s="68"/>
      <c r="AB731" s="68"/>
      <c r="AC731" s="68"/>
      <c r="AD731" s="68"/>
      <c r="AE731" s="68"/>
      <c r="AF731" s="68"/>
      <c r="AG731" s="68"/>
      <c r="AH731" s="68"/>
      <c r="AI731" s="68"/>
      <c r="AJ731" s="68"/>
      <c r="AK731" s="68"/>
      <c r="AL731" s="68"/>
      <c r="AM731" s="68"/>
      <c r="AN731" s="68"/>
      <c r="AO731" s="68"/>
      <c r="AP731" s="68"/>
      <c r="AQ731" s="68"/>
      <c r="AR731" s="68"/>
      <c r="AS731" s="68"/>
      <c r="AT731" s="68"/>
      <c r="AU731" s="68"/>
      <c r="AV731" s="68"/>
      <c r="AW731" s="68"/>
      <c r="AX731" s="68"/>
      <c r="AY731" s="68"/>
      <c r="AZ731" s="64"/>
      <c r="BA731" s="64"/>
      <c r="BB731" s="64"/>
      <c r="BC731" s="64"/>
      <c r="BD731" s="64"/>
      <c r="BE731" s="64"/>
      <c r="BF731" s="64"/>
      <c r="BG731" s="64"/>
      <c r="BH731" s="64"/>
      <c r="BI731" s="64"/>
      <c r="BJ731" s="64"/>
      <c r="BK731" s="64"/>
      <c r="BL731" s="64"/>
      <c r="BM731" s="64"/>
      <c r="BN731" s="64"/>
    </row>
    <row r="732" spans="1:66" s="69" customFormat="1" ht="16.5" customHeight="1">
      <c r="A732" s="64"/>
      <c r="B732" s="66"/>
      <c r="C732" s="66"/>
      <c r="D732" s="75"/>
      <c r="E732" s="66"/>
      <c r="F732" s="67"/>
      <c r="G732" s="67"/>
      <c r="H732" s="7" t="str">
        <f t="shared" si="23"/>
        <v>Deposit Error</v>
      </c>
      <c r="I732" s="64"/>
      <c r="J732" s="8">
        <f t="shared" si="22"/>
        <v>0</v>
      </c>
      <c r="K732" s="64"/>
      <c r="L732" s="68"/>
      <c r="M732" s="68"/>
      <c r="N732" s="68"/>
      <c r="O732" s="68"/>
      <c r="P732" s="68"/>
      <c r="Q732" s="68"/>
      <c r="R732" s="68"/>
      <c r="S732" s="68"/>
      <c r="T732" s="68"/>
      <c r="U732" s="68"/>
      <c r="V732" s="68"/>
      <c r="W732" s="68"/>
      <c r="X732" s="68"/>
      <c r="Y732" s="68"/>
      <c r="Z732" s="68"/>
      <c r="AA732" s="68"/>
      <c r="AB732" s="68"/>
      <c r="AC732" s="68"/>
      <c r="AD732" s="68"/>
      <c r="AE732" s="68"/>
      <c r="AF732" s="68"/>
      <c r="AG732" s="68"/>
      <c r="AH732" s="68"/>
      <c r="AI732" s="68"/>
      <c r="AJ732" s="68"/>
      <c r="AK732" s="68"/>
      <c r="AL732" s="68"/>
      <c r="AM732" s="68"/>
      <c r="AN732" s="68"/>
      <c r="AO732" s="68"/>
      <c r="AP732" s="68"/>
      <c r="AQ732" s="68"/>
      <c r="AR732" s="68"/>
      <c r="AS732" s="68"/>
      <c r="AT732" s="68"/>
      <c r="AU732" s="68"/>
      <c r="AV732" s="68"/>
      <c r="AW732" s="68"/>
      <c r="AX732" s="68"/>
      <c r="AY732" s="68"/>
      <c r="AZ732" s="64"/>
      <c r="BA732" s="64"/>
      <c r="BB732" s="64"/>
      <c r="BC732" s="64"/>
      <c r="BD732" s="64"/>
      <c r="BE732" s="64"/>
      <c r="BF732" s="64"/>
      <c r="BG732" s="64"/>
      <c r="BH732" s="64"/>
      <c r="BI732" s="64"/>
      <c r="BJ732" s="64"/>
      <c r="BK732" s="64"/>
      <c r="BL732" s="64"/>
      <c r="BM732" s="64"/>
      <c r="BN732" s="64"/>
    </row>
    <row r="733" spans="1:66" s="69" customFormat="1" ht="16.5" customHeight="1">
      <c r="A733" s="64"/>
      <c r="B733" s="66"/>
      <c r="C733" s="66"/>
      <c r="D733" s="75"/>
      <c r="E733" s="66"/>
      <c r="F733" s="67"/>
      <c r="G733" s="67"/>
      <c r="H733" s="7" t="str">
        <f t="shared" si="23"/>
        <v>Deposit Error</v>
      </c>
      <c r="I733" s="64"/>
      <c r="J733" s="8">
        <f t="shared" si="22"/>
        <v>0</v>
      </c>
      <c r="K733" s="64"/>
      <c r="L733" s="68"/>
      <c r="M733" s="68"/>
      <c r="N733" s="68"/>
      <c r="O733" s="68"/>
      <c r="P733" s="68"/>
      <c r="Q733" s="68"/>
      <c r="R733" s="68"/>
      <c r="S733" s="68"/>
      <c r="T733" s="68"/>
      <c r="U733" s="68"/>
      <c r="V733" s="68"/>
      <c r="W733" s="68"/>
      <c r="X733" s="68"/>
      <c r="Y733" s="68"/>
      <c r="Z733" s="68"/>
      <c r="AA733" s="68"/>
      <c r="AB733" s="68"/>
      <c r="AC733" s="68"/>
      <c r="AD733" s="68"/>
      <c r="AE733" s="68"/>
      <c r="AF733" s="68"/>
      <c r="AG733" s="68"/>
      <c r="AH733" s="68"/>
      <c r="AI733" s="68"/>
      <c r="AJ733" s="68"/>
      <c r="AK733" s="68"/>
      <c r="AL733" s="68"/>
      <c r="AM733" s="68"/>
      <c r="AN733" s="68"/>
      <c r="AO733" s="68"/>
      <c r="AP733" s="68"/>
      <c r="AQ733" s="68"/>
      <c r="AR733" s="68"/>
      <c r="AS733" s="68"/>
      <c r="AT733" s="68"/>
      <c r="AU733" s="68"/>
      <c r="AV733" s="68"/>
      <c r="AW733" s="68"/>
      <c r="AX733" s="68"/>
      <c r="AY733" s="68"/>
      <c r="AZ733" s="64"/>
      <c r="BA733" s="64"/>
      <c r="BB733" s="64"/>
      <c r="BC733" s="64"/>
      <c r="BD733" s="64"/>
      <c r="BE733" s="64"/>
      <c r="BF733" s="64"/>
      <c r="BG733" s="64"/>
      <c r="BH733" s="64"/>
      <c r="BI733" s="64"/>
      <c r="BJ733" s="64"/>
      <c r="BK733" s="64"/>
      <c r="BL733" s="64"/>
      <c r="BM733" s="64"/>
      <c r="BN733" s="64"/>
    </row>
    <row r="734" spans="1:66" s="69" customFormat="1" ht="16.5" customHeight="1">
      <c r="A734" s="64"/>
      <c r="B734" s="66"/>
      <c r="C734" s="66"/>
      <c r="D734" s="75"/>
      <c r="E734" s="66"/>
      <c r="F734" s="67"/>
      <c r="G734" s="67"/>
      <c r="H734" s="7" t="str">
        <f t="shared" si="23"/>
        <v>Deposit Error</v>
      </c>
      <c r="I734" s="64"/>
      <c r="J734" s="8">
        <f t="shared" si="22"/>
        <v>0</v>
      </c>
      <c r="K734" s="64"/>
      <c r="L734" s="68"/>
      <c r="M734" s="68"/>
      <c r="N734" s="68"/>
      <c r="O734" s="68"/>
      <c r="P734" s="68"/>
      <c r="Q734" s="68"/>
      <c r="R734" s="68"/>
      <c r="S734" s="68"/>
      <c r="T734" s="68"/>
      <c r="U734" s="68"/>
      <c r="V734" s="68"/>
      <c r="W734" s="68"/>
      <c r="X734" s="68"/>
      <c r="Y734" s="68"/>
      <c r="Z734" s="68"/>
      <c r="AA734" s="68"/>
      <c r="AB734" s="68"/>
      <c r="AC734" s="68"/>
      <c r="AD734" s="68"/>
      <c r="AE734" s="68"/>
      <c r="AF734" s="68"/>
      <c r="AG734" s="68"/>
      <c r="AH734" s="68"/>
      <c r="AI734" s="68"/>
      <c r="AJ734" s="68"/>
      <c r="AK734" s="68"/>
      <c r="AL734" s="68"/>
      <c r="AM734" s="68"/>
      <c r="AN734" s="68"/>
      <c r="AO734" s="68"/>
      <c r="AP734" s="68"/>
      <c r="AQ734" s="68"/>
      <c r="AR734" s="68"/>
      <c r="AS734" s="68"/>
      <c r="AT734" s="68"/>
      <c r="AU734" s="68"/>
      <c r="AV734" s="68"/>
      <c r="AW734" s="68"/>
      <c r="AX734" s="68"/>
      <c r="AY734" s="68"/>
      <c r="AZ734" s="64"/>
      <c r="BA734" s="64"/>
      <c r="BB734" s="64"/>
      <c r="BC734" s="64"/>
      <c r="BD734" s="64"/>
      <c r="BE734" s="64"/>
      <c r="BF734" s="64"/>
      <c r="BG734" s="64"/>
      <c r="BH734" s="64"/>
      <c r="BI734" s="64"/>
      <c r="BJ734" s="64"/>
      <c r="BK734" s="64"/>
      <c r="BL734" s="64"/>
      <c r="BM734" s="64"/>
      <c r="BN734" s="64"/>
    </row>
    <row r="735" spans="1:66" s="69" customFormat="1" ht="16.5" customHeight="1">
      <c r="A735" s="64"/>
      <c r="B735" s="66"/>
      <c r="C735" s="66"/>
      <c r="D735" s="75"/>
      <c r="E735" s="66"/>
      <c r="F735" s="67"/>
      <c r="G735" s="67"/>
      <c r="H735" s="7" t="str">
        <f t="shared" si="23"/>
        <v>Deposit Error</v>
      </c>
      <c r="I735" s="64"/>
      <c r="J735" s="8">
        <f t="shared" si="22"/>
        <v>0</v>
      </c>
      <c r="K735" s="64"/>
      <c r="L735" s="68"/>
      <c r="M735" s="68"/>
      <c r="N735" s="68"/>
      <c r="O735" s="68"/>
      <c r="P735" s="68"/>
      <c r="Q735" s="68"/>
      <c r="R735" s="68"/>
      <c r="S735" s="68"/>
      <c r="T735" s="68"/>
      <c r="U735" s="68"/>
      <c r="V735" s="68"/>
      <c r="W735" s="68"/>
      <c r="X735" s="68"/>
      <c r="Y735" s="68"/>
      <c r="Z735" s="68"/>
      <c r="AA735" s="68"/>
      <c r="AB735" s="68"/>
      <c r="AC735" s="68"/>
      <c r="AD735" s="68"/>
      <c r="AE735" s="68"/>
      <c r="AF735" s="68"/>
      <c r="AG735" s="68"/>
      <c r="AH735" s="68"/>
      <c r="AI735" s="68"/>
      <c r="AJ735" s="68"/>
      <c r="AK735" s="68"/>
      <c r="AL735" s="68"/>
      <c r="AM735" s="68"/>
      <c r="AN735" s="68"/>
      <c r="AO735" s="68"/>
      <c r="AP735" s="68"/>
      <c r="AQ735" s="68"/>
      <c r="AR735" s="68"/>
      <c r="AS735" s="68"/>
      <c r="AT735" s="68"/>
      <c r="AU735" s="68"/>
      <c r="AV735" s="68"/>
      <c r="AW735" s="68"/>
      <c r="AX735" s="68"/>
      <c r="AY735" s="68"/>
      <c r="AZ735" s="64"/>
      <c r="BA735" s="64"/>
      <c r="BB735" s="64"/>
      <c r="BC735" s="64"/>
      <c r="BD735" s="64"/>
      <c r="BE735" s="64"/>
      <c r="BF735" s="64"/>
      <c r="BG735" s="64"/>
      <c r="BH735" s="64"/>
      <c r="BI735" s="64"/>
      <c r="BJ735" s="64"/>
      <c r="BK735" s="64"/>
      <c r="BL735" s="64"/>
      <c r="BM735" s="64"/>
      <c r="BN735" s="64"/>
    </row>
    <row r="736" spans="1:66" s="69" customFormat="1" ht="16.5" customHeight="1">
      <c r="A736" s="64"/>
      <c r="B736" s="66"/>
      <c r="C736" s="66"/>
      <c r="D736" s="75"/>
      <c r="E736" s="66"/>
      <c r="F736" s="67"/>
      <c r="G736" s="67"/>
      <c r="H736" s="7" t="str">
        <f t="shared" si="23"/>
        <v>Deposit Error</v>
      </c>
      <c r="I736" s="64"/>
      <c r="J736" s="8">
        <f t="shared" si="22"/>
        <v>0</v>
      </c>
      <c r="K736" s="64"/>
      <c r="L736" s="68"/>
      <c r="M736" s="68"/>
      <c r="N736" s="68"/>
      <c r="O736" s="68"/>
      <c r="P736" s="68"/>
      <c r="Q736" s="68"/>
      <c r="R736" s="68"/>
      <c r="S736" s="68"/>
      <c r="T736" s="68"/>
      <c r="U736" s="68"/>
      <c r="V736" s="68"/>
      <c r="W736" s="68"/>
      <c r="X736" s="68"/>
      <c r="Y736" s="68"/>
      <c r="Z736" s="68"/>
      <c r="AA736" s="68"/>
      <c r="AB736" s="68"/>
      <c r="AC736" s="68"/>
      <c r="AD736" s="68"/>
      <c r="AE736" s="68"/>
      <c r="AF736" s="68"/>
      <c r="AG736" s="68"/>
      <c r="AH736" s="68"/>
      <c r="AI736" s="68"/>
      <c r="AJ736" s="68"/>
      <c r="AK736" s="68"/>
      <c r="AL736" s="68"/>
      <c r="AM736" s="68"/>
      <c r="AN736" s="68"/>
      <c r="AO736" s="68"/>
      <c r="AP736" s="68"/>
      <c r="AQ736" s="68"/>
      <c r="AR736" s="68"/>
      <c r="AS736" s="68"/>
      <c r="AT736" s="68"/>
      <c r="AU736" s="68"/>
      <c r="AV736" s="68"/>
      <c r="AW736" s="68"/>
      <c r="AX736" s="68"/>
      <c r="AY736" s="68"/>
      <c r="AZ736" s="64"/>
      <c r="BA736" s="64"/>
      <c r="BB736" s="64"/>
      <c r="BC736" s="64"/>
      <c r="BD736" s="64"/>
      <c r="BE736" s="64"/>
      <c r="BF736" s="64"/>
      <c r="BG736" s="64"/>
      <c r="BH736" s="64"/>
      <c r="BI736" s="64"/>
      <c r="BJ736" s="64"/>
      <c r="BK736" s="64"/>
      <c r="BL736" s="64"/>
      <c r="BM736" s="64"/>
      <c r="BN736" s="64"/>
    </row>
    <row r="737" spans="1:66" s="69" customFormat="1" ht="16.5" customHeight="1">
      <c r="A737" s="64"/>
      <c r="B737" s="66"/>
      <c r="C737" s="66"/>
      <c r="D737" s="75"/>
      <c r="E737" s="66"/>
      <c r="F737" s="67"/>
      <c r="G737" s="67"/>
      <c r="H737" s="7" t="str">
        <f t="shared" si="23"/>
        <v>Deposit Error</v>
      </c>
      <c r="I737" s="64"/>
      <c r="J737" s="8">
        <f t="shared" si="22"/>
        <v>0</v>
      </c>
      <c r="K737" s="64"/>
      <c r="L737" s="68"/>
      <c r="M737" s="68"/>
      <c r="N737" s="68"/>
      <c r="O737" s="68"/>
      <c r="P737" s="68"/>
      <c r="Q737" s="68"/>
      <c r="R737" s="68"/>
      <c r="S737" s="68"/>
      <c r="T737" s="68"/>
      <c r="U737" s="68"/>
      <c r="V737" s="68"/>
      <c r="W737" s="68"/>
      <c r="X737" s="68"/>
      <c r="Y737" s="68"/>
      <c r="Z737" s="68"/>
      <c r="AA737" s="68"/>
      <c r="AB737" s="68"/>
      <c r="AC737" s="68"/>
      <c r="AD737" s="68"/>
      <c r="AE737" s="68"/>
      <c r="AF737" s="68"/>
      <c r="AG737" s="68"/>
      <c r="AH737" s="68"/>
      <c r="AI737" s="68"/>
      <c r="AJ737" s="68"/>
      <c r="AK737" s="68"/>
      <c r="AL737" s="68"/>
      <c r="AM737" s="68"/>
      <c r="AN737" s="68"/>
      <c r="AO737" s="68"/>
      <c r="AP737" s="68"/>
      <c r="AQ737" s="68"/>
      <c r="AR737" s="68"/>
      <c r="AS737" s="68"/>
      <c r="AT737" s="68"/>
      <c r="AU737" s="68"/>
      <c r="AV737" s="68"/>
      <c r="AW737" s="68"/>
      <c r="AX737" s="68"/>
      <c r="AY737" s="68"/>
      <c r="AZ737" s="64"/>
      <c r="BA737" s="64"/>
      <c r="BB737" s="64"/>
      <c r="BC737" s="64"/>
      <c r="BD737" s="64"/>
      <c r="BE737" s="64"/>
      <c r="BF737" s="64"/>
      <c r="BG737" s="64"/>
      <c r="BH737" s="64"/>
      <c r="BI737" s="64"/>
      <c r="BJ737" s="64"/>
      <c r="BK737" s="64"/>
      <c r="BL737" s="64"/>
      <c r="BM737" s="64"/>
      <c r="BN737" s="64"/>
    </row>
    <row r="738" spans="1:66" s="69" customFormat="1" ht="16.5" customHeight="1">
      <c r="A738" s="64"/>
      <c r="B738" s="66"/>
      <c r="C738" s="66"/>
      <c r="D738" s="75"/>
      <c r="E738" s="66"/>
      <c r="F738" s="67"/>
      <c r="G738" s="67"/>
      <c r="H738" s="7" t="str">
        <f t="shared" si="23"/>
        <v>Deposit Error</v>
      </c>
      <c r="I738" s="64"/>
      <c r="J738" s="8">
        <f t="shared" si="22"/>
        <v>0</v>
      </c>
      <c r="K738" s="64"/>
      <c r="L738" s="68"/>
      <c r="M738" s="68"/>
      <c r="N738" s="68"/>
      <c r="O738" s="68"/>
      <c r="P738" s="68"/>
      <c r="Q738" s="68"/>
      <c r="R738" s="68"/>
      <c r="S738" s="68"/>
      <c r="T738" s="68"/>
      <c r="U738" s="68"/>
      <c r="V738" s="68"/>
      <c r="W738" s="68"/>
      <c r="X738" s="68"/>
      <c r="Y738" s="68"/>
      <c r="Z738" s="68"/>
      <c r="AA738" s="68"/>
      <c r="AB738" s="68"/>
      <c r="AC738" s="68"/>
      <c r="AD738" s="68"/>
      <c r="AE738" s="68"/>
      <c r="AF738" s="68"/>
      <c r="AG738" s="68"/>
      <c r="AH738" s="68"/>
      <c r="AI738" s="68"/>
      <c r="AJ738" s="68"/>
      <c r="AK738" s="68"/>
      <c r="AL738" s="68"/>
      <c r="AM738" s="68"/>
      <c r="AN738" s="68"/>
      <c r="AO738" s="68"/>
      <c r="AP738" s="68"/>
      <c r="AQ738" s="68"/>
      <c r="AR738" s="68"/>
      <c r="AS738" s="68"/>
      <c r="AT738" s="68"/>
      <c r="AU738" s="68"/>
      <c r="AV738" s="68"/>
      <c r="AW738" s="68"/>
      <c r="AX738" s="68"/>
      <c r="AY738" s="68"/>
      <c r="AZ738" s="64"/>
      <c r="BA738" s="64"/>
      <c r="BB738" s="64"/>
      <c r="BC738" s="64"/>
      <c r="BD738" s="64"/>
      <c r="BE738" s="64"/>
      <c r="BF738" s="64"/>
      <c r="BG738" s="64"/>
      <c r="BH738" s="64"/>
      <c r="BI738" s="64"/>
      <c r="BJ738" s="64"/>
      <c r="BK738" s="64"/>
      <c r="BL738" s="64"/>
      <c r="BM738" s="64"/>
      <c r="BN738" s="64"/>
    </row>
    <row r="739" spans="1:66" s="69" customFormat="1" ht="16.5" customHeight="1">
      <c r="A739" s="64"/>
      <c r="B739" s="66"/>
      <c r="C739" s="66"/>
      <c r="D739" s="75"/>
      <c r="E739" s="66"/>
      <c r="F739" s="67"/>
      <c r="G739" s="67"/>
      <c r="H739" s="7" t="str">
        <f t="shared" si="23"/>
        <v>Deposit Error</v>
      </c>
      <c r="I739" s="64"/>
      <c r="J739" s="8">
        <f t="shared" si="22"/>
        <v>0</v>
      </c>
      <c r="K739" s="64"/>
      <c r="L739" s="68"/>
      <c r="M739" s="68"/>
      <c r="N739" s="68"/>
      <c r="O739" s="68"/>
      <c r="P739" s="68"/>
      <c r="Q739" s="68"/>
      <c r="R739" s="68"/>
      <c r="S739" s="68"/>
      <c r="T739" s="68"/>
      <c r="U739" s="68"/>
      <c r="V739" s="68"/>
      <c r="W739" s="68"/>
      <c r="X739" s="68"/>
      <c r="Y739" s="68"/>
      <c r="Z739" s="68"/>
      <c r="AA739" s="68"/>
      <c r="AB739" s="68"/>
      <c r="AC739" s="68"/>
      <c r="AD739" s="68"/>
      <c r="AE739" s="68"/>
      <c r="AF739" s="68"/>
      <c r="AG739" s="68"/>
      <c r="AH739" s="68"/>
      <c r="AI739" s="68"/>
      <c r="AJ739" s="68"/>
      <c r="AK739" s="68"/>
      <c r="AL739" s="68"/>
      <c r="AM739" s="68"/>
      <c r="AN739" s="68"/>
      <c r="AO739" s="68"/>
      <c r="AP739" s="68"/>
      <c r="AQ739" s="68"/>
      <c r="AR739" s="68"/>
      <c r="AS739" s="68"/>
      <c r="AT739" s="68"/>
      <c r="AU739" s="68"/>
      <c r="AV739" s="68"/>
      <c r="AW739" s="68"/>
      <c r="AX739" s="68"/>
      <c r="AY739" s="68"/>
      <c r="AZ739" s="64"/>
      <c r="BA739" s="64"/>
      <c r="BB739" s="64"/>
      <c r="BC739" s="64"/>
      <c r="BD739" s="64"/>
      <c r="BE739" s="64"/>
      <c r="BF739" s="64"/>
      <c r="BG739" s="64"/>
      <c r="BH739" s="64"/>
      <c r="BI739" s="64"/>
      <c r="BJ739" s="64"/>
      <c r="BK739" s="64"/>
      <c r="BL739" s="64"/>
      <c r="BM739" s="64"/>
      <c r="BN739" s="64"/>
    </row>
    <row r="740" spans="1:66" s="69" customFormat="1" ht="16.5" customHeight="1">
      <c r="A740" s="64"/>
      <c r="B740" s="66"/>
      <c r="C740" s="66"/>
      <c r="D740" s="75"/>
      <c r="E740" s="66"/>
      <c r="F740" s="67"/>
      <c r="G740" s="67"/>
      <c r="H740" s="7" t="str">
        <f t="shared" si="23"/>
        <v>Deposit Error</v>
      </c>
      <c r="I740" s="64"/>
      <c r="J740" s="8">
        <f t="shared" si="22"/>
        <v>0</v>
      </c>
      <c r="K740" s="64"/>
      <c r="L740" s="68"/>
      <c r="M740" s="68"/>
      <c r="N740" s="68"/>
      <c r="O740" s="68"/>
      <c r="P740" s="68"/>
      <c r="Q740" s="68"/>
      <c r="R740" s="68"/>
      <c r="S740" s="68"/>
      <c r="T740" s="68"/>
      <c r="U740" s="68"/>
      <c r="V740" s="68"/>
      <c r="W740" s="68"/>
      <c r="X740" s="68"/>
      <c r="Y740" s="68"/>
      <c r="Z740" s="68"/>
      <c r="AA740" s="68"/>
      <c r="AB740" s="68"/>
      <c r="AC740" s="68"/>
      <c r="AD740" s="68"/>
      <c r="AE740" s="68"/>
      <c r="AF740" s="68"/>
      <c r="AG740" s="68"/>
      <c r="AH740" s="68"/>
      <c r="AI740" s="68"/>
      <c r="AJ740" s="68"/>
      <c r="AK740" s="68"/>
      <c r="AL740" s="68"/>
      <c r="AM740" s="68"/>
      <c r="AN740" s="68"/>
      <c r="AO740" s="68"/>
      <c r="AP740" s="68"/>
      <c r="AQ740" s="68"/>
      <c r="AR740" s="68"/>
      <c r="AS740" s="68"/>
      <c r="AT740" s="68"/>
      <c r="AU740" s="68"/>
      <c r="AV740" s="68"/>
      <c r="AW740" s="68"/>
      <c r="AX740" s="68"/>
      <c r="AY740" s="68"/>
      <c r="AZ740" s="64"/>
      <c r="BA740" s="64"/>
      <c r="BB740" s="64"/>
      <c r="BC740" s="64"/>
      <c r="BD740" s="64"/>
      <c r="BE740" s="64"/>
      <c r="BF740" s="64"/>
      <c r="BG740" s="64"/>
      <c r="BH740" s="64"/>
      <c r="BI740" s="64"/>
      <c r="BJ740" s="64"/>
      <c r="BK740" s="64"/>
      <c r="BL740" s="64"/>
      <c r="BM740" s="64"/>
      <c r="BN740" s="64"/>
    </row>
    <row r="741" spans="1:66" s="69" customFormat="1" ht="16.5" customHeight="1">
      <c r="A741" s="64"/>
      <c r="B741" s="66"/>
      <c r="C741" s="66"/>
      <c r="D741" s="75"/>
      <c r="E741" s="66"/>
      <c r="F741" s="67"/>
      <c r="G741" s="67"/>
      <c r="H741" s="7" t="str">
        <f t="shared" si="23"/>
        <v>Deposit Error</v>
      </c>
      <c r="I741" s="64"/>
      <c r="J741" s="8">
        <f t="shared" si="22"/>
        <v>0</v>
      </c>
      <c r="K741" s="64"/>
      <c r="L741" s="68"/>
      <c r="M741" s="68"/>
      <c r="N741" s="68"/>
      <c r="O741" s="68"/>
      <c r="P741" s="68"/>
      <c r="Q741" s="68"/>
      <c r="R741" s="68"/>
      <c r="S741" s="68"/>
      <c r="T741" s="68"/>
      <c r="U741" s="68"/>
      <c r="V741" s="68"/>
      <c r="W741" s="68"/>
      <c r="X741" s="68"/>
      <c r="Y741" s="68"/>
      <c r="Z741" s="68"/>
      <c r="AA741" s="68"/>
      <c r="AB741" s="68"/>
      <c r="AC741" s="68"/>
      <c r="AD741" s="68"/>
      <c r="AE741" s="68"/>
      <c r="AF741" s="68"/>
      <c r="AG741" s="68"/>
      <c r="AH741" s="68"/>
      <c r="AI741" s="68"/>
      <c r="AJ741" s="68"/>
      <c r="AK741" s="68"/>
      <c r="AL741" s="68"/>
      <c r="AM741" s="68"/>
      <c r="AN741" s="68"/>
      <c r="AO741" s="68"/>
      <c r="AP741" s="68"/>
      <c r="AQ741" s="68"/>
      <c r="AR741" s="68"/>
      <c r="AS741" s="68"/>
      <c r="AT741" s="68"/>
      <c r="AU741" s="68"/>
      <c r="AV741" s="68"/>
      <c r="AW741" s="68"/>
      <c r="AX741" s="68"/>
      <c r="AY741" s="68"/>
      <c r="AZ741" s="64"/>
      <c r="BA741" s="64"/>
      <c r="BB741" s="64"/>
      <c r="BC741" s="64"/>
      <c r="BD741" s="64"/>
      <c r="BE741" s="64"/>
      <c r="BF741" s="64"/>
      <c r="BG741" s="64"/>
      <c r="BH741" s="64"/>
      <c r="BI741" s="64"/>
      <c r="BJ741" s="64"/>
      <c r="BK741" s="64"/>
      <c r="BL741" s="64"/>
      <c r="BM741" s="64"/>
      <c r="BN741" s="64"/>
    </row>
    <row r="742" spans="1:66" s="69" customFormat="1" ht="16.5" customHeight="1">
      <c r="A742" s="64"/>
      <c r="B742" s="66"/>
      <c r="C742" s="66"/>
      <c r="D742" s="75"/>
      <c r="E742" s="66"/>
      <c r="F742" s="67"/>
      <c r="G742" s="67"/>
      <c r="H742" s="7" t="str">
        <f t="shared" si="23"/>
        <v>Deposit Error</v>
      </c>
      <c r="I742" s="64"/>
      <c r="J742" s="8">
        <f t="shared" si="22"/>
        <v>0</v>
      </c>
      <c r="K742" s="64"/>
      <c r="L742" s="68"/>
      <c r="M742" s="68"/>
      <c r="N742" s="68"/>
      <c r="O742" s="68"/>
      <c r="P742" s="68"/>
      <c r="Q742" s="68"/>
      <c r="R742" s="68"/>
      <c r="S742" s="68"/>
      <c r="T742" s="68"/>
      <c r="U742" s="68"/>
      <c r="V742" s="68"/>
      <c r="W742" s="68"/>
      <c r="X742" s="68"/>
      <c r="Y742" s="68"/>
      <c r="Z742" s="68"/>
      <c r="AA742" s="68"/>
      <c r="AB742" s="68"/>
      <c r="AC742" s="68"/>
      <c r="AD742" s="68"/>
      <c r="AE742" s="68"/>
      <c r="AF742" s="68"/>
      <c r="AG742" s="68"/>
      <c r="AH742" s="68"/>
      <c r="AI742" s="68"/>
      <c r="AJ742" s="68"/>
      <c r="AK742" s="68"/>
      <c r="AL742" s="68"/>
      <c r="AM742" s="68"/>
      <c r="AN742" s="68"/>
      <c r="AO742" s="68"/>
      <c r="AP742" s="68"/>
      <c r="AQ742" s="68"/>
      <c r="AR742" s="68"/>
      <c r="AS742" s="68"/>
      <c r="AT742" s="68"/>
      <c r="AU742" s="68"/>
      <c r="AV742" s="68"/>
      <c r="AW742" s="68"/>
      <c r="AX742" s="68"/>
      <c r="AY742" s="68"/>
      <c r="AZ742" s="64"/>
      <c r="BA742" s="64"/>
      <c r="BB742" s="64"/>
      <c r="BC742" s="64"/>
      <c r="BD742" s="64"/>
      <c r="BE742" s="64"/>
      <c r="BF742" s="64"/>
      <c r="BG742" s="64"/>
      <c r="BH742" s="64"/>
      <c r="BI742" s="64"/>
      <c r="BJ742" s="64"/>
      <c r="BK742" s="64"/>
      <c r="BL742" s="64"/>
      <c r="BM742" s="64"/>
      <c r="BN742" s="64"/>
    </row>
    <row r="743" spans="1:66" s="69" customFormat="1" ht="16.5" customHeight="1">
      <c r="A743" s="64"/>
      <c r="B743" s="66"/>
      <c r="C743" s="66"/>
      <c r="D743" s="75"/>
      <c r="E743" s="66"/>
      <c r="F743" s="67"/>
      <c r="G743" s="67"/>
      <c r="H743" s="7" t="str">
        <f t="shared" si="23"/>
        <v>Deposit Error</v>
      </c>
      <c r="I743" s="64"/>
      <c r="J743" s="8">
        <f t="shared" si="22"/>
        <v>0</v>
      </c>
      <c r="K743" s="64"/>
      <c r="L743" s="68"/>
      <c r="M743" s="68"/>
      <c r="N743" s="68"/>
      <c r="O743" s="68"/>
      <c r="P743" s="68"/>
      <c r="Q743" s="68"/>
      <c r="R743" s="68"/>
      <c r="S743" s="68"/>
      <c r="T743" s="68"/>
      <c r="U743" s="68"/>
      <c r="V743" s="68"/>
      <c r="W743" s="68"/>
      <c r="X743" s="68"/>
      <c r="Y743" s="68"/>
      <c r="Z743" s="68"/>
      <c r="AA743" s="68"/>
      <c r="AB743" s="68"/>
      <c r="AC743" s="68"/>
      <c r="AD743" s="68"/>
      <c r="AE743" s="68"/>
      <c r="AF743" s="68"/>
      <c r="AG743" s="68"/>
      <c r="AH743" s="68"/>
      <c r="AI743" s="68"/>
      <c r="AJ743" s="68"/>
      <c r="AK743" s="68"/>
      <c r="AL743" s="68"/>
      <c r="AM743" s="68"/>
      <c r="AN743" s="68"/>
      <c r="AO743" s="68"/>
      <c r="AP743" s="68"/>
      <c r="AQ743" s="68"/>
      <c r="AR743" s="68"/>
      <c r="AS743" s="68"/>
      <c r="AT743" s="68"/>
      <c r="AU743" s="68"/>
      <c r="AV743" s="68"/>
      <c r="AW743" s="68"/>
      <c r="AX743" s="68"/>
      <c r="AY743" s="68"/>
      <c r="AZ743" s="64"/>
      <c r="BA743" s="64"/>
      <c r="BB743" s="64"/>
      <c r="BC743" s="64"/>
      <c r="BD743" s="64"/>
      <c r="BE743" s="64"/>
      <c r="BF743" s="64"/>
      <c r="BG743" s="64"/>
      <c r="BH743" s="64"/>
      <c r="BI743" s="64"/>
      <c r="BJ743" s="64"/>
      <c r="BK743" s="64"/>
      <c r="BL743" s="64"/>
      <c r="BM743" s="64"/>
      <c r="BN743" s="64"/>
    </row>
    <row r="744" spans="1:66" s="69" customFormat="1" ht="16.5" customHeight="1">
      <c r="A744" s="64"/>
      <c r="B744" s="66"/>
      <c r="C744" s="66"/>
      <c r="D744" s="75"/>
      <c r="E744" s="66"/>
      <c r="F744" s="67"/>
      <c r="G744" s="67"/>
      <c r="H744" s="7" t="str">
        <f t="shared" si="23"/>
        <v>Deposit Error</v>
      </c>
      <c r="I744" s="64"/>
      <c r="J744" s="8">
        <f t="shared" si="22"/>
        <v>0</v>
      </c>
      <c r="K744" s="64"/>
      <c r="L744" s="68"/>
      <c r="M744" s="68"/>
      <c r="N744" s="68"/>
      <c r="O744" s="68"/>
      <c r="P744" s="68"/>
      <c r="Q744" s="68"/>
      <c r="R744" s="68"/>
      <c r="S744" s="68"/>
      <c r="T744" s="68"/>
      <c r="U744" s="68"/>
      <c r="V744" s="68"/>
      <c r="W744" s="68"/>
      <c r="X744" s="68"/>
      <c r="Y744" s="68"/>
      <c r="Z744" s="68"/>
      <c r="AA744" s="68"/>
      <c r="AB744" s="68"/>
      <c r="AC744" s="68"/>
      <c r="AD744" s="68"/>
      <c r="AE744" s="68"/>
      <c r="AF744" s="68"/>
      <c r="AG744" s="68"/>
      <c r="AH744" s="68"/>
      <c r="AI744" s="68"/>
      <c r="AJ744" s="68"/>
      <c r="AK744" s="68"/>
      <c r="AL744" s="68"/>
      <c r="AM744" s="68"/>
      <c r="AN744" s="68"/>
      <c r="AO744" s="68"/>
      <c r="AP744" s="68"/>
      <c r="AQ744" s="68"/>
      <c r="AR744" s="68"/>
      <c r="AS744" s="68"/>
      <c r="AT744" s="68"/>
      <c r="AU744" s="68"/>
      <c r="AV744" s="68"/>
      <c r="AW744" s="68"/>
      <c r="AX744" s="68"/>
      <c r="AY744" s="68"/>
      <c r="AZ744" s="64"/>
      <c r="BA744" s="64"/>
      <c r="BB744" s="64"/>
      <c r="BC744" s="64"/>
      <c r="BD744" s="64"/>
      <c r="BE744" s="64"/>
      <c r="BF744" s="64"/>
      <c r="BG744" s="64"/>
      <c r="BH744" s="64"/>
      <c r="BI744" s="64"/>
      <c r="BJ744" s="64"/>
      <c r="BK744" s="64"/>
      <c r="BL744" s="64"/>
      <c r="BM744" s="64"/>
      <c r="BN744" s="64"/>
    </row>
    <row r="745" spans="1:66" s="69" customFormat="1" ht="16.5" customHeight="1">
      <c r="A745" s="64"/>
      <c r="B745" s="66"/>
      <c r="C745" s="66"/>
      <c r="D745" s="75"/>
      <c r="E745" s="66"/>
      <c r="F745" s="67"/>
      <c r="G745" s="67"/>
      <c r="H745" s="7" t="str">
        <f t="shared" si="23"/>
        <v>Deposit Error</v>
      </c>
      <c r="I745" s="64"/>
      <c r="J745" s="8">
        <f t="shared" si="22"/>
        <v>0</v>
      </c>
      <c r="K745" s="64"/>
      <c r="L745" s="68"/>
      <c r="M745" s="68"/>
      <c r="N745" s="68"/>
      <c r="O745" s="68"/>
      <c r="P745" s="68"/>
      <c r="Q745" s="68"/>
      <c r="R745" s="68"/>
      <c r="S745" s="68"/>
      <c r="T745" s="68"/>
      <c r="U745" s="68"/>
      <c r="V745" s="68"/>
      <c r="W745" s="68"/>
      <c r="X745" s="68"/>
      <c r="Y745" s="68"/>
      <c r="Z745" s="68"/>
      <c r="AA745" s="68"/>
      <c r="AB745" s="68"/>
      <c r="AC745" s="68"/>
      <c r="AD745" s="68"/>
      <c r="AE745" s="68"/>
      <c r="AF745" s="68"/>
      <c r="AG745" s="68"/>
      <c r="AH745" s="68"/>
      <c r="AI745" s="68"/>
      <c r="AJ745" s="68"/>
      <c r="AK745" s="68"/>
      <c r="AL745" s="68"/>
      <c r="AM745" s="68"/>
      <c r="AN745" s="68"/>
      <c r="AO745" s="68"/>
      <c r="AP745" s="68"/>
      <c r="AQ745" s="68"/>
      <c r="AR745" s="68"/>
      <c r="AS745" s="68"/>
      <c r="AT745" s="68"/>
      <c r="AU745" s="68"/>
      <c r="AV745" s="68"/>
      <c r="AW745" s="68"/>
      <c r="AX745" s="68"/>
      <c r="AY745" s="68"/>
      <c r="AZ745" s="64"/>
      <c r="BA745" s="64"/>
      <c r="BB745" s="64"/>
      <c r="BC745" s="64"/>
      <c r="BD745" s="64"/>
      <c r="BE745" s="64"/>
      <c r="BF745" s="64"/>
      <c r="BG745" s="64"/>
      <c r="BH745" s="64"/>
      <c r="BI745" s="64"/>
      <c r="BJ745" s="64"/>
      <c r="BK745" s="64"/>
      <c r="BL745" s="64"/>
      <c r="BM745" s="64"/>
      <c r="BN745" s="64"/>
    </row>
    <row r="746" spans="1:66" s="69" customFormat="1" ht="16.5" customHeight="1">
      <c r="A746" s="64"/>
      <c r="B746" s="66"/>
      <c r="C746" s="66"/>
      <c r="D746" s="75"/>
      <c r="E746" s="66"/>
      <c r="F746" s="67"/>
      <c r="G746" s="67"/>
      <c r="H746" s="7" t="str">
        <f t="shared" si="23"/>
        <v>Deposit Error</v>
      </c>
      <c r="I746" s="64"/>
      <c r="J746" s="8">
        <f t="shared" si="22"/>
        <v>0</v>
      </c>
      <c r="K746" s="64"/>
      <c r="L746" s="68"/>
      <c r="M746" s="68"/>
      <c r="N746" s="68"/>
      <c r="O746" s="68"/>
      <c r="P746" s="68"/>
      <c r="Q746" s="68"/>
      <c r="R746" s="68"/>
      <c r="S746" s="68"/>
      <c r="T746" s="68"/>
      <c r="U746" s="68"/>
      <c r="V746" s="68"/>
      <c r="W746" s="68"/>
      <c r="X746" s="68"/>
      <c r="Y746" s="68"/>
      <c r="Z746" s="68"/>
      <c r="AA746" s="68"/>
      <c r="AB746" s="68"/>
      <c r="AC746" s="68"/>
      <c r="AD746" s="68"/>
      <c r="AE746" s="68"/>
      <c r="AF746" s="68"/>
      <c r="AG746" s="68"/>
      <c r="AH746" s="68"/>
      <c r="AI746" s="68"/>
      <c r="AJ746" s="68"/>
      <c r="AK746" s="68"/>
      <c r="AL746" s="68"/>
      <c r="AM746" s="68"/>
      <c r="AN746" s="68"/>
      <c r="AO746" s="68"/>
      <c r="AP746" s="68"/>
      <c r="AQ746" s="68"/>
      <c r="AR746" s="68"/>
      <c r="AS746" s="68"/>
      <c r="AT746" s="68"/>
      <c r="AU746" s="68"/>
      <c r="AV746" s="68"/>
      <c r="AW746" s="68"/>
      <c r="AX746" s="68"/>
      <c r="AY746" s="68"/>
      <c r="AZ746" s="64"/>
      <c r="BA746" s="64"/>
      <c r="BB746" s="64"/>
      <c r="BC746" s="64"/>
      <c r="BD746" s="64"/>
      <c r="BE746" s="64"/>
      <c r="BF746" s="64"/>
      <c r="BG746" s="64"/>
      <c r="BH746" s="64"/>
      <c r="BI746" s="64"/>
      <c r="BJ746" s="64"/>
      <c r="BK746" s="64"/>
      <c r="BL746" s="64"/>
      <c r="BM746" s="64"/>
      <c r="BN746" s="64"/>
    </row>
    <row r="747" spans="1:66" s="69" customFormat="1" ht="16.5" customHeight="1">
      <c r="A747" s="64"/>
      <c r="B747" s="66"/>
      <c r="C747" s="66"/>
      <c r="D747" s="75"/>
      <c r="E747" s="66"/>
      <c r="F747" s="67"/>
      <c r="G747" s="67"/>
      <c r="H747" s="7" t="str">
        <f t="shared" si="23"/>
        <v>Deposit Error</v>
      </c>
      <c r="I747" s="64"/>
      <c r="J747" s="8">
        <f t="shared" si="22"/>
        <v>0</v>
      </c>
      <c r="K747" s="64"/>
      <c r="L747" s="68"/>
      <c r="M747" s="68"/>
      <c r="N747" s="68"/>
      <c r="O747" s="68"/>
      <c r="P747" s="68"/>
      <c r="Q747" s="68"/>
      <c r="R747" s="68"/>
      <c r="S747" s="68"/>
      <c r="T747" s="68"/>
      <c r="U747" s="68"/>
      <c r="V747" s="68"/>
      <c r="W747" s="68"/>
      <c r="X747" s="68"/>
      <c r="Y747" s="68"/>
      <c r="Z747" s="68"/>
      <c r="AA747" s="68"/>
      <c r="AB747" s="68"/>
      <c r="AC747" s="68"/>
      <c r="AD747" s="68"/>
      <c r="AE747" s="68"/>
      <c r="AF747" s="68"/>
      <c r="AG747" s="68"/>
      <c r="AH747" s="68"/>
      <c r="AI747" s="68"/>
      <c r="AJ747" s="68"/>
      <c r="AK747" s="68"/>
      <c r="AL747" s="68"/>
      <c r="AM747" s="68"/>
      <c r="AN747" s="68"/>
      <c r="AO747" s="68"/>
      <c r="AP747" s="68"/>
      <c r="AQ747" s="68"/>
      <c r="AR747" s="68"/>
      <c r="AS747" s="68"/>
      <c r="AT747" s="68"/>
      <c r="AU747" s="68"/>
      <c r="AV747" s="68"/>
      <c r="AW747" s="68"/>
      <c r="AX747" s="68"/>
      <c r="AY747" s="68"/>
      <c r="AZ747" s="64"/>
      <c r="BA747" s="64"/>
      <c r="BB747" s="64"/>
      <c r="BC747" s="64"/>
      <c r="BD747" s="64"/>
      <c r="BE747" s="64"/>
      <c r="BF747" s="64"/>
      <c r="BG747" s="64"/>
      <c r="BH747" s="64"/>
      <c r="BI747" s="64"/>
      <c r="BJ747" s="64"/>
      <c r="BK747" s="64"/>
      <c r="BL747" s="64"/>
      <c r="BM747" s="64"/>
      <c r="BN747" s="64"/>
    </row>
    <row r="748" spans="1:66" s="69" customFormat="1" ht="16.5" customHeight="1">
      <c r="A748" s="64"/>
      <c r="B748" s="66"/>
      <c r="C748" s="66"/>
      <c r="D748" s="75"/>
      <c r="E748" s="66"/>
      <c r="F748" s="67"/>
      <c r="G748" s="67"/>
      <c r="H748" s="7" t="str">
        <f t="shared" si="23"/>
        <v>Deposit Error</v>
      </c>
      <c r="I748" s="64"/>
      <c r="J748" s="8">
        <f t="shared" si="22"/>
        <v>0</v>
      </c>
      <c r="K748" s="64"/>
      <c r="L748" s="68"/>
      <c r="M748" s="68"/>
      <c r="N748" s="68"/>
      <c r="O748" s="68"/>
      <c r="P748" s="68"/>
      <c r="Q748" s="68"/>
      <c r="R748" s="68"/>
      <c r="S748" s="68"/>
      <c r="T748" s="68"/>
      <c r="U748" s="68"/>
      <c r="V748" s="68"/>
      <c r="W748" s="68"/>
      <c r="X748" s="68"/>
      <c r="Y748" s="68"/>
      <c r="Z748" s="68"/>
      <c r="AA748" s="68"/>
      <c r="AB748" s="68"/>
      <c r="AC748" s="68"/>
      <c r="AD748" s="68"/>
      <c r="AE748" s="68"/>
      <c r="AF748" s="68"/>
      <c r="AG748" s="68"/>
      <c r="AH748" s="68"/>
      <c r="AI748" s="68"/>
      <c r="AJ748" s="68"/>
      <c r="AK748" s="68"/>
      <c r="AL748" s="68"/>
      <c r="AM748" s="68"/>
      <c r="AN748" s="68"/>
      <c r="AO748" s="68"/>
      <c r="AP748" s="68"/>
      <c r="AQ748" s="68"/>
      <c r="AR748" s="68"/>
      <c r="AS748" s="68"/>
      <c r="AT748" s="68"/>
      <c r="AU748" s="68"/>
      <c r="AV748" s="68"/>
      <c r="AW748" s="68"/>
      <c r="AX748" s="68"/>
      <c r="AY748" s="68"/>
      <c r="AZ748" s="64"/>
      <c r="BA748" s="64"/>
      <c r="BB748" s="64"/>
      <c r="BC748" s="64"/>
      <c r="BD748" s="64"/>
      <c r="BE748" s="64"/>
      <c r="BF748" s="64"/>
      <c r="BG748" s="64"/>
      <c r="BH748" s="64"/>
      <c r="BI748" s="64"/>
      <c r="BJ748" s="64"/>
      <c r="BK748" s="64"/>
      <c r="BL748" s="64"/>
      <c r="BM748" s="64"/>
      <c r="BN748" s="64"/>
    </row>
    <row r="749" spans="1:66" s="69" customFormat="1" ht="16.5" customHeight="1">
      <c r="A749" s="64"/>
      <c r="B749" s="66"/>
      <c r="C749" s="66"/>
      <c r="D749" s="75"/>
      <c r="E749" s="66"/>
      <c r="F749" s="67"/>
      <c r="G749" s="67"/>
      <c r="H749" s="7" t="str">
        <f t="shared" si="23"/>
        <v>Deposit Error</v>
      </c>
      <c r="I749" s="64"/>
      <c r="J749" s="8">
        <f t="shared" si="22"/>
        <v>0</v>
      </c>
      <c r="K749" s="64"/>
      <c r="L749" s="68"/>
      <c r="M749" s="68"/>
      <c r="N749" s="68"/>
      <c r="O749" s="68"/>
      <c r="P749" s="68"/>
      <c r="Q749" s="68"/>
      <c r="R749" s="68"/>
      <c r="S749" s="68"/>
      <c r="T749" s="68"/>
      <c r="U749" s="68"/>
      <c r="V749" s="68"/>
      <c r="W749" s="68"/>
      <c r="X749" s="68"/>
      <c r="Y749" s="68"/>
      <c r="Z749" s="68"/>
      <c r="AA749" s="68"/>
      <c r="AB749" s="68"/>
      <c r="AC749" s="68"/>
      <c r="AD749" s="68"/>
      <c r="AE749" s="68"/>
      <c r="AF749" s="68"/>
      <c r="AG749" s="68"/>
      <c r="AH749" s="68"/>
      <c r="AI749" s="68"/>
      <c r="AJ749" s="68"/>
      <c r="AK749" s="68"/>
      <c r="AL749" s="68"/>
      <c r="AM749" s="68"/>
      <c r="AN749" s="68"/>
      <c r="AO749" s="68"/>
      <c r="AP749" s="68"/>
      <c r="AQ749" s="68"/>
      <c r="AR749" s="68"/>
      <c r="AS749" s="68"/>
      <c r="AT749" s="68"/>
      <c r="AU749" s="68"/>
      <c r="AV749" s="68"/>
      <c r="AW749" s="68"/>
      <c r="AX749" s="68"/>
      <c r="AY749" s="68"/>
      <c r="AZ749" s="64"/>
      <c r="BA749" s="64"/>
      <c r="BB749" s="64"/>
      <c r="BC749" s="64"/>
      <c r="BD749" s="64"/>
      <c r="BE749" s="64"/>
      <c r="BF749" s="64"/>
      <c r="BG749" s="64"/>
      <c r="BH749" s="64"/>
      <c r="BI749" s="64"/>
      <c r="BJ749" s="64"/>
      <c r="BK749" s="64"/>
      <c r="BL749" s="64"/>
      <c r="BM749" s="64"/>
      <c r="BN749" s="64"/>
    </row>
    <row r="750" spans="1:66" s="69" customFormat="1" ht="16.5" customHeight="1">
      <c r="A750" s="64"/>
      <c r="B750" s="66"/>
      <c r="C750" s="66"/>
      <c r="D750" s="75"/>
      <c r="E750" s="66"/>
      <c r="F750" s="67"/>
      <c r="G750" s="67"/>
      <c r="H750" s="7" t="str">
        <f t="shared" si="23"/>
        <v>Deposit Error</v>
      </c>
      <c r="I750" s="64"/>
      <c r="J750" s="8">
        <f t="shared" si="22"/>
        <v>0</v>
      </c>
      <c r="K750" s="64"/>
      <c r="L750" s="68"/>
      <c r="M750" s="68"/>
      <c r="N750" s="68"/>
      <c r="O750" s="68"/>
      <c r="P750" s="68"/>
      <c r="Q750" s="68"/>
      <c r="R750" s="68"/>
      <c r="S750" s="68"/>
      <c r="T750" s="68"/>
      <c r="U750" s="68"/>
      <c r="V750" s="68"/>
      <c r="W750" s="68"/>
      <c r="X750" s="68"/>
      <c r="Y750" s="68"/>
      <c r="Z750" s="68"/>
      <c r="AA750" s="68"/>
      <c r="AB750" s="68"/>
      <c r="AC750" s="68"/>
      <c r="AD750" s="68"/>
      <c r="AE750" s="68"/>
      <c r="AF750" s="68"/>
      <c r="AG750" s="68"/>
      <c r="AH750" s="68"/>
      <c r="AI750" s="68"/>
      <c r="AJ750" s="68"/>
      <c r="AK750" s="68"/>
      <c r="AL750" s="68"/>
      <c r="AM750" s="68"/>
      <c r="AN750" s="68"/>
      <c r="AO750" s="68"/>
      <c r="AP750" s="68"/>
      <c r="AQ750" s="68"/>
      <c r="AR750" s="68"/>
      <c r="AS750" s="68"/>
      <c r="AT750" s="68"/>
      <c r="AU750" s="68"/>
      <c r="AV750" s="68"/>
      <c r="AW750" s="68"/>
      <c r="AX750" s="68"/>
      <c r="AY750" s="68"/>
      <c r="AZ750" s="64"/>
      <c r="BA750" s="64"/>
      <c r="BB750" s="64"/>
      <c r="BC750" s="64"/>
      <c r="BD750" s="64"/>
      <c r="BE750" s="64"/>
      <c r="BF750" s="64"/>
      <c r="BG750" s="64"/>
      <c r="BH750" s="64"/>
      <c r="BI750" s="64"/>
      <c r="BJ750" s="64"/>
      <c r="BK750" s="64"/>
      <c r="BL750" s="64"/>
      <c r="BM750" s="64"/>
      <c r="BN750" s="64"/>
    </row>
    <row r="751" spans="1:66" s="69" customFormat="1" ht="16.5" customHeight="1">
      <c r="A751" s="64"/>
      <c r="B751" s="66"/>
      <c r="C751" s="66"/>
      <c r="D751" s="75"/>
      <c r="E751" s="66"/>
      <c r="F751" s="67"/>
      <c r="G751" s="67"/>
      <c r="H751" s="7" t="str">
        <f t="shared" si="23"/>
        <v>Deposit Error</v>
      </c>
      <c r="I751" s="64"/>
      <c r="J751" s="8">
        <f t="shared" si="22"/>
        <v>0</v>
      </c>
      <c r="K751" s="64"/>
      <c r="L751" s="68"/>
      <c r="M751" s="68"/>
      <c r="N751" s="68"/>
      <c r="O751" s="68"/>
      <c r="P751" s="68"/>
      <c r="Q751" s="68"/>
      <c r="R751" s="68"/>
      <c r="S751" s="68"/>
      <c r="T751" s="68"/>
      <c r="U751" s="68"/>
      <c r="V751" s="68"/>
      <c r="W751" s="68"/>
      <c r="X751" s="68"/>
      <c r="Y751" s="68"/>
      <c r="Z751" s="68"/>
      <c r="AA751" s="68"/>
      <c r="AB751" s="68"/>
      <c r="AC751" s="68"/>
      <c r="AD751" s="68"/>
      <c r="AE751" s="68"/>
      <c r="AF751" s="68"/>
      <c r="AG751" s="68"/>
      <c r="AH751" s="68"/>
      <c r="AI751" s="68"/>
      <c r="AJ751" s="68"/>
      <c r="AK751" s="68"/>
      <c r="AL751" s="68"/>
      <c r="AM751" s="68"/>
      <c r="AN751" s="68"/>
      <c r="AO751" s="68"/>
      <c r="AP751" s="68"/>
      <c r="AQ751" s="68"/>
      <c r="AR751" s="68"/>
      <c r="AS751" s="68"/>
      <c r="AT751" s="68"/>
      <c r="AU751" s="68"/>
      <c r="AV751" s="68"/>
      <c r="AW751" s="68"/>
      <c r="AX751" s="68"/>
      <c r="AY751" s="68"/>
      <c r="AZ751" s="64"/>
      <c r="BA751" s="64"/>
      <c r="BB751" s="64"/>
      <c r="BC751" s="64"/>
      <c r="BD751" s="64"/>
      <c r="BE751" s="64"/>
      <c r="BF751" s="64"/>
      <c r="BG751" s="64"/>
      <c r="BH751" s="64"/>
      <c r="BI751" s="64"/>
      <c r="BJ751" s="64"/>
      <c r="BK751" s="64"/>
      <c r="BL751" s="64"/>
      <c r="BM751" s="64"/>
      <c r="BN751" s="64"/>
    </row>
    <row r="752" spans="1:66" s="69" customFormat="1" ht="16.5" customHeight="1">
      <c r="A752" s="64"/>
      <c r="B752" s="66"/>
      <c r="C752" s="66"/>
      <c r="D752" s="75"/>
      <c r="E752" s="66"/>
      <c r="F752" s="67"/>
      <c r="G752" s="67"/>
      <c r="H752" s="7" t="str">
        <f t="shared" si="23"/>
        <v>Deposit Error</v>
      </c>
      <c r="I752" s="64"/>
      <c r="J752" s="8">
        <f t="shared" si="22"/>
        <v>0</v>
      </c>
      <c r="K752" s="64"/>
      <c r="L752" s="68"/>
      <c r="M752" s="68"/>
      <c r="N752" s="68"/>
      <c r="O752" s="68"/>
      <c r="P752" s="68"/>
      <c r="Q752" s="68"/>
      <c r="R752" s="68"/>
      <c r="S752" s="68"/>
      <c r="T752" s="68"/>
      <c r="U752" s="68"/>
      <c r="V752" s="68"/>
      <c r="W752" s="68"/>
      <c r="X752" s="68"/>
      <c r="Y752" s="68"/>
      <c r="Z752" s="68"/>
      <c r="AA752" s="68"/>
      <c r="AB752" s="68"/>
      <c r="AC752" s="68"/>
      <c r="AD752" s="68"/>
      <c r="AE752" s="68"/>
      <c r="AF752" s="68"/>
      <c r="AG752" s="68"/>
      <c r="AH752" s="68"/>
      <c r="AI752" s="68"/>
      <c r="AJ752" s="68"/>
      <c r="AK752" s="68"/>
      <c r="AL752" s="68"/>
      <c r="AM752" s="68"/>
      <c r="AN752" s="68"/>
      <c r="AO752" s="68"/>
      <c r="AP752" s="68"/>
      <c r="AQ752" s="68"/>
      <c r="AR752" s="68"/>
      <c r="AS752" s="68"/>
      <c r="AT752" s="68"/>
      <c r="AU752" s="68"/>
      <c r="AV752" s="68"/>
      <c r="AW752" s="68"/>
      <c r="AX752" s="68"/>
      <c r="AY752" s="68"/>
      <c r="AZ752" s="64"/>
      <c r="BA752" s="64"/>
      <c r="BB752" s="64"/>
      <c r="BC752" s="64"/>
      <c r="BD752" s="64"/>
      <c r="BE752" s="64"/>
      <c r="BF752" s="64"/>
      <c r="BG752" s="64"/>
      <c r="BH752" s="64"/>
      <c r="BI752" s="64"/>
      <c r="BJ752" s="64"/>
      <c r="BK752" s="64"/>
      <c r="BL752" s="64"/>
      <c r="BM752" s="64"/>
      <c r="BN752" s="64"/>
    </row>
    <row r="753" spans="1:66" s="69" customFormat="1" ht="16.5" customHeight="1">
      <c r="A753" s="64"/>
      <c r="B753" s="66"/>
      <c r="C753" s="66"/>
      <c r="D753" s="75"/>
      <c r="E753" s="66"/>
      <c r="F753" s="67"/>
      <c r="G753" s="67"/>
      <c r="H753" s="7" t="str">
        <f t="shared" si="23"/>
        <v>Deposit Error</v>
      </c>
      <c r="I753" s="64"/>
      <c r="J753" s="8">
        <f t="shared" si="22"/>
        <v>0</v>
      </c>
      <c r="K753" s="64"/>
      <c r="L753" s="68"/>
      <c r="M753" s="68"/>
      <c r="N753" s="68"/>
      <c r="O753" s="68"/>
      <c r="P753" s="68"/>
      <c r="Q753" s="68"/>
      <c r="R753" s="68"/>
      <c r="S753" s="68"/>
      <c r="T753" s="68"/>
      <c r="U753" s="68"/>
      <c r="V753" s="68"/>
      <c r="W753" s="68"/>
      <c r="X753" s="68"/>
      <c r="Y753" s="68"/>
      <c r="Z753" s="68"/>
      <c r="AA753" s="68"/>
      <c r="AB753" s="68"/>
      <c r="AC753" s="68"/>
      <c r="AD753" s="68"/>
      <c r="AE753" s="68"/>
      <c r="AF753" s="68"/>
      <c r="AG753" s="68"/>
      <c r="AH753" s="68"/>
      <c r="AI753" s="68"/>
      <c r="AJ753" s="68"/>
      <c r="AK753" s="68"/>
      <c r="AL753" s="68"/>
      <c r="AM753" s="68"/>
      <c r="AN753" s="68"/>
      <c r="AO753" s="68"/>
      <c r="AP753" s="68"/>
      <c r="AQ753" s="68"/>
      <c r="AR753" s="68"/>
      <c r="AS753" s="68"/>
      <c r="AT753" s="68"/>
      <c r="AU753" s="68"/>
      <c r="AV753" s="68"/>
      <c r="AW753" s="68"/>
      <c r="AX753" s="68"/>
      <c r="AY753" s="68"/>
      <c r="AZ753" s="64"/>
      <c r="BA753" s="64"/>
      <c r="BB753" s="64"/>
      <c r="BC753" s="64"/>
      <c r="BD753" s="64"/>
      <c r="BE753" s="64"/>
      <c r="BF753" s="64"/>
      <c r="BG753" s="64"/>
      <c r="BH753" s="64"/>
      <c r="BI753" s="64"/>
      <c r="BJ753" s="64"/>
      <c r="BK753" s="64"/>
      <c r="BL753" s="64"/>
      <c r="BM753" s="64"/>
      <c r="BN753" s="64"/>
    </row>
    <row r="754" spans="1:66" s="69" customFormat="1" ht="16.5" customHeight="1">
      <c r="A754" s="64"/>
      <c r="B754" s="66"/>
      <c r="C754" s="66"/>
      <c r="D754" s="75"/>
      <c r="E754" s="66"/>
      <c r="F754" s="67"/>
      <c r="G754" s="67"/>
      <c r="H754" s="7" t="str">
        <f t="shared" si="23"/>
        <v>Deposit Error</v>
      </c>
      <c r="I754" s="64"/>
      <c r="J754" s="8">
        <f t="shared" si="22"/>
        <v>0</v>
      </c>
      <c r="K754" s="64"/>
      <c r="L754" s="68"/>
      <c r="M754" s="68"/>
      <c r="N754" s="68"/>
      <c r="O754" s="68"/>
      <c r="P754" s="68"/>
      <c r="Q754" s="68"/>
      <c r="R754" s="68"/>
      <c r="S754" s="68"/>
      <c r="T754" s="68"/>
      <c r="U754" s="68"/>
      <c r="V754" s="68"/>
      <c r="W754" s="68"/>
      <c r="X754" s="68"/>
      <c r="Y754" s="68"/>
      <c r="Z754" s="68"/>
      <c r="AA754" s="68"/>
      <c r="AB754" s="68"/>
      <c r="AC754" s="68"/>
      <c r="AD754" s="68"/>
      <c r="AE754" s="68"/>
      <c r="AF754" s="68"/>
      <c r="AG754" s="68"/>
      <c r="AH754" s="68"/>
      <c r="AI754" s="68"/>
      <c r="AJ754" s="68"/>
      <c r="AK754" s="68"/>
      <c r="AL754" s="68"/>
      <c r="AM754" s="68"/>
      <c r="AN754" s="68"/>
      <c r="AO754" s="68"/>
      <c r="AP754" s="68"/>
      <c r="AQ754" s="68"/>
      <c r="AR754" s="68"/>
      <c r="AS754" s="68"/>
      <c r="AT754" s="68"/>
      <c r="AU754" s="68"/>
      <c r="AV754" s="68"/>
      <c r="AW754" s="68"/>
      <c r="AX754" s="68"/>
      <c r="AY754" s="68"/>
      <c r="AZ754" s="64"/>
      <c r="BA754" s="64"/>
      <c r="BB754" s="64"/>
      <c r="BC754" s="64"/>
      <c r="BD754" s="64"/>
      <c r="BE754" s="64"/>
      <c r="BF754" s="64"/>
      <c r="BG754" s="64"/>
      <c r="BH754" s="64"/>
      <c r="BI754" s="64"/>
      <c r="BJ754" s="64"/>
      <c r="BK754" s="64"/>
      <c r="BL754" s="64"/>
      <c r="BM754" s="64"/>
      <c r="BN754" s="64"/>
    </row>
    <row r="755" spans="1:66" s="69" customFormat="1" ht="16.5" customHeight="1">
      <c r="A755" s="64"/>
      <c r="B755" s="66"/>
      <c r="C755" s="66"/>
      <c r="D755" s="75"/>
      <c r="E755" s="66"/>
      <c r="F755" s="67"/>
      <c r="G755" s="67"/>
      <c r="H755" s="7" t="str">
        <f t="shared" si="23"/>
        <v>Deposit Error</v>
      </c>
      <c r="I755" s="64"/>
      <c r="J755" s="8">
        <f t="shared" si="22"/>
        <v>0</v>
      </c>
      <c r="K755" s="64"/>
      <c r="L755" s="68"/>
      <c r="M755" s="68"/>
      <c r="N755" s="68"/>
      <c r="O755" s="68"/>
      <c r="P755" s="68"/>
      <c r="Q755" s="68"/>
      <c r="R755" s="68"/>
      <c r="S755" s="68"/>
      <c r="T755" s="68"/>
      <c r="U755" s="68"/>
      <c r="V755" s="68"/>
      <c r="W755" s="68"/>
      <c r="X755" s="68"/>
      <c r="Y755" s="68"/>
      <c r="Z755" s="68"/>
      <c r="AA755" s="68"/>
      <c r="AB755" s="68"/>
      <c r="AC755" s="68"/>
      <c r="AD755" s="68"/>
      <c r="AE755" s="68"/>
      <c r="AF755" s="68"/>
      <c r="AG755" s="68"/>
      <c r="AH755" s="68"/>
      <c r="AI755" s="68"/>
      <c r="AJ755" s="68"/>
      <c r="AK755" s="68"/>
      <c r="AL755" s="68"/>
      <c r="AM755" s="68"/>
      <c r="AN755" s="68"/>
      <c r="AO755" s="68"/>
      <c r="AP755" s="68"/>
      <c r="AQ755" s="68"/>
      <c r="AR755" s="68"/>
      <c r="AS755" s="68"/>
      <c r="AT755" s="68"/>
      <c r="AU755" s="68"/>
      <c r="AV755" s="68"/>
      <c r="AW755" s="68"/>
      <c r="AX755" s="68"/>
      <c r="AY755" s="68"/>
      <c r="AZ755" s="64"/>
      <c r="BA755" s="64"/>
      <c r="BB755" s="64"/>
      <c r="BC755" s="64"/>
      <c r="BD755" s="64"/>
      <c r="BE755" s="64"/>
      <c r="BF755" s="64"/>
      <c r="BG755" s="64"/>
      <c r="BH755" s="64"/>
      <c r="BI755" s="64"/>
      <c r="BJ755" s="64"/>
      <c r="BK755" s="64"/>
      <c r="BL755" s="64"/>
      <c r="BM755" s="64"/>
      <c r="BN755" s="64"/>
    </row>
    <row r="756" spans="1:66" s="69" customFormat="1" ht="16.5" customHeight="1">
      <c r="A756" s="64"/>
      <c r="B756" s="66"/>
      <c r="C756" s="66"/>
      <c r="D756" s="75"/>
      <c r="E756" s="66"/>
      <c r="F756" s="67"/>
      <c r="G756" s="67"/>
      <c r="H756" s="7" t="str">
        <f t="shared" si="23"/>
        <v>Deposit Error</v>
      </c>
      <c r="I756" s="64"/>
      <c r="J756" s="8">
        <f t="shared" si="22"/>
        <v>0</v>
      </c>
      <c r="K756" s="64"/>
      <c r="L756" s="68"/>
      <c r="M756" s="68"/>
      <c r="N756" s="68"/>
      <c r="O756" s="68"/>
      <c r="P756" s="68"/>
      <c r="Q756" s="68"/>
      <c r="R756" s="68"/>
      <c r="S756" s="68"/>
      <c r="T756" s="68"/>
      <c r="U756" s="68"/>
      <c r="V756" s="68"/>
      <c r="W756" s="68"/>
      <c r="X756" s="68"/>
      <c r="Y756" s="68"/>
      <c r="Z756" s="68"/>
      <c r="AA756" s="68"/>
      <c r="AB756" s="68"/>
      <c r="AC756" s="68"/>
      <c r="AD756" s="68"/>
      <c r="AE756" s="68"/>
      <c r="AF756" s="68"/>
      <c r="AG756" s="68"/>
      <c r="AH756" s="68"/>
      <c r="AI756" s="68"/>
      <c r="AJ756" s="68"/>
      <c r="AK756" s="68"/>
      <c r="AL756" s="68"/>
      <c r="AM756" s="68"/>
      <c r="AN756" s="68"/>
      <c r="AO756" s="68"/>
      <c r="AP756" s="68"/>
      <c r="AQ756" s="68"/>
      <c r="AR756" s="68"/>
      <c r="AS756" s="68"/>
      <c r="AT756" s="68"/>
      <c r="AU756" s="68"/>
      <c r="AV756" s="68"/>
      <c r="AW756" s="68"/>
      <c r="AX756" s="68"/>
      <c r="AY756" s="68"/>
      <c r="AZ756" s="64"/>
      <c r="BA756" s="64"/>
      <c r="BB756" s="64"/>
      <c r="BC756" s="64"/>
      <c r="BD756" s="64"/>
      <c r="BE756" s="64"/>
      <c r="BF756" s="64"/>
      <c r="BG756" s="64"/>
      <c r="BH756" s="64"/>
      <c r="BI756" s="64"/>
      <c r="BJ756" s="64"/>
      <c r="BK756" s="64"/>
      <c r="BL756" s="64"/>
      <c r="BM756" s="64"/>
      <c r="BN756" s="64"/>
    </row>
    <row r="757" spans="1:66" s="69" customFormat="1" ht="16.5" customHeight="1">
      <c r="A757" s="64"/>
      <c r="B757" s="66"/>
      <c r="C757" s="66"/>
      <c r="D757" s="75"/>
      <c r="E757" s="66"/>
      <c r="F757" s="67"/>
      <c r="G757" s="67"/>
      <c r="H757" s="7" t="str">
        <f t="shared" si="23"/>
        <v>Deposit Error</v>
      </c>
      <c r="I757" s="64"/>
      <c r="J757" s="8">
        <f t="shared" si="22"/>
        <v>0</v>
      </c>
      <c r="K757" s="64"/>
      <c r="L757" s="68"/>
      <c r="M757" s="68"/>
      <c r="N757" s="68"/>
      <c r="O757" s="68"/>
      <c r="P757" s="68"/>
      <c r="Q757" s="68"/>
      <c r="R757" s="68"/>
      <c r="S757" s="68"/>
      <c r="T757" s="68"/>
      <c r="U757" s="68"/>
      <c r="V757" s="68"/>
      <c r="W757" s="68"/>
      <c r="X757" s="68"/>
      <c r="Y757" s="68"/>
      <c r="Z757" s="68"/>
      <c r="AA757" s="68"/>
      <c r="AB757" s="68"/>
      <c r="AC757" s="68"/>
      <c r="AD757" s="68"/>
      <c r="AE757" s="68"/>
      <c r="AF757" s="68"/>
      <c r="AG757" s="68"/>
      <c r="AH757" s="68"/>
      <c r="AI757" s="68"/>
      <c r="AJ757" s="68"/>
      <c r="AK757" s="68"/>
      <c r="AL757" s="68"/>
      <c r="AM757" s="68"/>
      <c r="AN757" s="68"/>
      <c r="AO757" s="68"/>
      <c r="AP757" s="68"/>
      <c r="AQ757" s="68"/>
      <c r="AR757" s="68"/>
      <c r="AS757" s="68"/>
      <c r="AT757" s="68"/>
      <c r="AU757" s="68"/>
      <c r="AV757" s="68"/>
      <c r="AW757" s="68"/>
      <c r="AX757" s="68"/>
      <c r="AY757" s="68"/>
      <c r="AZ757" s="64"/>
      <c r="BA757" s="64"/>
      <c r="BB757" s="64"/>
      <c r="BC757" s="64"/>
      <c r="BD757" s="64"/>
      <c r="BE757" s="64"/>
      <c r="BF757" s="64"/>
      <c r="BG757" s="64"/>
      <c r="BH757" s="64"/>
      <c r="BI757" s="64"/>
      <c r="BJ757" s="64"/>
      <c r="BK757" s="64"/>
      <c r="BL757" s="64"/>
      <c r="BM757" s="64"/>
      <c r="BN757" s="64"/>
    </row>
    <row r="758" spans="1:66" s="69" customFormat="1" ht="16.5" customHeight="1">
      <c r="A758" s="64"/>
      <c r="B758" s="66"/>
      <c r="C758" s="66"/>
      <c r="D758" s="75"/>
      <c r="E758" s="66"/>
      <c r="F758" s="67"/>
      <c r="G758" s="67"/>
      <c r="H758" s="7" t="str">
        <f t="shared" si="23"/>
        <v>Deposit Error</v>
      </c>
      <c r="I758" s="64"/>
      <c r="J758" s="8">
        <f t="shared" si="22"/>
        <v>0</v>
      </c>
      <c r="K758" s="64"/>
      <c r="L758" s="68"/>
      <c r="M758" s="68"/>
      <c r="N758" s="68"/>
      <c r="O758" s="68"/>
      <c r="P758" s="68"/>
      <c r="Q758" s="68"/>
      <c r="R758" s="68"/>
      <c r="S758" s="68"/>
      <c r="T758" s="68"/>
      <c r="U758" s="68"/>
      <c r="V758" s="68"/>
      <c r="W758" s="68"/>
      <c r="X758" s="68"/>
      <c r="Y758" s="68"/>
      <c r="Z758" s="68"/>
      <c r="AA758" s="68"/>
      <c r="AB758" s="68"/>
      <c r="AC758" s="68"/>
      <c r="AD758" s="68"/>
      <c r="AE758" s="68"/>
      <c r="AF758" s="68"/>
      <c r="AG758" s="68"/>
      <c r="AH758" s="68"/>
      <c r="AI758" s="68"/>
      <c r="AJ758" s="68"/>
      <c r="AK758" s="68"/>
      <c r="AL758" s="68"/>
      <c r="AM758" s="68"/>
      <c r="AN758" s="68"/>
      <c r="AO758" s="68"/>
      <c r="AP758" s="68"/>
      <c r="AQ758" s="68"/>
      <c r="AR758" s="68"/>
      <c r="AS758" s="68"/>
      <c r="AT758" s="68"/>
      <c r="AU758" s="68"/>
      <c r="AV758" s="68"/>
      <c r="AW758" s="68"/>
      <c r="AX758" s="68"/>
      <c r="AY758" s="68"/>
      <c r="AZ758" s="64"/>
      <c r="BA758" s="64"/>
      <c r="BB758" s="64"/>
      <c r="BC758" s="64"/>
      <c r="BD758" s="64"/>
      <c r="BE758" s="64"/>
      <c r="BF758" s="64"/>
      <c r="BG758" s="64"/>
      <c r="BH758" s="64"/>
      <c r="BI758" s="64"/>
      <c r="BJ758" s="64"/>
      <c r="BK758" s="64"/>
      <c r="BL758" s="64"/>
      <c r="BM758" s="64"/>
      <c r="BN758" s="64"/>
    </row>
    <row r="759" spans="1:66" s="69" customFormat="1" ht="16.5" customHeight="1">
      <c r="A759" s="64"/>
      <c r="B759" s="66"/>
      <c r="C759" s="66"/>
      <c r="D759" s="75"/>
      <c r="E759" s="66"/>
      <c r="F759" s="67"/>
      <c r="G759" s="67"/>
      <c r="H759" s="7" t="str">
        <f t="shared" si="23"/>
        <v>Deposit Error</v>
      </c>
      <c r="I759" s="64"/>
      <c r="J759" s="8">
        <f t="shared" si="22"/>
        <v>0</v>
      </c>
      <c r="K759" s="64"/>
      <c r="L759" s="68"/>
      <c r="M759" s="68"/>
      <c r="N759" s="68"/>
      <c r="O759" s="68"/>
      <c r="P759" s="68"/>
      <c r="Q759" s="68"/>
      <c r="R759" s="68"/>
      <c r="S759" s="68"/>
      <c r="T759" s="68"/>
      <c r="U759" s="68"/>
      <c r="V759" s="68"/>
      <c r="W759" s="68"/>
      <c r="X759" s="68"/>
      <c r="Y759" s="68"/>
      <c r="Z759" s="68"/>
      <c r="AA759" s="68"/>
      <c r="AB759" s="68"/>
      <c r="AC759" s="68"/>
      <c r="AD759" s="68"/>
      <c r="AE759" s="68"/>
      <c r="AF759" s="68"/>
      <c r="AG759" s="68"/>
      <c r="AH759" s="68"/>
      <c r="AI759" s="68"/>
      <c r="AJ759" s="68"/>
      <c r="AK759" s="68"/>
      <c r="AL759" s="68"/>
      <c r="AM759" s="68"/>
      <c r="AN759" s="68"/>
      <c r="AO759" s="68"/>
      <c r="AP759" s="68"/>
      <c r="AQ759" s="68"/>
      <c r="AR759" s="68"/>
      <c r="AS759" s="68"/>
      <c r="AT759" s="68"/>
      <c r="AU759" s="68"/>
      <c r="AV759" s="68"/>
      <c r="AW759" s="68"/>
      <c r="AX759" s="68"/>
      <c r="AY759" s="68"/>
      <c r="AZ759" s="64"/>
      <c r="BA759" s="64"/>
      <c r="BB759" s="64"/>
      <c r="BC759" s="64"/>
      <c r="BD759" s="64"/>
      <c r="BE759" s="64"/>
      <c r="BF759" s="64"/>
      <c r="BG759" s="64"/>
      <c r="BH759" s="64"/>
      <c r="BI759" s="64"/>
      <c r="BJ759" s="64"/>
      <c r="BK759" s="64"/>
      <c r="BL759" s="64"/>
      <c r="BM759" s="64"/>
      <c r="BN759" s="64"/>
    </row>
    <row r="760" spans="1:66" s="69" customFormat="1" ht="16.5" customHeight="1">
      <c r="A760" s="64"/>
      <c r="B760" s="66"/>
      <c r="C760" s="66"/>
      <c r="D760" s="75"/>
      <c r="E760" s="66"/>
      <c r="F760" s="67"/>
      <c r="G760" s="67"/>
      <c r="H760" s="7" t="str">
        <f t="shared" si="23"/>
        <v>Deposit Error</v>
      </c>
      <c r="I760" s="64"/>
      <c r="J760" s="8">
        <f t="shared" si="22"/>
        <v>0</v>
      </c>
      <c r="K760" s="64"/>
      <c r="L760" s="68"/>
      <c r="M760" s="68"/>
      <c r="N760" s="68"/>
      <c r="O760" s="68"/>
      <c r="P760" s="68"/>
      <c r="Q760" s="68"/>
      <c r="R760" s="68"/>
      <c r="S760" s="68"/>
      <c r="T760" s="68"/>
      <c r="U760" s="68"/>
      <c r="V760" s="68"/>
      <c r="W760" s="68"/>
      <c r="X760" s="68"/>
      <c r="Y760" s="68"/>
      <c r="Z760" s="68"/>
      <c r="AA760" s="68"/>
      <c r="AB760" s="68"/>
      <c r="AC760" s="68"/>
      <c r="AD760" s="68"/>
      <c r="AE760" s="68"/>
      <c r="AF760" s="68"/>
      <c r="AG760" s="68"/>
      <c r="AH760" s="68"/>
      <c r="AI760" s="68"/>
      <c r="AJ760" s="68"/>
      <c r="AK760" s="68"/>
      <c r="AL760" s="68"/>
      <c r="AM760" s="68"/>
      <c r="AN760" s="68"/>
      <c r="AO760" s="68"/>
      <c r="AP760" s="68"/>
      <c r="AQ760" s="68"/>
      <c r="AR760" s="68"/>
      <c r="AS760" s="68"/>
      <c r="AT760" s="68"/>
      <c r="AU760" s="68"/>
      <c r="AV760" s="68"/>
      <c r="AW760" s="68"/>
      <c r="AX760" s="68"/>
      <c r="AY760" s="68"/>
      <c r="AZ760" s="64"/>
      <c r="BA760" s="64"/>
      <c r="BB760" s="64"/>
      <c r="BC760" s="64"/>
      <c r="BD760" s="64"/>
      <c r="BE760" s="64"/>
      <c r="BF760" s="64"/>
      <c r="BG760" s="64"/>
      <c r="BH760" s="64"/>
      <c r="BI760" s="64"/>
      <c r="BJ760" s="64"/>
      <c r="BK760" s="64"/>
      <c r="BL760" s="64"/>
      <c r="BM760" s="64"/>
      <c r="BN760" s="64"/>
    </row>
    <row r="761" spans="1:66" s="69" customFormat="1" ht="16.5" customHeight="1">
      <c r="A761" s="64"/>
      <c r="B761" s="66"/>
      <c r="C761" s="66"/>
      <c r="D761" s="75"/>
      <c r="E761" s="66"/>
      <c r="F761" s="67"/>
      <c r="G761" s="67"/>
      <c r="H761" s="7" t="str">
        <f t="shared" si="23"/>
        <v>Deposit Error</v>
      </c>
      <c r="I761" s="64"/>
      <c r="J761" s="8">
        <f t="shared" si="22"/>
        <v>0</v>
      </c>
      <c r="K761" s="64"/>
      <c r="L761" s="68"/>
      <c r="M761" s="68"/>
      <c r="N761" s="68"/>
      <c r="O761" s="68"/>
      <c r="P761" s="68"/>
      <c r="Q761" s="68"/>
      <c r="R761" s="68"/>
      <c r="S761" s="68"/>
      <c r="T761" s="68"/>
      <c r="U761" s="68"/>
      <c r="V761" s="68"/>
      <c r="W761" s="68"/>
      <c r="X761" s="68"/>
      <c r="Y761" s="68"/>
      <c r="Z761" s="68"/>
      <c r="AA761" s="68"/>
      <c r="AB761" s="68"/>
      <c r="AC761" s="68"/>
      <c r="AD761" s="68"/>
      <c r="AE761" s="68"/>
      <c r="AF761" s="68"/>
      <c r="AG761" s="68"/>
      <c r="AH761" s="68"/>
      <c r="AI761" s="68"/>
      <c r="AJ761" s="68"/>
      <c r="AK761" s="68"/>
      <c r="AL761" s="68"/>
      <c r="AM761" s="68"/>
      <c r="AN761" s="68"/>
      <c r="AO761" s="68"/>
      <c r="AP761" s="68"/>
      <c r="AQ761" s="68"/>
      <c r="AR761" s="68"/>
      <c r="AS761" s="68"/>
      <c r="AT761" s="68"/>
      <c r="AU761" s="68"/>
      <c r="AV761" s="68"/>
      <c r="AW761" s="68"/>
      <c r="AX761" s="68"/>
      <c r="AY761" s="68"/>
      <c r="AZ761" s="64"/>
      <c r="BA761" s="64"/>
      <c r="BB761" s="64"/>
      <c r="BC761" s="64"/>
      <c r="BD761" s="64"/>
      <c r="BE761" s="64"/>
      <c r="BF761" s="64"/>
      <c r="BG761" s="64"/>
      <c r="BH761" s="64"/>
      <c r="BI761" s="64"/>
      <c r="BJ761" s="64"/>
      <c r="BK761" s="64"/>
      <c r="BL761" s="64"/>
      <c r="BM761" s="64"/>
      <c r="BN761" s="64"/>
    </row>
    <row r="762" spans="1:66" s="69" customFormat="1" ht="16.5" customHeight="1">
      <c r="A762" s="64"/>
      <c r="B762" s="66"/>
      <c r="C762" s="66"/>
      <c r="D762" s="75"/>
      <c r="E762" s="66"/>
      <c r="F762" s="67"/>
      <c r="G762" s="67"/>
      <c r="H762" s="7" t="str">
        <f t="shared" si="23"/>
        <v>Deposit Error</v>
      </c>
      <c r="I762" s="64"/>
      <c r="J762" s="8">
        <f t="shared" si="22"/>
        <v>0</v>
      </c>
      <c r="K762" s="64"/>
      <c r="L762" s="68"/>
      <c r="M762" s="68"/>
      <c r="N762" s="68"/>
      <c r="O762" s="68"/>
      <c r="P762" s="68"/>
      <c r="Q762" s="68"/>
      <c r="R762" s="68"/>
      <c r="S762" s="68"/>
      <c r="T762" s="68"/>
      <c r="U762" s="68"/>
      <c r="V762" s="68"/>
      <c r="W762" s="68"/>
      <c r="X762" s="68"/>
      <c r="Y762" s="68"/>
      <c r="Z762" s="68"/>
      <c r="AA762" s="68"/>
      <c r="AB762" s="68"/>
      <c r="AC762" s="68"/>
      <c r="AD762" s="68"/>
      <c r="AE762" s="68"/>
      <c r="AF762" s="68"/>
      <c r="AG762" s="68"/>
      <c r="AH762" s="68"/>
      <c r="AI762" s="68"/>
      <c r="AJ762" s="68"/>
      <c r="AK762" s="68"/>
      <c r="AL762" s="68"/>
      <c r="AM762" s="68"/>
      <c r="AN762" s="68"/>
      <c r="AO762" s="68"/>
      <c r="AP762" s="68"/>
      <c r="AQ762" s="68"/>
      <c r="AR762" s="68"/>
      <c r="AS762" s="68"/>
      <c r="AT762" s="68"/>
      <c r="AU762" s="68"/>
      <c r="AV762" s="68"/>
      <c r="AW762" s="68"/>
      <c r="AX762" s="68"/>
      <c r="AY762" s="68"/>
      <c r="AZ762" s="64"/>
      <c r="BA762" s="64"/>
      <c r="BB762" s="64"/>
      <c r="BC762" s="64"/>
      <c r="BD762" s="64"/>
      <c r="BE762" s="64"/>
      <c r="BF762" s="64"/>
      <c r="BG762" s="64"/>
      <c r="BH762" s="64"/>
      <c r="BI762" s="64"/>
      <c r="BJ762" s="64"/>
      <c r="BK762" s="64"/>
      <c r="BL762" s="64"/>
      <c r="BM762" s="64"/>
      <c r="BN762" s="64"/>
    </row>
    <row r="763" spans="1:66" s="69" customFormat="1" ht="16.5" customHeight="1">
      <c r="A763" s="64"/>
      <c r="B763" s="66"/>
      <c r="C763" s="66"/>
      <c r="D763" s="75"/>
      <c r="E763" s="66"/>
      <c r="F763" s="67"/>
      <c r="G763" s="67"/>
      <c r="H763" s="7" t="str">
        <f t="shared" si="23"/>
        <v>Deposit Error</v>
      </c>
      <c r="I763" s="64"/>
      <c r="J763" s="8">
        <f t="shared" si="22"/>
        <v>0</v>
      </c>
      <c r="K763" s="64"/>
      <c r="L763" s="68"/>
      <c r="M763" s="68"/>
      <c r="N763" s="68"/>
      <c r="O763" s="68"/>
      <c r="P763" s="68"/>
      <c r="Q763" s="68"/>
      <c r="R763" s="68"/>
      <c r="S763" s="68"/>
      <c r="T763" s="68"/>
      <c r="U763" s="68"/>
      <c r="V763" s="68"/>
      <c r="W763" s="68"/>
      <c r="X763" s="68"/>
      <c r="Y763" s="68"/>
      <c r="Z763" s="68"/>
      <c r="AA763" s="68"/>
      <c r="AB763" s="68"/>
      <c r="AC763" s="68"/>
      <c r="AD763" s="68"/>
      <c r="AE763" s="68"/>
      <c r="AF763" s="68"/>
      <c r="AG763" s="68"/>
      <c r="AH763" s="68"/>
      <c r="AI763" s="68"/>
      <c r="AJ763" s="68"/>
      <c r="AK763" s="68"/>
      <c r="AL763" s="68"/>
      <c r="AM763" s="68"/>
      <c r="AN763" s="68"/>
      <c r="AO763" s="68"/>
      <c r="AP763" s="68"/>
      <c r="AQ763" s="68"/>
      <c r="AR763" s="68"/>
      <c r="AS763" s="68"/>
      <c r="AT763" s="68"/>
      <c r="AU763" s="68"/>
      <c r="AV763" s="68"/>
      <c r="AW763" s="68"/>
      <c r="AX763" s="68"/>
      <c r="AY763" s="68"/>
      <c r="AZ763" s="64"/>
      <c r="BA763" s="64"/>
      <c r="BB763" s="64"/>
      <c r="BC763" s="64"/>
      <c r="BD763" s="64"/>
      <c r="BE763" s="64"/>
      <c r="BF763" s="64"/>
      <c r="BG763" s="64"/>
      <c r="BH763" s="64"/>
      <c r="BI763" s="64"/>
      <c r="BJ763" s="64"/>
      <c r="BK763" s="64"/>
      <c r="BL763" s="64"/>
      <c r="BM763" s="64"/>
      <c r="BN763" s="64"/>
    </row>
    <row r="764" spans="1:66" s="69" customFormat="1" ht="16.5" customHeight="1">
      <c r="A764" s="64"/>
      <c r="B764" s="66"/>
      <c r="C764" s="66"/>
      <c r="D764" s="75"/>
      <c r="E764" s="66"/>
      <c r="F764" s="67"/>
      <c r="G764" s="67"/>
      <c r="H764" s="7" t="str">
        <f t="shared" si="23"/>
        <v>Deposit Error</v>
      </c>
      <c r="I764" s="64"/>
      <c r="J764" s="8">
        <f t="shared" si="22"/>
        <v>0</v>
      </c>
      <c r="K764" s="64"/>
      <c r="L764" s="68"/>
      <c r="M764" s="68"/>
      <c r="N764" s="68"/>
      <c r="O764" s="68"/>
      <c r="P764" s="68"/>
      <c r="Q764" s="68"/>
      <c r="R764" s="68"/>
      <c r="S764" s="68"/>
      <c r="T764" s="68"/>
      <c r="U764" s="68"/>
      <c r="V764" s="68"/>
      <c r="W764" s="68"/>
      <c r="X764" s="68"/>
      <c r="Y764" s="68"/>
      <c r="Z764" s="68"/>
      <c r="AA764" s="68"/>
      <c r="AB764" s="68"/>
      <c r="AC764" s="68"/>
      <c r="AD764" s="68"/>
      <c r="AE764" s="68"/>
      <c r="AF764" s="68"/>
      <c r="AG764" s="68"/>
      <c r="AH764" s="68"/>
      <c r="AI764" s="68"/>
      <c r="AJ764" s="68"/>
      <c r="AK764" s="68"/>
      <c r="AL764" s="68"/>
      <c r="AM764" s="68"/>
      <c r="AN764" s="68"/>
      <c r="AO764" s="68"/>
      <c r="AP764" s="68"/>
      <c r="AQ764" s="68"/>
      <c r="AR764" s="68"/>
      <c r="AS764" s="68"/>
      <c r="AT764" s="68"/>
      <c r="AU764" s="68"/>
      <c r="AV764" s="68"/>
      <c r="AW764" s="68"/>
      <c r="AX764" s="68"/>
      <c r="AY764" s="68"/>
      <c r="AZ764" s="64"/>
      <c r="BA764" s="64"/>
      <c r="BB764" s="64"/>
      <c r="BC764" s="64"/>
      <c r="BD764" s="64"/>
      <c r="BE764" s="64"/>
      <c r="BF764" s="64"/>
      <c r="BG764" s="64"/>
      <c r="BH764" s="64"/>
      <c r="BI764" s="64"/>
      <c r="BJ764" s="64"/>
      <c r="BK764" s="64"/>
      <c r="BL764" s="64"/>
      <c r="BM764" s="64"/>
      <c r="BN764" s="64"/>
    </row>
    <row r="765" spans="1:66" s="69" customFormat="1" ht="16.5" customHeight="1">
      <c r="A765" s="64"/>
      <c r="B765" s="66"/>
      <c r="C765" s="66"/>
      <c r="D765" s="75"/>
      <c r="E765" s="66"/>
      <c r="F765" s="67"/>
      <c r="G765" s="67"/>
      <c r="H765" s="7" t="str">
        <f t="shared" si="23"/>
        <v>Deposit Error</v>
      </c>
      <c r="I765" s="64"/>
      <c r="J765" s="8">
        <f t="shared" si="22"/>
        <v>0</v>
      </c>
      <c r="K765" s="64"/>
      <c r="L765" s="68"/>
      <c r="M765" s="68"/>
      <c r="N765" s="68"/>
      <c r="O765" s="68"/>
      <c r="P765" s="68"/>
      <c r="Q765" s="68"/>
      <c r="R765" s="68"/>
      <c r="S765" s="68"/>
      <c r="T765" s="68"/>
      <c r="U765" s="68"/>
      <c r="V765" s="68"/>
      <c r="W765" s="68"/>
      <c r="X765" s="68"/>
      <c r="Y765" s="68"/>
      <c r="Z765" s="68"/>
      <c r="AA765" s="68"/>
      <c r="AB765" s="68"/>
      <c r="AC765" s="68"/>
      <c r="AD765" s="68"/>
      <c r="AE765" s="68"/>
      <c r="AF765" s="68"/>
      <c r="AG765" s="68"/>
      <c r="AH765" s="68"/>
      <c r="AI765" s="68"/>
      <c r="AJ765" s="68"/>
      <c r="AK765" s="68"/>
      <c r="AL765" s="68"/>
      <c r="AM765" s="68"/>
      <c r="AN765" s="68"/>
      <c r="AO765" s="68"/>
      <c r="AP765" s="68"/>
      <c r="AQ765" s="68"/>
      <c r="AR765" s="68"/>
      <c r="AS765" s="68"/>
      <c r="AT765" s="68"/>
      <c r="AU765" s="68"/>
      <c r="AV765" s="68"/>
      <c r="AW765" s="68"/>
      <c r="AX765" s="68"/>
      <c r="AY765" s="68"/>
      <c r="AZ765" s="64"/>
      <c r="BA765" s="64"/>
      <c r="BB765" s="64"/>
      <c r="BC765" s="64"/>
      <c r="BD765" s="64"/>
      <c r="BE765" s="64"/>
      <c r="BF765" s="64"/>
      <c r="BG765" s="64"/>
      <c r="BH765" s="64"/>
      <c r="BI765" s="64"/>
      <c r="BJ765" s="64"/>
      <c r="BK765" s="64"/>
      <c r="BL765" s="64"/>
      <c r="BM765" s="64"/>
      <c r="BN765" s="64"/>
    </row>
    <row r="766" spans="1:66" s="69" customFormat="1" ht="16.5" customHeight="1">
      <c r="A766" s="64"/>
      <c r="B766" s="66"/>
      <c r="C766" s="66"/>
      <c r="D766" s="75"/>
      <c r="E766" s="66"/>
      <c r="F766" s="67"/>
      <c r="G766" s="67"/>
      <c r="H766" s="7" t="str">
        <f t="shared" si="23"/>
        <v>Deposit Error</v>
      </c>
      <c r="I766" s="64"/>
      <c r="J766" s="8">
        <f t="shared" si="22"/>
        <v>0</v>
      </c>
      <c r="K766" s="64"/>
      <c r="L766" s="68"/>
      <c r="M766" s="68"/>
      <c r="N766" s="68"/>
      <c r="O766" s="68"/>
      <c r="P766" s="68"/>
      <c r="Q766" s="68"/>
      <c r="R766" s="68"/>
      <c r="S766" s="68"/>
      <c r="T766" s="68"/>
      <c r="U766" s="68"/>
      <c r="V766" s="68"/>
      <c r="W766" s="68"/>
      <c r="X766" s="68"/>
      <c r="Y766" s="68"/>
      <c r="Z766" s="68"/>
      <c r="AA766" s="68"/>
      <c r="AB766" s="68"/>
      <c r="AC766" s="68"/>
      <c r="AD766" s="68"/>
      <c r="AE766" s="68"/>
      <c r="AF766" s="68"/>
      <c r="AG766" s="68"/>
      <c r="AH766" s="68"/>
      <c r="AI766" s="68"/>
      <c r="AJ766" s="68"/>
      <c r="AK766" s="68"/>
      <c r="AL766" s="68"/>
      <c r="AM766" s="68"/>
      <c r="AN766" s="68"/>
      <c r="AO766" s="68"/>
      <c r="AP766" s="68"/>
      <c r="AQ766" s="68"/>
      <c r="AR766" s="68"/>
      <c r="AS766" s="68"/>
      <c r="AT766" s="68"/>
      <c r="AU766" s="68"/>
      <c r="AV766" s="68"/>
      <c r="AW766" s="68"/>
      <c r="AX766" s="68"/>
      <c r="AY766" s="68"/>
      <c r="AZ766" s="64"/>
      <c r="BA766" s="64"/>
      <c r="BB766" s="64"/>
      <c r="BC766" s="64"/>
      <c r="BD766" s="64"/>
      <c r="BE766" s="64"/>
      <c r="BF766" s="64"/>
      <c r="BG766" s="64"/>
      <c r="BH766" s="64"/>
      <c r="BI766" s="64"/>
      <c r="BJ766" s="64"/>
      <c r="BK766" s="64"/>
      <c r="BL766" s="64"/>
      <c r="BM766" s="64"/>
      <c r="BN766" s="64"/>
    </row>
    <row r="767" spans="1:66" s="69" customFormat="1" ht="16.5" customHeight="1">
      <c r="A767" s="64"/>
      <c r="B767" s="66"/>
      <c r="C767" s="66"/>
      <c r="D767" s="75"/>
      <c r="E767" s="66"/>
      <c r="F767" s="67"/>
      <c r="G767" s="67"/>
      <c r="H767" s="7" t="str">
        <f t="shared" si="23"/>
        <v>Deposit Error</v>
      </c>
      <c r="I767" s="64"/>
      <c r="J767" s="8">
        <f t="shared" si="22"/>
        <v>0</v>
      </c>
      <c r="K767" s="64"/>
      <c r="L767" s="68"/>
      <c r="M767" s="68"/>
      <c r="N767" s="68"/>
      <c r="O767" s="68"/>
      <c r="P767" s="68"/>
      <c r="Q767" s="68"/>
      <c r="R767" s="68"/>
      <c r="S767" s="68"/>
      <c r="T767" s="68"/>
      <c r="U767" s="68"/>
      <c r="V767" s="68"/>
      <c r="W767" s="68"/>
      <c r="X767" s="68"/>
      <c r="Y767" s="68"/>
      <c r="Z767" s="68"/>
      <c r="AA767" s="68"/>
      <c r="AB767" s="68"/>
      <c r="AC767" s="68"/>
      <c r="AD767" s="68"/>
      <c r="AE767" s="68"/>
      <c r="AF767" s="68"/>
      <c r="AG767" s="68"/>
      <c r="AH767" s="68"/>
      <c r="AI767" s="68"/>
      <c r="AJ767" s="68"/>
      <c r="AK767" s="68"/>
      <c r="AL767" s="68"/>
      <c r="AM767" s="68"/>
      <c r="AN767" s="68"/>
      <c r="AO767" s="68"/>
      <c r="AP767" s="68"/>
      <c r="AQ767" s="68"/>
      <c r="AR767" s="68"/>
      <c r="AS767" s="68"/>
      <c r="AT767" s="68"/>
      <c r="AU767" s="68"/>
      <c r="AV767" s="68"/>
      <c r="AW767" s="68"/>
      <c r="AX767" s="68"/>
      <c r="AY767" s="68"/>
      <c r="AZ767" s="64"/>
      <c r="BA767" s="64"/>
      <c r="BB767" s="64"/>
      <c r="BC767" s="64"/>
      <c r="BD767" s="64"/>
      <c r="BE767" s="64"/>
      <c r="BF767" s="64"/>
      <c r="BG767" s="64"/>
      <c r="BH767" s="64"/>
      <c r="BI767" s="64"/>
      <c r="BJ767" s="64"/>
      <c r="BK767" s="64"/>
      <c r="BL767" s="64"/>
      <c r="BM767" s="64"/>
      <c r="BN767" s="64"/>
    </row>
    <row r="768" spans="1:66" s="69" customFormat="1" ht="16.5" customHeight="1">
      <c r="A768" s="64"/>
      <c r="B768" s="66"/>
      <c r="C768" s="66"/>
      <c r="D768" s="75"/>
      <c r="E768" s="66"/>
      <c r="F768" s="67"/>
      <c r="G768" s="67"/>
      <c r="H768" s="7" t="str">
        <f t="shared" si="23"/>
        <v>Deposit Error</v>
      </c>
      <c r="I768" s="64"/>
      <c r="J768" s="8">
        <f t="shared" si="22"/>
        <v>0</v>
      </c>
      <c r="K768" s="64"/>
      <c r="L768" s="68"/>
      <c r="M768" s="68"/>
      <c r="N768" s="68"/>
      <c r="O768" s="68"/>
      <c r="P768" s="68"/>
      <c r="Q768" s="68"/>
      <c r="R768" s="68"/>
      <c r="S768" s="68"/>
      <c r="T768" s="68"/>
      <c r="U768" s="68"/>
      <c r="V768" s="68"/>
      <c r="W768" s="68"/>
      <c r="X768" s="68"/>
      <c r="Y768" s="68"/>
      <c r="Z768" s="68"/>
      <c r="AA768" s="68"/>
      <c r="AB768" s="68"/>
      <c r="AC768" s="68"/>
      <c r="AD768" s="68"/>
      <c r="AE768" s="68"/>
      <c r="AF768" s="68"/>
      <c r="AG768" s="68"/>
      <c r="AH768" s="68"/>
      <c r="AI768" s="68"/>
      <c r="AJ768" s="68"/>
      <c r="AK768" s="68"/>
      <c r="AL768" s="68"/>
      <c r="AM768" s="68"/>
      <c r="AN768" s="68"/>
      <c r="AO768" s="68"/>
      <c r="AP768" s="68"/>
      <c r="AQ768" s="68"/>
      <c r="AR768" s="68"/>
      <c r="AS768" s="68"/>
      <c r="AT768" s="68"/>
      <c r="AU768" s="68"/>
      <c r="AV768" s="68"/>
      <c r="AW768" s="68"/>
      <c r="AX768" s="68"/>
      <c r="AY768" s="68"/>
      <c r="AZ768" s="64"/>
      <c r="BA768" s="64"/>
      <c r="BB768" s="64"/>
      <c r="BC768" s="64"/>
      <c r="BD768" s="64"/>
      <c r="BE768" s="64"/>
      <c r="BF768" s="64"/>
      <c r="BG768" s="64"/>
      <c r="BH768" s="64"/>
      <c r="BI768" s="64"/>
      <c r="BJ768" s="64"/>
      <c r="BK768" s="64"/>
      <c r="BL768" s="64"/>
      <c r="BM768" s="64"/>
      <c r="BN768" s="64"/>
    </row>
    <row r="769" spans="1:66" s="69" customFormat="1" ht="16.5" customHeight="1">
      <c r="A769" s="64"/>
      <c r="B769" s="66"/>
      <c r="C769" s="66"/>
      <c r="D769" s="75"/>
      <c r="E769" s="66"/>
      <c r="F769" s="67"/>
      <c r="G769" s="67"/>
      <c r="H769" s="7" t="str">
        <f t="shared" si="23"/>
        <v>Deposit Error</v>
      </c>
      <c r="I769" s="64"/>
      <c r="J769" s="8">
        <f t="shared" si="22"/>
        <v>0</v>
      </c>
      <c r="K769" s="64"/>
      <c r="L769" s="68"/>
      <c r="M769" s="68"/>
      <c r="N769" s="68"/>
      <c r="O769" s="68"/>
      <c r="P769" s="68"/>
      <c r="Q769" s="68"/>
      <c r="R769" s="68"/>
      <c r="S769" s="68"/>
      <c r="T769" s="68"/>
      <c r="U769" s="68"/>
      <c r="V769" s="68"/>
      <c r="W769" s="68"/>
      <c r="X769" s="68"/>
      <c r="Y769" s="68"/>
      <c r="Z769" s="68"/>
      <c r="AA769" s="68"/>
      <c r="AB769" s="68"/>
      <c r="AC769" s="68"/>
      <c r="AD769" s="68"/>
      <c r="AE769" s="68"/>
      <c r="AF769" s="68"/>
      <c r="AG769" s="68"/>
      <c r="AH769" s="68"/>
      <c r="AI769" s="68"/>
      <c r="AJ769" s="68"/>
      <c r="AK769" s="68"/>
      <c r="AL769" s="68"/>
      <c r="AM769" s="68"/>
      <c r="AN769" s="68"/>
      <c r="AO769" s="68"/>
      <c r="AP769" s="68"/>
      <c r="AQ769" s="68"/>
      <c r="AR769" s="68"/>
      <c r="AS769" s="68"/>
      <c r="AT769" s="68"/>
      <c r="AU769" s="68"/>
      <c r="AV769" s="68"/>
      <c r="AW769" s="68"/>
      <c r="AX769" s="68"/>
      <c r="AY769" s="68"/>
      <c r="AZ769" s="64"/>
      <c r="BA769" s="64"/>
      <c r="BB769" s="64"/>
      <c r="BC769" s="64"/>
      <c r="BD769" s="64"/>
      <c r="BE769" s="64"/>
      <c r="BF769" s="64"/>
      <c r="BG769" s="64"/>
      <c r="BH769" s="64"/>
      <c r="BI769" s="64"/>
      <c r="BJ769" s="64"/>
      <c r="BK769" s="64"/>
      <c r="BL769" s="64"/>
      <c r="BM769" s="64"/>
      <c r="BN769" s="64"/>
    </row>
    <row r="770" spans="1:66" s="69" customFormat="1" ht="16.5" customHeight="1">
      <c r="A770" s="64"/>
      <c r="B770" s="66"/>
      <c r="C770" s="66"/>
      <c r="D770" s="75"/>
      <c r="E770" s="66"/>
      <c r="F770" s="67"/>
      <c r="G770" s="67"/>
      <c r="H770" s="7" t="str">
        <f t="shared" si="23"/>
        <v>Deposit Error</v>
      </c>
      <c r="I770" s="64"/>
      <c r="J770" s="8">
        <f t="shared" si="22"/>
        <v>0</v>
      </c>
      <c r="K770" s="64"/>
      <c r="L770" s="68"/>
      <c r="M770" s="68"/>
      <c r="N770" s="68"/>
      <c r="O770" s="68"/>
      <c r="P770" s="68"/>
      <c r="Q770" s="68"/>
      <c r="R770" s="68"/>
      <c r="S770" s="68"/>
      <c r="T770" s="68"/>
      <c r="U770" s="68"/>
      <c r="V770" s="68"/>
      <c r="W770" s="68"/>
      <c r="X770" s="68"/>
      <c r="Y770" s="68"/>
      <c r="Z770" s="68"/>
      <c r="AA770" s="68"/>
      <c r="AB770" s="68"/>
      <c r="AC770" s="68"/>
      <c r="AD770" s="68"/>
      <c r="AE770" s="68"/>
      <c r="AF770" s="68"/>
      <c r="AG770" s="68"/>
      <c r="AH770" s="68"/>
      <c r="AI770" s="68"/>
      <c r="AJ770" s="68"/>
      <c r="AK770" s="68"/>
      <c r="AL770" s="68"/>
      <c r="AM770" s="68"/>
      <c r="AN770" s="68"/>
      <c r="AO770" s="68"/>
      <c r="AP770" s="68"/>
      <c r="AQ770" s="68"/>
      <c r="AR770" s="68"/>
      <c r="AS770" s="68"/>
      <c r="AT770" s="68"/>
      <c r="AU770" s="68"/>
      <c r="AV770" s="68"/>
      <c r="AW770" s="68"/>
      <c r="AX770" s="68"/>
      <c r="AY770" s="68"/>
      <c r="AZ770" s="64"/>
      <c r="BA770" s="64"/>
      <c r="BB770" s="64"/>
      <c r="BC770" s="64"/>
      <c r="BD770" s="64"/>
      <c r="BE770" s="64"/>
      <c r="BF770" s="64"/>
      <c r="BG770" s="64"/>
      <c r="BH770" s="64"/>
      <c r="BI770" s="64"/>
      <c r="BJ770" s="64"/>
      <c r="BK770" s="64"/>
      <c r="BL770" s="64"/>
      <c r="BM770" s="64"/>
      <c r="BN770" s="64"/>
    </row>
    <row r="771" spans="1:66" s="69" customFormat="1" ht="16.5" customHeight="1">
      <c r="A771" s="64"/>
      <c r="B771" s="66"/>
      <c r="C771" s="66"/>
      <c r="D771" s="75"/>
      <c r="E771" s="66"/>
      <c r="F771" s="67"/>
      <c r="G771" s="67"/>
      <c r="H771" s="7" t="str">
        <f t="shared" si="23"/>
        <v>Deposit Error</v>
      </c>
      <c r="I771" s="64"/>
      <c r="J771" s="8">
        <f t="shared" si="22"/>
        <v>0</v>
      </c>
      <c r="K771" s="64"/>
      <c r="L771" s="68"/>
      <c r="M771" s="68"/>
      <c r="N771" s="68"/>
      <c r="O771" s="68"/>
      <c r="P771" s="68"/>
      <c r="Q771" s="68"/>
      <c r="R771" s="68"/>
      <c r="S771" s="68"/>
      <c r="T771" s="68"/>
      <c r="U771" s="68"/>
      <c r="V771" s="68"/>
      <c r="W771" s="68"/>
      <c r="X771" s="68"/>
      <c r="Y771" s="68"/>
      <c r="Z771" s="68"/>
      <c r="AA771" s="68"/>
      <c r="AB771" s="68"/>
      <c r="AC771" s="68"/>
      <c r="AD771" s="68"/>
      <c r="AE771" s="68"/>
      <c r="AF771" s="68"/>
      <c r="AG771" s="68"/>
      <c r="AH771" s="68"/>
      <c r="AI771" s="68"/>
      <c r="AJ771" s="68"/>
      <c r="AK771" s="68"/>
      <c r="AL771" s="68"/>
      <c r="AM771" s="68"/>
      <c r="AN771" s="68"/>
      <c r="AO771" s="68"/>
      <c r="AP771" s="68"/>
      <c r="AQ771" s="68"/>
      <c r="AR771" s="68"/>
      <c r="AS771" s="68"/>
      <c r="AT771" s="68"/>
      <c r="AU771" s="68"/>
      <c r="AV771" s="68"/>
      <c r="AW771" s="68"/>
      <c r="AX771" s="68"/>
      <c r="AY771" s="68"/>
      <c r="AZ771" s="64"/>
      <c r="BA771" s="64"/>
      <c r="BB771" s="64"/>
      <c r="BC771" s="64"/>
      <c r="BD771" s="64"/>
      <c r="BE771" s="64"/>
      <c r="BF771" s="64"/>
      <c r="BG771" s="64"/>
      <c r="BH771" s="64"/>
      <c r="BI771" s="64"/>
      <c r="BJ771" s="64"/>
      <c r="BK771" s="64"/>
      <c r="BL771" s="64"/>
      <c r="BM771" s="64"/>
      <c r="BN771" s="64"/>
    </row>
    <row r="772" spans="1:66" s="69" customFormat="1" ht="16.5" customHeight="1">
      <c r="A772" s="64"/>
      <c r="B772" s="66"/>
      <c r="C772" s="66"/>
      <c r="D772" s="75"/>
      <c r="E772" s="66"/>
      <c r="F772" s="67"/>
      <c r="G772" s="67"/>
      <c r="H772" s="7" t="str">
        <f t="shared" si="23"/>
        <v>Deposit Error</v>
      </c>
      <c r="I772" s="64"/>
      <c r="J772" s="8">
        <f t="shared" si="22"/>
        <v>0</v>
      </c>
      <c r="K772" s="64"/>
      <c r="L772" s="68"/>
      <c r="M772" s="68"/>
      <c r="N772" s="68"/>
      <c r="O772" s="68"/>
      <c r="P772" s="68"/>
      <c r="Q772" s="68"/>
      <c r="R772" s="68"/>
      <c r="S772" s="68"/>
      <c r="T772" s="68"/>
      <c r="U772" s="68"/>
      <c r="V772" s="68"/>
      <c r="W772" s="68"/>
      <c r="X772" s="68"/>
      <c r="Y772" s="68"/>
      <c r="Z772" s="68"/>
      <c r="AA772" s="68"/>
      <c r="AB772" s="68"/>
      <c r="AC772" s="68"/>
      <c r="AD772" s="68"/>
      <c r="AE772" s="68"/>
      <c r="AF772" s="68"/>
      <c r="AG772" s="68"/>
      <c r="AH772" s="68"/>
      <c r="AI772" s="68"/>
      <c r="AJ772" s="68"/>
      <c r="AK772" s="68"/>
      <c r="AL772" s="68"/>
      <c r="AM772" s="68"/>
      <c r="AN772" s="68"/>
      <c r="AO772" s="68"/>
      <c r="AP772" s="68"/>
      <c r="AQ772" s="68"/>
      <c r="AR772" s="68"/>
      <c r="AS772" s="68"/>
      <c r="AT772" s="68"/>
      <c r="AU772" s="68"/>
      <c r="AV772" s="68"/>
      <c r="AW772" s="68"/>
      <c r="AX772" s="68"/>
      <c r="AY772" s="68"/>
      <c r="AZ772" s="64"/>
      <c r="BA772" s="64"/>
      <c r="BB772" s="64"/>
      <c r="BC772" s="64"/>
      <c r="BD772" s="64"/>
      <c r="BE772" s="64"/>
      <c r="BF772" s="64"/>
      <c r="BG772" s="64"/>
      <c r="BH772" s="64"/>
      <c r="BI772" s="64"/>
      <c r="BJ772" s="64"/>
      <c r="BK772" s="64"/>
      <c r="BL772" s="64"/>
      <c r="BM772" s="64"/>
      <c r="BN772" s="64"/>
    </row>
    <row r="773" spans="1:66" s="69" customFormat="1" ht="16.5" customHeight="1">
      <c r="A773" s="64"/>
      <c r="B773" s="66"/>
      <c r="C773" s="66"/>
      <c r="D773" s="75"/>
      <c r="E773" s="66"/>
      <c r="F773" s="67"/>
      <c r="G773" s="67"/>
      <c r="H773" s="7" t="str">
        <f t="shared" si="23"/>
        <v>Deposit Error</v>
      </c>
      <c r="I773" s="64"/>
      <c r="J773" s="8">
        <f t="shared" si="22"/>
        <v>0</v>
      </c>
      <c r="K773" s="64"/>
      <c r="L773" s="68"/>
      <c r="M773" s="68"/>
      <c r="N773" s="68"/>
      <c r="O773" s="68"/>
      <c r="P773" s="68"/>
      <c r="Q773" s="68"/>
      <c r="R773" s="68"/>
      <c r="S773" s="68"/>
      <c r="T773" s="68"/>
      <c r="U773" s="68"/>
      <c r="V773" s="68"/>
      <c r="W773" s="68"/>
      <c r="X773" s="68"/>
      <c r="Y773" s="68"/>
      <c r="Z773" s="68"/>
      <c r="AA773" s="68"/>
      <c r="AB773" s="68"/>
      <c r="AC773" s="68"/>
      <c r="AD773" s="68"/>
      <c r="AE773" s="68"/>
      <c r="AF773" s="68"/>
      <c r="AG773" s="68"/>
      <c r="AH773" s="68"/>
      <c r="AI773" s="68"/>
      <c r="AJ773" s="68"/>
      <c r="AK773" s="68"/>
      <c r="AL773" s="68"/>
      <c r="AM773" s="68"/>
      <c r="AN773" s="68"/>
      <c r="AO773" s="68"/>
      <c r="AP773" s="68"/>
      <c r="AQ773" s="68"/>
      <c r="AR773" s="68"/>
      <c r="AS773" s="68"/>
      <c r="AT773" s="68"/>
      <c r="AU773" s="68"/>
      <c r="AV773" s="68"/>
      <c r="AW773" s="68"/>
      <c r="AX773" s="68"/>
      <c r="AY773" s="68"/>
      <c r="AZ773" s="64"/>
      <c r="BA773" s="64"/>
      <c r="BB773" s="64"/>
      <c r="BC773" s="64"/>
      <c r="BD773" s="64"/>
      <c r="BE773" s="64"/>
      <c r="BF773" s="64"/>
      <c r="BG773" s="64"/>
      <c r="BH773" s="64"/>
      <c r="BI773" s="64"/>
      <c r="BJ773" s="64"/>
      <c r="BK773" s="64"/>
      <c r="BL773" s="64"/>
      <c r="BM773" s="64"/>
      <c r="BN773" s="64"/>
    </row>
    <row r="774" spans="1:66" s="69" customFormat="1" ht="16.5" customHeight="1">
      <c r="A774" s="64"/>
      <c r="B774" s="66"/>
      <c r="C774" s="66"/>
      <c r="D774" s="75"/>
      <c r="E774" s="66"/>
      <c r="F774" s="67"/>
      <c r="G774" s="67"/>
      <c r="H774" s="7" t="str">
        <f t="shared" si="23"/>
        <v>Deposit Error</v>
      </c>
      <c r="I774" s="64"/>
      <c r="J774" s="8">
        <f t="shared" si="22"/>
        <v>0</v>
      </c>
      <c r="K774" s="64"/>
      <c r="L774" s="68"/>
      <c r="M774" s="68"/>
      <c r="N774" s="68"/>
      <c r="O774" s="68"/>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774" s="68"/>
      <c r="AN774" s="68"/>
      <c r="AO774" s="68"/>
      <c r="AP774" s="68"/>
      <c r="AQ774" s="68"/>
      <c r="AR774" s="68"/>
      <c r="AS774" s="68"/>
      <c r="AT774" s="68"/>
      <c r="AU774" s="68"/>
      <c r="AV774" s="68"/>
      <c r="AW774" s="68"/>
      <c r="AX774" s="68"/>
      <c r="AY774" s="68"/>
      <c r="AZ774" s="64"/>
      <c r="BA774" s="64"/>
      <c r="BB774" s="64"/>
      <c r="BC774" s="64"/>
      <c r="BD774" s="64"/>
      <c r="BE774" s="64"/>
      <c r="BF774" s="64"/>
      <c r="BG774" s="64"/>
      <c r="BH774" s="64"/>
      <c r="BI774" s="64"/>
      <c r="BJ774" s="64"/>
      <c r="BK774" s="64"/>
      <c r="BL774" s="64"/>
      <c r="BM774" s="64"/>
      <c r="BN774" s="64"/>
    </row>
    <row r="775" spans="1:66" s="69" customFormat="1" ht="16.5" customHeight="1">
      <c r="A775" s="64"/>
      <c r="B775" s="66"/>
      <c r="C775" s="66"/>
      <c r="D775" s="75"/>
      <c r="E775" s="66"/>
      <c r="F775" s="67"/>
      <c r="G775" s="67"/>
      <c r="H775" s="7" t="str">
        <f t="shared" si="23"/>
        <v>Deposit Error</v>
      </c>
      <c r="I775" s="64"/>
      <c r="J775" s="8">
        <f t="shared" si="22"/>
        <v>0</v>
      </c>
      <c r="K775" s="64"/>
      <c r="L775" s="68"/>
      <c r="M775" s="68"/>
      <c r="N775" s="68"/>
      <c r="O775" s="68"/>
      <c r="P775" s="68"/>
      <c r="Q775" s="68"/>
      <c r="R775" s="68"/>
      <c r="S775" s="68"/>
      <c r="T775" s="68"/>
      <c r="U775" s="68"/>
      <c r="V775" s="68"/>
      <c r="W775" s="68"/>
      <c r="X775" s="68"/>
      <c r="Y775" s="68"/>
      <c r="Z775" s="68"/>
      <c r="AA775" s="68"/>
      <c r="AB775" s="68"/>
      <c r="AC775" s="68"/>
      <c r="AD775" s="68"/>
      <c r="AE775" s="68"/>
      <c r="AF775" s="68"/>
      <c r="AG775" s="68"/>
      <c r="AH775" s="68"/>
      <c r="AI775" s="68"/>
      <c r="AJ775" s="68"/>
      <c r="AK775" s="68"/>
      <c r="AL775" s="68"/>
      <c r="AM775" s="68"/>
      <c r="AN775" s="68"/>
      <c r="AO775" s="68"/>
      <c r="AP775" s="68"/>
      <c r="AQ775" s="68"/>
      <c r="AR775" s="68"/>
      <c r="AS775" s="68"/>
      <c r="AT775" s="68"/>
      <c r="AU775" s="68"/>
      <c r="AV775" s="68"/>
      <c r="AW775" s="68"/>
      <c r="AX775" s="68"/>
      <c r="AY775" s="68"/>
      <c r="AZ775" s="64"/>
      <c r="BA775" s="64"/>
      <c r="BB775" s="64"/>
      <c r="BC775" s="64"/>
      <c r="BD775" s="64"/>
      <c r="BE775" s="64"/>
      <c r="BF775" s="64"/>
      <c r="BG775" s="64"/>
      <c r="BH775" s="64"/>
      <c r="BI775" s="64"/>
      <c r="BJ775" s="64"/>
      <c r="BK775" s="64"/>
      <c r="BL775" s="64"/>
      <c r="BM775" s="64"/>
      <c r="BN775" s="64"/>
    </row>
    <row r="776" spans="1:66" s="69" customFormat="1" ht="16.5" customHeight="1">
      <c r="A776" s="64"/>
      <c r="B776" s="66"/>
      <c r="C776" s="66"/>
      <c r="D776" s="75"/>
      <c r="E776" s="66"/>
      <c r="F776" s="67"/>
      <c r="G776" s="67"/>
      <c r="H776" s="7" t="str">
        <f t="shared" si="23"/>
        <v>Deposit Error</v>
      </c>
      <c r="I776" s="64"/>
      <c r="J776" s="8">
        <f t="shared" si="22"/>
        <v>0</v>
      </c>
      <c r="K776" s="64"/>
      <c r="L776" s="68"/>
      <c r="M776" s="68"/>
      <c r="N776" s="68"/>
      <c r="O776" s="68"/>
      <c r="P776" s="68"/>
      <c r="Q776" s="68"/>
      <c r="R776" s="68"/>
      <c r="S776" s="68"/>
      <c r="T776" s="68"/>
      <c r="U776" s="68"/>
      <c r="V776" s="68"/>
      <c r="W776" s="68"/>
      <c r="X776" s="68"/>
      <c r="Y776" s="68"/>
      <c r="Z776" s="68"/>
      <c r="AA776" s="68"/>
      <c r="AB776" s="68"/>
      <c r="AC776" s="68"/>
      <c r="AD776" s="68"/>
      <c r="AE776" s="68"/>
      <c r="AF776" s="68"/>
      <c r="AG776" s="68"/>
      <c r="AH776" s="68"/>
      <c r="AI776" s="68"/>
      <c r="AJ776" s="68"/>
      <c r="AK776" s="68"/>
      <c r="AL776" s="68"/>
      <c r="AM776" s="68"/>
      <c r="AN776" s="68"/>
      <c r="AO776" s="68"/>
      <c r="AP776" s="68"/>
      <c r="AQ776" s="68"/>
      <c r="AR776" s="68"/>
      <c r="AS776" s="68"/>
      <c r="AT776" s="68"/>
      <c r="AU776" s="68"/>
      <c r="AV776" s="68"/>
      <c r="AW776" s="68"/>
      <c r="AX776" s="68"/>
      <c r="AY776" s="68"/>
      <c r="AZ776" s="64"/>
      <c r="BA776" s="64"/>
      <c r="BB776" s="64"/>
      <c r="BC776" s="64"/>
      <c r="BD776" s="64"/>
      <c r="BE776" s="64"/>
      <c r="BF776" s="64"/>
      <c r="BG776" s="64"/>
      <c r="BH776" s="64"/>
      <c r="BI776" s="64"/>
      <c r="BJ776" s="64"/>
      <c r="BK776" s="64"/>
      <c r="BL776" s="64"/>
      <c r="BM776" s="64"/>
      <c r="BN776" s="64"/>
    </row>
    <row r="777" spans="1:66" s="69" customFormat="1" ht="16.5" customHeight="1">
      <c r="A777" s="64"/>
      <c r="B777" s="66"/>
      <c r="C777" s="66"/>
      <c r="D777" s="75"/>
      <c r="E777" s="66"/>
      <c r="F777" s="67"/>
      <c r="G777" s="67"/>
      <c r="H777" s="7" t="str">
        <f t="shared" si="23"/>
        <v>Deposit Error</v>
      </c>
      <c r="I777" s="64"/>
      <c r="J777" s="8">
        <f t="shared" ref="J777:J840" si="24">D777-SUM(L777:AY777)</f>
        <v>0</v>
      </c>
      <c r="K777" s="64"/>
      <c r="L777" s="68"/>
      <c r="M777" s="68"/>
      <c r="N777" s="68"/>
      <c r="O777" s="68"/>
      <c r="P777" s="68"/>
      <c r="Q777" s="68"/>
      <c r="R777" s="68"/>
      <c r="S777" s="68"/>
      <c r="T777" s="68"/>
      <c r="U777" s="68"/>
      <c r="V777" s="68"/>
      <c r="W777" s="68"/>
      <c r="X777" s="68"/>
      <c r="Y777" s="68"/>
      <c r="Z777" s="68"/>
      <c r="AA777" s="68"/>
      <c r="AB777" s="68"/>
      <c r="AC777" s="68"/>
      <c r="AD777" s="68"/>
      <c r="AE777" s="68"/>
      <c r="AF777" s="68"/>
      <c r="AG777" s="68"/>
      <c r="AH777" s="68"/>
      <c r="AI777" s="68"/>
      <c r="AJ777" s="68"/>
      <c r="AK777" s="68"/>
      <c r="AL777" s="68"/>
      <c r="AM777" s="68"/>
      <c r="AN777" s="68"/>
      <c r="AO777" s="68"/>
      <c r="AP777" s="68"/>
      <c r="AQ777" s="68"/>
      <c r="AR777" s="68"/>
      <c r="AS777" s="68"/>
      <c r="AT777" s="68"/>
      <c r="AU777" s="68"/>
      <c r="AV777" s="68"/>
      <c r="AW777" s="68"/>
      <c r="AX777" s="68"/>
      <c r="AY777" s="68"/>
      <c r="AZ777" s="64"/>
      <c r="BA777" s="64"/>
      <c r="BB777" s="64"/>
      <c r="BC777" s="64"/>
      <c r="BD777" s="64"/>
      <c r="BE777" s="64"/>
      <c r="BF777" s="64"/>
      <c r="BG777" s="64"/>
      <c r="BH777" s="64"/>
      <c r="BI777" s="64"/>
      <c r="BJ777" s="64"/>
      <c r="BK777" s="64"/>
      <c r="BL777" s="64"/>
      <c r="BM777" s="64"/>
      <c r="BN777" s="64"/>
    </row>
    <row r="778" spans="1:66" s="69" customFormat="1" ht="16.5" customHeight="1">
      <c r="A778" s="64"/>
      <c r="B778" s="66"/>
      <c r="C778" s="66"/>
      <c r="D778" s="75"/>
      <c r="E778" s="66"/>
      <c r="F778" s="67"/>
      <c r="G778" s="67"/>
      <c r="H778" s="7" t="str">
        <f t="shared" ref="H778:H841" si="25">IF(B778="","Deposit Error",IF(C778="","Description Error",IF(E778="","Check # Error",IF(F778="","Deposit Date Error",IF(D778="","Amount Error",IF(G778="","Pending","Complete"))))))</f>
        <v>Deposit Error</v>
      </c>
      <c r="I778" s="64"/>
      <c r="J778" s="8">
        <f t="shared" si="24"/>
        <v>0</v>
      </c>
      <c r="K778" s="64"/>
      <c r="L778" s="68"/>
      <c r="M778" s="68"/>
      <c r="N778" s="68"/>
      <c r="O778" s="68"/>
      <c r="P778" s="68"/>
      <c r="Q778" s="68"/>
      <c r="R778" s="68"/>
      <c r="S778" s="68"/>
      <c r="T778" s="68"/>
      <c r="U778" s="68"/>
      <c r="V778" s="68"/>
      <c r="W778" s="68"/>
      <c r="X778" s="68"/>
      <c r="Y778" s="68"/>
      <c r="Z778" s="68"/>
      <c r="AA778" s="68"/>
      <c r="AB778" s="68"/>
      <c r="AC778" s="68"/>
      <c r="AD778" s="68"/>
      <c r="AE778" s="68"/>
      <c r="AF778" s="68"/>
      <c r="AG778" s="68"/>
      <c r="AH778" s="68"/>
      <c r="AI778" s="68"/>
      <c r="AJ778" s="68"/>
      <c r="AK778" s="68"/>
      <c r="AL778" s="68"/>
      <c r="AM778" s="68"/>
      <c r="AN778" s="68"/>
      <c r="AO778" s="68"/>
      <c r="AP778" s="68"/>
      <c r="AQ778" s="68"/>
      <c r="AR778" s="68"/>
      <c r="AS778" s="68"/>
      <c r="AT778" s="68"/>
      <c r="AU778" s="68"/>
      <c r="AV778" s="68"/>
      <c r="AW778" s="68"/>
      <c r="AX778" s="68"/>
      <c r="AY778" s="68"/>
      <c r="AZ778" s="64"/>
      <c r="BA778" s="64"/>
      <c r="BB778" s="64"/>
      <c r="BC778" s="64"/>
      <c r="BD778" s="64"/>
      <c r="BE778" s="64"/>
      <c r="BF778" s="64"/>
      <c r="BG778" s="64"/>
      <c r="BH778" s="64"/>
      <c r="BI778" s="64"/>
      <c r="BJ778" s="64"/>
      <c r="BK778" s="64"/>
      <c r="BL778" s="64"/>
      <c r="BM778" s="64"/>
      <c r="BN778" s="64"/>
    </row>
    <row r="779" spans="1:66" s="69" customFormat="1" ht="16.5" customHeight="1">
      <c r="A779" s="64"/>
      <c r="B779" s="66"/>
      <c r="C779" s="66"/>
      <c r="D779" s="75"/>
      <c r="E779" s="66"/>
      <c r="F779" s="67"/>
      <c r="G779" s="67"/>
      <c r="H779" s="7" t="str">
        <f t="shared" si="25"/>
        <v>Deposit Error</v>
      </c>
      <c r="I779" s="64"/>
      <c r="J779" s="8">
        <f t="shared" si="24"/>
        <v>0</v>
      </c>
      <c r="K779" s="64"/>
      <c r="L779" s="68"/>
      <c r="M779" s="68"/>
      <c r="N779" s="68"/>
      <c r="O779" s="68"/>
      <c r="P779" s="68"/>
      <c r="Q779" s="68"/>
      <c r="R779" s="68"/>
      <c r="S779" s="68"/>
      <c r="T779" s="68"/>
      <c r="U779" s="68"/>
      <c r="V779" s="68"/>
      <c r="W779" s="68"/>
      <c r="X779" s="68"/>
      <c r="Y779" s="68"/>
      <c r="Z779" s="68"/>
      <c r="AA779" s="68"/>
      <c r="AB779" s="68"/>
      <c r="AC779" s="68"/>
      <c r="AD779" s="68"/>
      <c r="AE779" s="68"/>
      <c r="AF779" s="68"/>
      <c r="AG779" s="68"/>
      <c r="AH779" s="68"/>
      <c r="AI779" s="68"/>
      <c r="AJ779" s="68"/>
      <c r="AK779" s="68"/>
      <c r="AL779" s="68"/>
      <c r="AM779" s="68"/>
      <c r="AN779" s="68"/>
      <c r="AO779" s="68"/>
      <c r="AP779" s="68"/>
      <c r="AQ779" s="68"/>
      <c r="AR779" s="68"/>
      <c r="AS779" s="68"/>
      <c r="AT779" s="68"/>
      <c r="AU779" s="68"/>
      <c r="AV779" s="68"/>
      <c r="AW779" s="68"/>
      <c r="AX779" s="68"/>
      <c r="AY779" s="68"/>
      <c r="AZ779" s="64"/>
      <c r="BA779" s="64"/>
      <c r="BB779" s="64"/>
      <c r="BC779" s="64"/>
      <c r="BD779" s="64"/>
      <c r="BE779" s="64"/>
      <c r="BF779" s="64"/>
      <c r="BG779" s="64"/>
      <c r="BH779" s="64"/>
      <c r="BI779" s="64"/>
      <c r="BJ779" s="64"/>
      <c r="BK779" s="64"/>
      <c r="BL779" s="64"/>
      <c r="BM779" s="64"/>
      <c r="BN779" s="64"/>
    </row>
    <row r="780" spans="1:66" s="69" customFormat="1" ht="16.5" customHeight="1">
      <c r="A780" s="64"/>
      <c r="B780" s="66"/>
      <c r="C780" s="66"/>
      <c r="D780" s="75"/>
      <c r="E780" s="66"/>
      <c r="F780" s="67"/>
      <c r="G780" s="67"/>
      <c r="H780" s="7" t="str">
        <f t="shared" si="25"/>
        <v>Deposit Error</v>
      </c>
      <c r="I780" s="64"/>
      <c r="J780" s="8">
        <f t="shared" si="24"/>
        <v>0</v>
      </c>
      <c r="K780" s="64"/>
      <c r="L780" s="68"/>
      <c r="M780" s="68"/>
      <c r="N780" s="68"/>
      <c r="O780" s="68"/>
      <c r="P780" s="68"/>
      <c r="Q780" s="68"/>
      <c r="R780" s="68"/>
      <c r="S780" s="68"/>
      <c r="T780" s="68"/>
      <c r="U780" s="68"/>
      <c r="V780" s="68"/>
      <c r="W780" s="68"/>
      <c r="X780" s="68"/>
      <c r="Y780" s="68"/>
      <c r="Z780" s="68"/>
      <c r="AA780" s="68"/>
      <c r="AB780" s="68"/>
      <c r="AC780" s="68"/>
      <c r="AD780" s="68"/>
      <c r="AE780" s="68"/>
      <c r="AF780" s="68"/>
      <c r="AG780" s="68"/>
      <c r="AH780" s="68"/>
      <c r="AI780" s="68"/>
      <c r="AJ780" s="68"/>
      <c r="AK780" s="68"/>
      <c r="AL780" s="68"/>
      <c r="AM780" s="68"/>
      <c r="AN780" s="68"/>
      <c r="AO780" s="68"/>
      <c r="AP780" s="68"/>
      <c r="AQ780" s="68"/>
      <c r="AR780" s="68"/>
      <c r="AS780" s="68"/>
      <c r="AT780" s="68"/>
      <c r="AU780" s="68"/>
      <c r="AV780" s="68"/>
      <c r="AW780" s="68"/>
      <c r="AX780" s="68"/>
      <c r="AY780" s="68"/>
      <c r="AZ780" s="64"/>
      <c r="BA780" s="64"/>
      <c r="BB780" s="64"/>
      <c r="BC780" s="64"/>
      <c r="BD780" s="64"/>
      <c r="BE780" s="64"/>
      <c r="BF780" s="64"/>
      <c r="BG780" s="64"/>
      <c r="BH780" s="64"/>
      <c r="BI780" s="64"/>
      <c r="BJ780" s="64"/>
      <c r="BK780" s="64"/>
      <c r="BL780" s="64"/>
      <c r="BM780" s="64"/>
      <c r="BN780" s="64"/>
    </row>
    <row r="781" spans="1:66" s="69" customFormat="1" ht="16.5" customHeight="1">
      <c r="A781" s="64"/>
      <c r="B781" s="66"/>
      <c r="C781" s="66"/>
      <c r="D781" s="75"/>
      <c r="E781" s="66"/>
      <c r="F781" s="67"/>
      <c r="G781" s="67"/>
      <c r="H781" s="7" t="str">
        <f t="shared" si="25"/>
        <v>Deposit Error</v>
      </c>
      <c r="I781" s="64"/>
      <c r="J781" s="8">
        <f t="shared" si="24"/>
        <v>0</v>
      </c>
      <c r="K781" s="64"/>
      <c r="L781" s="68"/>
      <c r="M781" s="68"/>
      <c r="N781" s="68"/>
      <c r="O781" s="68"/>
      <c r="P781" s="68"/>
      <c r="Q781" s="68"/>
      <c r="R781" s="68"/>
      <c r="S781" s="68"/>
      <c r="T781" s="68"/>
      <c r="U781" s="68"/>
      <c r="V781" s="68"/>
      <c r="W781" s="68"/>
      <c r="X781" s="68"/>
      <c r="Y781" s="68"/>
      <c r="Z781" s="68"/>
      <c r="AA781" s="68"/>
      <c r="AB781" s="68"/>
      <c r="AC781" s="68"/>
      <c r="AD781" s="68"/>
      <c r="AE781" s="68"/>
      <c r="AF781" s="68"/>
      <c r="AG781" s="68"/>
      <c r="AH781" s="68"/>
      <c r="AI781" s="68"/>
      <c r="AJ781" s="68"/>
      <c r="AK781" s="68"/>
      <c r="AL781" s="68"/>
      <c r="AM781" s="68"/>
      <c r="AN781" s="68"/>
      <c r="AO781" s="68"/>
      <c r="AP781" s="68"/>
      <c r="AQ781" s="68"/>
      <c r="AR781" s="68"/>
      <c r="AS781" s="68"/>
      <c r="AT781" s="68"/>
      <c r="AU781" s="68"/>
      <c r="AV781" s="68"/>
      <c r="AW781" s="68"/>
      <c r="AX781" s="68"/>
      <c r="AY781" s="68"/>
      <c r="AZ781" s="64"/>
      <c r="BA781" s="64"/>
      <c r="BB781" s="64"/>
      <c r="BC781" s="64"/>
      <c r="BD781" s="64"/>
      <c r="BE781" s="64"/>
      <c r="BF781" s="64"/>
      <c r="BG781" s="64"/>
      <c r="BH781" s="64"/>
      <c r="BI781" s="64"/>
      <c r="BJ781" s="64"/>
      <c r="BK781" s="64"/>
      <c r="BL781" s="64"/>
      <c r="BM781" s="64"/>
      <c r="BN781" s="64"/>
    </row>
    <row r="782" spans="1:66" s="69" customFormat="1" ht="16.5" customHeight="1">
      <c r="A782" s="64"/>
      <c r="B782" s="66"/>
      <c r="C782" s="66"/>
      <c r="D782" s="75"/>
      <c r="E782" s="66"/>
      <c r="F782" s="67"/>
      <c r="G782" s="67"/>
      <c r="H782" s="7" t="str">
        <f t="shared" si="25"/>
        <v>Deposit Error</v>
      </c>
      <c r="I782" s="64"/>
      <c r="J782" s="8">
        <f t="shared" si="24"/>
        <v>0</v>
      </c>
      <c r="K782" s="64"/>
      <c r="L782" s="68"/>
      <c r="M782" s="68"/>
      <c r="N782" s="68"/>
      <c r="O782" s="68"/>
      <c r="P782" s="68"/>
      <c r="Q782" s="68"/>
      <c r="R782" s="68"/>
      <c r="S782" s="68"/>
      <c r="T782" s="68"/>
      <c r="U782" s="68"/>
      <c r="V782" s="68"/>
      <c r="W782" s="68"/>
      <c r="X782" s="68"/>
      <c r="Y782" s="68"/>
      <c r="Z782" s="68"/>
      <c r="AA782" s="68"/>
      <c r="AB782" s="68"/>
      <c r="AC782" s="68"/>
      <c r="AD782" s="68"/>
      <c r="AE782" s="68"/>
      <c r="AF782" s="68"/>
      <c r="AG782" s="68"/>
      <c r="AH782" s="68"/>
      <c r="AI782" s="68"/>
      <c r="AJ782" s="68"/>
      <c r="AK782" s="68"/>
      <c r="AL782" s="68"/>
      <c r="AM782" s="68"/>
      <c r="AN782" s="68"/>
      <c r="AO782" s="68"/>
      <c r="AP782" s="68"/>
      <c r="AQ782" s="68"/>
      <c r="AR782" s="68"/>
      <c r="AS782" s="68"/>
      <c r="AT782" s="68"/>
      <c r="AU782" s="68"/>
      <c r="AV782" s="68"/>
      <c r="AW782" s="68"/>
      <c r="AX782" s="68"/>
      <c r="AY782" s="68"/>
      <c r="AZ782" s="64"/>
      <c r="BA782" s="64"/>
      <c r="BB782" s="64"/>
      <c r="BC782" s="64"/>
      <c r="BD782" s="64"/>
      <c r="BE782" s="64"/>
      <c r="BF782" s="64"/>
      <c r="BG782" s="64"/>
      <c r="BH782" s="64"/>
      <c r="BI782" s="64"/>
      <c r="BJ782" s="64"/>
      <c r="BK782" s="64"/>
      <c r="BL782" s="64"/>
      <c r="BM782" s="64"/>
      <c r="BN782" s="64"/>
    </row>
    <row r="783" spans="1:66" s="69" customFormat="1" ht="16.5" customHeight="1">
      <c r="A783" s="64"/>
      <c r="B783" s="66"/>
      <c r="C783" s="66"/>
      <c r="D783" s="75"/>
      <c r="E783" s="66"/>
      <c r="F783" s="67"/>
      <c r="G783" s="67"/>
      <c r="H783" s="7" t="str">
        <f t="shared" si="25"/>
        <v>Deposit Error</v>
      </c>
      <c r="I783" s="64"/>
      <c r="J783" s="8">
        <f t="shared" si="24"/>
        <v>0</v>
      </c>
      <c r="K783" s="64"/>
      <c r="L783" s="68"/>
      <c r="M783" s="68"/>
      <c r="N783" s="68"/>
      <c r="O783" s="68"/>
      <c r="P783" s="68"/>
      <c r="Q783" s="68"/>
      <c r="R783" s="68"/>
      <c r="S783" s="68"/>
      <c r="T783" s="68"/>
      <c r="U783" s="68"/>
      <c r="V783" s="68"/>
      <c r="W783" s="68"/>
      <c r="X783" s="68"/>
      <c r="Y783" s="68"/>
      <c r="Z783" s="68"/>
      <c r="AA783" s="68"/>
      <c r="AB783" s="68"/>
      <c r="AC783" s="68"/>
      <c r="AD783" s="68"/>
      <c r="AE783" s="68"/>
      <c r="AF783" s="68"/>
      <c r="AG783" s="68"/>
      <c r="AH783" s="68"/>
      <c r="AI783" s="68"/>
      <c r="AJ783" s="68"/>
      <c r="AK783" s="68"/>
      <c r="AL783" s="68"/>
      <c r="AM783" s="68"/>
      <c r="AN783" s="68"/>
      <c r="AO783" s="68"/>
      <c r="AP783" s="68"/>
      <c r="AQ783" s="68"/>
      <c r="AR783" s="68"/>
      <c r="AS783" s="68"/>
      <c r="AT783" s="68"/>
      <c r="AU783" s="68"/>
      <c r="AV783" s="68"/>
      <c r="AW783" s="68"/>
      <c r="AX783" s="68"/>
      <c r="AY783" s="68"/>
      <c r="AZ783" s="64"/>
      <c r="BA783" s="64"/>
      <c r="BB783" s="64"/>
      <c r="BC783" s="64"/>
      <c r="BD783" s="64"/>
      <c r="BE783" s="64"/>
      <c r="BF783" s="64"/>
      <c r="BG783" s="64"/>
      <c r="BH783" s="64"/>
      <c r="BI783" s="64"/>
      <c r="BJ783" s="64"/>
      <c r="BK783" s="64"/>
      <c r="BL783" s="64"/>
      <c r="BM783" s="64"/>
      <c r="BN783" s="64"/>
    </row>
    <row r="784" spans="1:66" s="69" customFormat="1" ht="16.5" customHeight="1">
      <c r="A784" s="64"/>
      <c r="B784" s="66"/>
      <c r="C784" s="66"/>
      <c r="D784" s="75"/>
      <c r="E784" s="66"/>
      <c r="F784" s="67"/>
      <c r="G784" s="67"/>
      <c r="H784" s="7" t="str">
        <f t="shared" si="25"/>
        <v>Deposit Error</v>
      </c>
      <c r="I784" s="64"/>
      <c r="J784" s="8">
        <f t="shared" si="24"/>
        <v>0</v>
      </c>
      <c r="K784" s="64"/>
      <c r="L784" s="68"/>
      <c r="M784" s="68"/>
      <c r="N784" s="68"/>
      <c r="O784" s="68"/>
      <c r="P784" s="68"/>
      <c r="Q784" s="68"/>
      <c r="R784" s="68"/>
      <c r="S784" s="68"/>
      <c r="T784" s="68"/>
      <c r="U784" s="68"/>
      <c r="V784" s="68"/>
      <c r="W784" s="68"/>
      <c r="X784" s="68"/>
      <c r="Y784" s="68"/>
      <c r="Z784" s="68"/>
      <c r="AA784" s="68"/>
      <c r="AB784" s="68"/>
      <c r="AC784" s="68"/>
      <c r="AD784" s="68"/>
      <c r="AE784" s="68"/>
      <c r="AF784" s="68"/>
      <c r="AG784" s="68"/>
      <c r="AH784" s="68"/>
      <c r="AI784" s="68"/>
      <c r="AJ784" s="68"/>
      <c r="AK784" s="68"/>
      <c r="AL784" s="68"/>
      <c r="AM784" s="68"/>
      <c r="AN784" s="68"/>
      <c r="AO784" s="68"/>
      <c r="AP784" s="68"/>
      <c r="AQ784" s="68"/>
      <c r="AR784" s="68"/>
      <c r="AS784" s="68"/>
      <c r="AT784" s="68"/>
      <c r="AU784" s="68"/>
      <c r="AV784" s="68"/>
      <c r="AW784" s="68"/>
      <c r="AX784" s="68"/>
      <c r="AY784" s="68"/>
      <c r="AZ784" s="64"/>
      <c r="BA784" s="64"/>
      <c r="BB784" s="64"/>
      <c r="BC784" s="64"/>
      <c r="BD784" s="64"/>
      <c r="BE784" s="64"/>
      <c r="BF784" s="64"/>
      <c r="BG784" s="64"/>
      <c r="BH784" s="64"/>
      <c r="BI784" s="64"/>
      <c r="BJ784" s="64"/>
      <c r="BK784" s="64"/>
      <c r="BL784" s="64"/>
      <c r="BM784" s="64"/>
      <c r="BN784" s="64"/>
    </row>
    <row r="785" spans="1:66" s="69" customFormat="1" ht="16.5" customHeight="1">
      <c r="A785" s="64"/>
      <c r="B785" s="66"/>
      <c r="C785" s="66"/>
      <c r="D785" s="75"/>
      <c r="E785" s="66"/>
      <c r="F785" s="67"/>
      <c r="G785" s="67"/>
      <c r="H785" s="7" t="str">
        <f t="shared" si="25"/>
        <v>Deposit Error</v>
      </c>
      <c r="I785" s="64"/>
      <c r="J785" s="8">
        <f t="shared" si="24"/>
        <v>0</v>
      </c>
      <c r="K785" s="64"/>
      <c r="L785" s="68"/>
      <c r="M785" s="68"/>
      <c r="N785" s="68"/>
      <c r="O785" s="68"/>
      <c r="P785" s="68"/>
      <c r="Q785" s="68"/>
      <c r="R785" s="68"/>
      <c r="S785" s="68"/>
      <c r="T785" s="68"/>
      <c r="U785" s="68"/>
      <c r="V785" s="68"/>
      <c r="W785" s="68"/>
      <c r="X785" s="68"/>
      <c r="Y785" s="68"/>
      <c r="Z785" s="68"/>
      <c r="AA785" s="68"/>
      <c r="AB785" s="68"/>
      <c r="AC785" s="68"/>
      <c r="AD785" s="68"/>
      <c r="AE785" s="68"/>
      <c r="AF785" s="68"/>
      <c r="AG785" s="68"/>
      <c r="AH785" s="68"/>
      <c r="AI785" s="68"/>
      <c r="AJ785" s="68"/>
      <c r="AK785" s="68"/>
      <c r="AL785" s="68"/>
      <c r="AM785" s="68"/>
      <c r="AN785" s="68"/>
      <c r="AO785" s="68"/>
      <c r="AP785" s="68"/>
      <c r="AQ785" s="68"/>
      <c r="AR785" s="68"/>
      <c r="AS785" s="68"/>
      <c r="AT785" s="68"/>
      <c r="AU785" s="68"/>
      <c r="AV785" s="68"/>
      <c r="AW785" s="68"/>
      <c r="AX785" s="68"/>
      <c r="AY785" s="68"/>
      <c r="AZ785" s="64"/>
      <c r="BA785" s="64"/>
      <c r="BB785" s="64"/>
      <c r="BC785" s="64"/>
      <c r="BD785" s="64"/>
      <c r="BE785" s="64"/>
      <c r="BF785" s="64"/>
      <c r="BG785" s="64"/>
      <c r="BH785" s="64"/>
      <c r="BI785" s="64"/>
      <c r="BJ785" s="64"/>
      <c r="BK785" s="64"/>
      <c r="BL785" s="64"/>
      <c r="BM785" s="64"/>
      <c r="BN785" s="64"/>
    </row>
    <row r="786" spans="1:66" s="69" customFormat="1" ht="16.5" customHeight="1">
      <c r="A786" s="64"/>
      <c r="B786" s="66"/>
      <c r="C786" s="66"/>
      <c r="D786" s="75"/>
      <c r="E786" s="66"/>
      <c r="F786" s="67"/>
      <c r="G786" s="67"/>
      <c r="H786" s="7" t="str">
        <f t="shared" si="25"/>
        <v>Deposit Error</v>
      </c>
      <c r="I786" s="64"/>
      <c r="J786" s="8">
        <f t="shared" si="24"/>
        <v>0</v>
      </c>
      <c r="K786" s="64"/>
      <c r="L786" s="68"/>
      <c r="M786" s="68"/>
      <c r="N786" s="68"/>
      <c r="O786" s="68"/>
      <c r="P786" s="68"/>
      <c r="Q786" s="68"/>
      <c r="R786" s="68"/>
      <c r="S786" s="68"/>
      <c r="T786" s="68"/>
      <c r="U786" s="68"/>
      <c r="V786" s="68"/>
      <c r="W786" s="68"/>
      <c r="X786" s="68"/>
      <c r="Y786" s="68"/>
      <c r="Z786" s="68"/>
      <c r="AA786" s="68"/>
      <c r="AB786" s="68"/>
      <c r="AC786" s="68"/>
      <c r="AD786" s="68"/>
      <c r="AE786" s="68"/>
      <c r="AF786" s="68"/>
      <c r="AG786" s="68"/>
      <c r="AH786" s="68"/>
      <c r="AI786" s="68"/>
      <c r="AJ786" s="68"/>
      <c r="AK786" s="68"/>
      <c r="AL786" s="68"/>
      <c r="AM786" s="68"/>
      <c r="AN786" s="68"/>
      <c r="AO786" s="68"/>
      <c r="AP786" s="68"/>
      <c r="AQ786" s="68"/>
      <c r="AR786" s="68"/>
      <c r="AS786" s="68"/>
      <c r="AT786" s="68"/>
      <c r="AU786" s="68"/>
      <c r="AV786" s="68"/>
      <c r="AW786" s="68"/>
      <c r="AX786" s="68"/>
      <c r="AY786" s="68"/>
      <c r="AZ786" s="64"/>
      <c r="BA786" s="64"/>
      <c r="BB786" s="64"/>
      <c r="BC786" s="64"/>
      <c r="BD786" s="64"/>
      <c r="BE786" s="64"/>
      <c r="BF786" s="64"/>
      <c r="BG786" s="64"/>
      <c r="BH786" s="64"/>
      <c r="BI786" s="64"/>
      <c r="BJ786" s="64"/>
      <c r="BK786" s="64"/>
      <c r="BL786" s="64"/>
      <c r="BM786" s="64"/>
      <c r="BN786" s="64"/>
    </row>
    <row r="787" spans="1:66" s="69" customFormat="1" ht="16.5" customHeight="1">
      <c r="A787" s="64"/>
      <c r="B787" s="66"/>
      <c r="C787" s="66"/>
      <c r="D787" s="75"/>
      <c r="E787" s="66"/>
      <c r="F787" s="67"/>
      <c r="G787" s="67"/>
      <c r="H787" s="7" t="str">
        <f t="shared" si="25"/>
        <v>Deposit Error</v>
      </c>
      <c r="I787" s="64"/>
      <c r="J787" s="8">
        <f t="shared" si="24"/>
        <v>0</v>
      </c>
      <c r="K787" s="64"/>
      <c r="L787" s="68"/>
      <c r="M787" s="68"/>
      <c r="N787" s="68"/>
      <c r="O787" s="68"/>
      <c r="P787" s="68"/>
      <c r="Q787" s="68"/>
      <c r="R787" s="68"/>
      <c r="S787" s="68"/>
      <c r="T787" s="68"/>
      <c r="U787" s="68"/>
      <c r="V787" s="68"/>
      <c r="W787" s="68"/>
      <c r="X787" s="68"/>
      <c r="Y787" s="68"/>
      <c r="Z787" s="68"/>
      <c r="AA787" s="68"/>
      <c r="AB787" s="68"/>
      <c r="AC787" s="68"/>
      <c r="AD787" s="68"/>
      <c r="AE787" s="68"/>
      <c r="AF787" s="68"/>
      <c r="AG787" s="68"/>
      <c r="AH787" s="68"/>
      <c r="AI787" s="68"/>
      <c r="AJ787" s="68"/>
      <c r="AK787" s="68"/>
      <c r="AL787" s="68"/>
      <c r="AM787" s="68"/>
      <c r="AN787" s="68"/>
      <c r="AO787" s="68"/>
      <c r="AP787" s="68"/>
      <c r="AQ787" s="68"/>
      <c r="AR787" s="68"/>
      <c r="AS787" s="68"/>
      <c r="AT787" s="68"/>
      <c r="AU787" s="68"/>
      <c r="AV787" s="68"/>
      <c r="AW787" s="68"/>
      <c r="AX787" s="68"/>
      <c r="AY787" s="68"/>
      <c r="AZ787" s="64"/>
      <c r="BA787" s="64"/>
      <c r="BB787" s="64"/>
      <c r="BC787" s="64"/>
      <c r="BD787" s="64"/>
      <c r="BE787" s="64"/>
      <c r="BF787" s="64"/>
      <c r="BG787" s="64"/>
      <c r="BH787" s="64"/>
      <c r="BI787" s="64"/>
      <c r="BJ787" s="64"/>
      <c r="BK787" s="64"/>
      <c r="BL787" s="64"/>
      <c r="BM787" s="64"/>
      <c r="BN787" s="64"/>
    </row>
    <row r="788" spans="1:66" s="69" customFormat="1" ht="16.5" customHeight="1">
      <c r="A788" s="64"/>
      <c r="B788" s="66"/>
      <c r="C788" s="66"/>
      <c r="D788" s="75"/>
      <c r="E788" s="66"/>
      <c r="F788" s="67"/>
      <c r="G788" s="67"/>
      <c r="H788" s="7" t="str">
        <f t="shared" si="25"/>
        <v>Deposit Error</v>
      </c>
      <c r="I788" s="64"/>
      <c r="J788" s="8">
        <f t="shared" si="24"/>
        <v>0</v>
      </c>
      <c r="K788" s="64"/>
      <c r="L788" s="68"/>
      <c r="M788" s="68"/>
      <c r="N788" s="68"/>
      <c r="O788" s="68"/>
      <c r="P788" s="68"/>
      <c r="Q788" s="68"/>
      <c r="R788" s="68"/>
      <c r="S788" s="68"/>
      <c r="T788" s="68"/>
      <c r="U788" s="68"/>
      <c r="V788" s="68"/>
      <c r="W788" s="68"/>
      <c r="X788" s="68"/>
      <c r="Y788" s="68"/>
      <c r="Z788" s="68"/>
      <c r="AA788" s="68"/>
      <c r="AB788" s="68"/>
      <c r="AC788" s="68"/>
      <c r="AD788" s="68"/>
      <c r="AE788" s="68"/>
      <c r="AF788" s="68"/>
      <c r="AG788" s="68"/>
      <c r="AH788" s="68"/>
      <c r="AI788" s="68"/>
      <c r="AJ788" s="68"/>
      <c r="AK788" s="68"/>
      <c r="AL788" s="68"/>
      <c r="AM788" s="68"/>
      <c r="AN788" s="68"/>
      <c r="AO788" s="68"/>
      <c r="AP788" s="68"/>
      <c r="AQ788" s="68"/>
      <c r="AR788" s="68"/>
      <c r="AS788" s="68"/>
      <c r="AT788" s="68"/>
      <c r="AU788" s="68"/>
      <c r="AV788" s="68"/>
      <c r="AW788" s="68"/>
      <c r="AX788" s="68"/>
      <c r="AY788" s="68"/>
      <c r="AZ788" s="64"/>
      <c r="BA788" s="64"/>
      <c r="BB788" s="64"/>
      <c r="BC788" s="64"/>
      <c r="BD788" s="64"/>
      <c r="BE788" s="64"/>
      <c r="BF788" s="64"/>
      <c r="BG788" s="64"/>
      <c r="BH788" s="64"/>
      <c r="BI788" s="64"/>
      <c r="BJ788" s="64"/>
      <c r="BK788" s="64"/>
      <c r="BL788" s="64"/>
      <c r="BM788" s="64"/>
      <c r="BN788" s="64"/>
    </row>
    <row r="789" spans="1:66" s="69" customFormat="1" ht="16.5" customHeight="1">
      <c r="A789" s="64"/>
      <c r="B789" s="66"/>
      <c r="C789" s="66"/>
      <c r="D789" s="75"/>
      <c r="E789" s="66"/>
      <c r="F789" s="67"/>
      <c r="G789" s="67"/>
      <c r="H789" s="7" t="str">
        <f t="shared" si="25"/>
        <v>Deposit Error</v>
      </c>
      <c r="I789" s="64"/>
      <c r="J789" s="8">
        <f t="shared" si="24"/>
        <v>0</v>
      </c>
      <c r="K789" s="64"/>
      <c r="L789" s="68"/>
      <c r="M789" s="68"/>
      <c r="N789" s="68"/>
      <c r="O789" s="68"/>
      <c r="P789" s="68"/>
      <c r="Q789" s="68"/>
      <c r="R789" s="68"/>
      <c r="S789" s="68"/>
      <c r="T789" s="68"/>
      <c r="U789" s="68"/>
      <c r="V789" s="68"/>
      <c r="W789" s="68"/>
      <c r="X789" s="68"/>
      <c r="Y789" s="68"/>
      <c r="Z789" s="68"/>
      <c r="AA789" s="68"/>
      <c r="AB789" s="68"/>
      <c r="AC789" s="68"/>
      <c r="AD789" s="68"/>
      <c r="AE789" s="68"/>
      <c r="AF789" s="68"/>
      <c r="AG789" s="68"/>
      <c r="AH789" s="68"/>
      <c r="AI789" s="68"/>
      <c r="AJ789" s="68"/>
      <c r="AK789" s="68"/>
      <c r="AL789" s="68"/>
      <c r="AM789" s="68"/>
      <c r="AN789" s="68"/>
      <c r="AO789" s="68"/>
      <c r="AP789" s="68"/>
      <c r="AQ789" s="68"/>
      <c r="AR789" s="68"/>
      <c r="AS789" s="68"/>
      <c r="AT789" s="68"/>
      <c r="AU789" s="68"/>
      <c r="AV789" s="68"/>
      <c r="AW789" s="68"/>
      <c r="AX789" s="68"/>
      <c r="AY789" s="68"/>
      <c r="AZ789" s="64"/>
      <c r="BA789" s="64"/>
      <c r="BB789" s="64"/>
      <c r="BC789" s="64"/>
      <c r="BD789" s="64"/>
      <c r="BE789" s="64"/>
      <c r="BF789" s="64"/>
      <c r="BG789" s="64"/>
      <c r="BH789" s="64"/>
      <c r="BI789" s="64"/>
      <c r="BJ789" s="64"/>
      <c r="BK789" s="64"/>
      <c r="BL789" s="64"/>
      <c r="BM789" s="64"/>
      <c r="BN789" s="64"/>
    </row>
    <row r="790" spans="1:66" s="69" customFormat="1" ht="16.5" customHeight="1">
      <c r="A790" s="64"/>
      <c r="B790" s="66"/>
      <c r="C790" s="66"/>
      <c r="D790" s="75"/>
      <c r="E790" s="66"/>
      <c r="F790" s="67"/>
      <c r="G790" s="67"/>
      <c r="H790" s="7" t="str">
        <f t="shared" si="25"/>
        <v>Deposit Error</v>
      </c>
      <c r="I790" s="64"/>
      <c r="J790" s="8">
        <f t="shared" si="24"/>
        <v>0</v>
      </c>
      <c r="K790" s="64"/>
      <c r="L790" s="68"/>
      <c r="M790" s="68"/>
      <c r="N790" s="68"/>
      <c r="O790" s="68"/>
      <c r="P790" s="68"/>
      <c r="Q790" s="68"/>
      <c r="R790" s="68"/>
      <c r="S790" s="68"/>
      <c r="T790" s="68"/>
      <c r="U790" s="68"/>
      <c r="V790" s="68"/>
      <c r="W790" s="68"/>
      <c r="X790" s="68"/>
      <c r="Y790" s="68"/>
      <c r="Z790" s="68"/>
      <c r="AA790" s="68"/>
      <c r="AB790" s="68"/>
      <c r="AC790" s="68"/>
      <c r="AD790" s="68"/>
      <c r="AE790" s="68"/>
      <c r="AF790" s="68"/>
      <c r="AG790" s="68"/>
      <c r="AH790" s="68"/>
      <c r="AI790" s="68"/>
      <c r="AJ790" s="68"/>
      <c r="AK790" s="68"/>
      <c r="AL790" s="68"/>
      <c r="AM790" s="68"/>
      <c r="AN790" s="68"/>
      <c r="AO790" s="68"/>
      <c r="AP790" s="68"/>
      <c r="AQ790" s="68"/>
      <c r="AR790" s="68"/>
      <c r="AS790" s="68"/>
      <c r="AT790" s="68"/>
      <c r="AU790" s="68"/>
      <c r="AV790" s="68"/>
      <c r="AW790" s="68"/>
      <c r="AX790" s="68"/>
      <c r="AY790" s="68"/>
      <c r="AZ790" s="64"/>
      <c r="BA790" s="64"/>
      <c r="BB790" s="64"/>
      <c r="BC790" s="64"/>
      <c r="BD790" s="64"/>
      <c r="BE790" s="64"/>
      <c r="BF790" s="64"/>
      <c r="BG790" s="64"/>
      <c r="BH790" s="64"/>
      <c r="BI790" s="64"/>
      <c r="BJ790" s="64"/>
      <c r="BK790" s="64"/>
      <c r="BL790" s="64"/>
      <c r="BM790" s="64"/>
      <c r="BN790" s="64"/>
    </row>
    <row r="791" spans="1:66" s="69" customFormat="1" ht="16.5" customHeight="1">
      <c r="A791" s="64"/>
      <c r="B791" s="66"/>
      <c r="C791" s="66"/>
      <c r="D791" s="75"/>
      <c r="E791" s="66"/>
      <c r="F791" s="67"/>
      <c r="G791" s="67"/>
      <c r="H791" s="7" t="str">
        <f t="shared" si="25"/>
        <v>Deposit Error</v>
      </c>
      <c r="I791" s="64"/>
      <c r="J791" s="8">
        <f t="shared" si="24"/>
        <v>0</v>
      </c>
      <c r="K791" s="64"/>
      <c r="L791" s="68"/>
      <c r="M791" s="68"/>
      <c r="N791" s="68"/>
      <c r="O791" s="68"/>
      <c r="P791" s="68"/>
      <c r="Q791" s="68"/>
      <c r="R791" s="68"/>
      <c r="S791" s="68"/>
      <c r="T791" s="68"/>
      <c r="U791" s="68"/>
      <c r="V791" s="68"/>
      <c r="W791" s="68"/>
      <c r="X791" s="68"/>
      <c r="Y791" s="68"/>
      <c r="Z791" s="68"/>
      <c r="AA791" s="68"/>
      <c r="AB791" s="68"/>
      <c r="AC791" s="68"/>
      <c r="AD791" s="68"/>
      <c r="AE791" s="68"/>
      <c r="AF791" s="68"/>
      <c r="AG791" s="68"/>
      <c r="AH791" s="68"/>
      <c r="AI791" s="68"/>
      <c r="AJ791" s="68"/>
      <c r="AK791" s="68"/>
      <c r="AL791" s="68"/>
      <c r="AM791" s="68"/>
      <c r="AN791" s="68"/>
      <c r="AO791" s="68"/>
      <c r="AP791" s="68"/>
      <c r="AQ791" s="68"/>
      <c r="AR791" s="68"/>
      <c r="AS791" s="68"/>
      <c r="AT791" s="68"/>
      <c r="AU791" s="68"/>
      <c r="AV791" s="68"/>
      <c r="AW791" s="68"/>
      <c r="AX791" s="68"/>
      <c r="AY791" s="68"/>
      <c r="AZ791" s="64"/>
      <c r="BA791" s="64"/>
      <c r="BB791" s="64"/>
      <c r="BC791" s="64"/>
      <c r="BD791" s="64"/>
      <c r="BE791" s="64"/>
      <c r="BF791" s="64"/>
      <c r="BG791" s="64"/>
      <c r="BH791" s="64"/>
      <c r="BI791" s="64"/>
      <c r="BJ791" s="64"/>
      <c r="BK791" s="64"/>
      <c r="BL791" s="64"/>
      <c r="BM791" s="64"/>
      <c r="BN791" s="64"/>
    </row>
    <row r="792" spans="1:66" s="69" customFormat="1" ht="16.5" customHeight="1">
      <c r="A792" s="64"/>
      <c r="B792" s="66"/>
      <c r="C792" s="66"/>
      <c r="D792" s="75"/>
      <c r="E792" s="66"/>
      <c r="F792" s="67"/>
      <c r="G792" s="67"/>
      <c r="H792" s="7" t="str">
        <f t="shared" si="25"/>
        <v>Deposit Error</v>
      </c>
      <c r="I792" s="64"/>
      <c r="J792" s="8">
        <f t="shared" si="24"/>
        <v>0</v>
      </c>
      <c r="K792" s="64"/>
      <c r="L792" s="68"/>
      <c r="M792" s="68"/>
      <c r="N792" s="68"/>
      <c r="O792" s="68"/>
      <c r="P792" s="68"/>
      <c r="Q792" s="68"/>
      <c r="R792" s="68"/>
      <c r="S792" s="68"/>
      <c r="T792" s="68"/>
      <c r="U792" s="68"/>
      <c r="V792" s="68"/>
      <c r="W792" s="68"/>
      <c r="X792" s="68"/>
      <c r="Y792" s="68"/>
      <c r="Z792" s="68"/>
      <c r="AA792" s="68"/>
      <c r="AB792" s="68"/>
      <c r="AC792" s="68"/>
      <c r="AD792" s="68"/>
      <c r="AE792" s="68"/>
      <c r="AF792" s="68"/>
      <c r="AG792" s="68"/>
      <c r="AH792" s="68"/>
      <c r="AI792" s="68"/>
      <c r="AJ792" s="68"/>
      <c r="AK792" s="68"/>
      <c r="AL792" s="68"/>
      <c r="AM792" s="68"/>
      <c r="AN792" s="68"/>
      <c r="AO792" s="68"/>
      <c r="AP792" s="68"/>
      <c r="AQ792" s="68"/>
      <c r="AR792" s="68"/>
      <c r="AS792" s="68"/>
      <c r="AT792" s="68"/>
      <c r="AU792" s="68"/>
      <c r="AV792" s="68"/>
      <c r="AW792" s="68"/>
      <c r="AX792" s="68"/>
      <c r="AY792" s="68"/>
      <c r="AZ792" s="64"/>
      <c r="BA792" s="64"/>
      <c r="BB792" s="64"/>
      <c r="BC792" s="64"/>
      <c r="BD792" s="64"/>
      <c r="BE792" s="64"/>
      <c r="BF792" s="64"/>
      <c r="BG792" s="64"/>
      <c r="BH792" s="64"/>
      <c r="BI792" s="64"/>
      <c r="BJ792" s="64"/>
      <c r="BK792" s="64"/>
      <c r="BL792" s="64"/>
      <c r="BM792" s="64"/>
      <c r="BN792" s="64"/>
    </row>
    <row r="793" spans="1:66" s="69" customFormat="1" ht="16.5" customHeight="1">
      <c r="A793" s="64"/>
      <c r="B793" s="66"/>
      <c r="C793" s="66"/>
      <c r="D793" s="75"/>
      <c r="E793" s="66"/>
      <c r="F793" s="67"/>
      <c r="G793" s="67"/>
      <c r="H793" s="7" t="str">
        <f t="shared" si="25"/>
        <v>Deposit Error</v>
      </c>
      <c r="I793" s="64"/>
      <c r="J793" s="8">
        <f t="shared" si="24"/>
        <v>0</v>
      </c>
      <c r="K793" s="64"/>
      <c r="L793" s="68"/>
      <c r="M793" s="68"/>
      <c r="N793" s="68"/>
      <c r="O793" s="68"/>
      <c r="P793" s="68"/>
      <c r="Q793" s="68"/>
      <c r="R793" s="68"/>
      <c r="S793" s="68"/>
      <c r="T793" s="68"/>
      <c r="U793" s="68"/>
      <c r="V793" s="68"/>
      <c r="W793" s="68"/>
      <c r="X793" s="68"/>
      <c r="Y793" s="68"/>
      <c r="Z793" s="68"/>
      <c r="AA793" s="68"/>
      <c r="AB793" s="68"/>
      <c r="AC793" s="68"/>
      <c r="AD793" s="68"/>
      <c r="AE793" s="68"/>
      <c r="AF793" s="68"/>
      <c r="AG793" s="68"/>
      <c r="AH793" s="68"/>
      <c r="AI793" s="68"/>
      <c r="AJ793" s="68"/>
      <c r="AK793" s="68"/>
      <c r="AL793" s="68"/>
      <c r="AM793" s="68"/>
      <c r="AN793" s="68"/>
      <c r="AO793" s="68"/>
      <c r="AP793" s="68"/>
      <c r="AQ793" s="68"/>
      <c r="AR793" s="68"/>
      <c r="AS793" s="68"/>
      <c r="AT793" s="68"/>
      <c r="AU793" s="68"/>
      <c r="AV793" s="68"/>
      <c r="AW793" s="68"/>
      <c r="AX793" s="68"/>
      <c r="AY793" s="68"/>
      <c r="AZ793" s="64"/>
      <c r="BA793" s="64"/>
      <c r="BB793" s="64"/>
      <c r="BC793" s="64"/>
      <c r="BD793" s="64"/>
      <c r="BE793" s="64"/>
      <c r="BF793" s="64"/>
      <c r="BG793" s="64"/>
      <c r="BH793" s="64"/>
      <c r="BI793" s="64"/>
      <c r="BJ793" s="64"/>
      <c r="BK793" s="64"/>
      <c r="BL793" s="64"/>
      <c r="BM793" s="64"/>
      <c r="BN793" s="64"/>
    </row>
    <row r="794" spans="1:66" s="69" customFormat="1" ht="16.5" customHeight="1">
      <c r="A794" s="64"/>
      <c r="B794" s="66"/>
      <c r="C794" s="66"/>
      <c r="D794" s="75"/>
      <c r="E794" s="66"/>
      <c r="F794" s="67"/>
      <c r="G794" s="67"/>
      <c r="H794" s="7" t="str">
        <f t="shared" si="25"/>
        <v>Deposit Error</v>
      </c>
      <c r="I794" s="64"/>
      <c r="J794" s="8">
        <f t="shared" si="24"/>
        <v>0</v>
      </c>
      <c r="K794" s="64"/>
      <c r="L794" s="68"/>
      <c r="M794" s="68"/>
      <c r="N794" s="68"/>
      <c r="O794" s="68"/>
      <c r="P794" s="68"/>
      <c r="Q794" s="68"/>
      <c r="R794" s="68"/>
      <c r="S794" s="68"/>
      <c r="T794" s="68"/>
      <c r="U794" s="68"/>
      <c r="V794" s="68"/>
      <c r="W794" s="68"/>
      <c r="X794" s="68"/>
      <c r="Y794" s="68"/>
      <c r="Z794" s="68"/>
      <c r="AA794" s="68"/>
      <c r="AB794" s="68"/>
      <c r="AC794" s="68"/>
      <c r="AD794" s="68"/>
      <c r="AE794" s="68"/>
      <c r="AF794" s="68"/>
      <c r="AG794" s="68"/>
      <c r="AH794" s="68"/>
      <c r="AI794" s="68"/>
      <c r="AJ794" s="68"/>
      <c r="AK794" s="68"/>
      <c r="AL794" s="68"/>
      <c r="AM794" s="68"/>
      <c r="AN794" s="68"/>
      <c r="AO794" s="68"/>
      <c r="AP794" s="68"/>
      <c r="AQ794" s="68"/>
      <c r="AR794" s="68"/>
      <c r="AS794" s="68"/>
      <c r="AT794" s="68"/>
      <c r="AU794" s="68"/>
      <c r="AV794" s="68"/>
      <c r="AW794" s="68"/>
      <c r="AX794" s="68"/>
      <c r="AY794" s="68"/>
      <c r="AZ794" s="64"/>
      <c r="BA794" s="64"/>
      <c r="BB794" s="64"/>
      <c r="BC794" s="64"/>
      <c r="BD794" s="64"/>
      <c r="BE794" s="64"/>
      <c r="BF794" s="64"/>
      <c r="BG794" s="64"/>
      <c r="BH794" s="64"/>
      <c r="BI794" s="64"/>
      <c r="BJ794" s="64"/>
      <c r="BK794" s="64"/>
      <c r="BL794" s="64"/>
      <c r="BM794" s="64"/>
      <c r="BN794" s="64"/>
    </row>
    <row r="795" spans="1:66" s="69" customFormat="1" ht="16.5" customHeight="1">
      <c r="A795" s="64"/>
      <c r="B795" s="66"/>
      <c r="C795" s="66"/>
      <c r="D795" s="75"/>
      <c r="E795" s="66"/>
      <c r="F795" s="67"/>
      <c r="G795" s="67"/>
      <c r="H795" s="7" t="str">
        <f t="shared" si="25"/>
        <v>Deposit Error</v>
      </c>
      <c r="I795" s="64"/>
      <c r="J795" s="8">
        <f t="shared" si="24"/>
        <v>0</v>
      </c>
      <c r="K795" s="64"/>
      <c r="L795" s="68"/>
      <c r="M795" s="68"/>
      <c r="N795" s="68"/>
      <c r="O795" s="68"/>
      <c r="P795" s="68"/>
      <c r="Q795" s="68"/>
      <c r="R795" s="68"/>
      <c r="S795" s="68"/>
      <c r="T795" s="68"/>
      <c r="U795" s="68"/>
      <c r="V795" s="68"/>
      <c r="W795" s="68"/>
      <c r="X795" s="68"/>
      <c r="Y795" s="68"/>
      <c r="Z795" s="68"/>
      <c r="AA795" s="68"/>
      <c r="AB795" s="68"/>
      <c r="AC795" s="68"/>
      <c r="AD795" s="68"/>
      <c r="AE795" s="68"/>
      <c r="AF795" s="68"/>
      <c r="AG795" s="68"/>
      <c r="AH795" s="68"/>
      <c r="AI795" s="68"/>
      <c r="AJ795" s="68"/>
      <c r="AK795" s="68"/>
      <c r="AL795" s="68"/>
      <c r="AM795" s="68"/>
      <c r="AN795" s="68"/>
      <c r="AO795" s="68"/>
      <c r="AP795" s="68"/>
      <c r="AQ795" s="68"/>
      <c r="AR795" s="68"/>
      <c r="AS795" s="68"/>
      <c r="AT795" s="68"/>
      <c r="AU795" s="68"/>
      <c r="AV795" s="68"/>
      <c r="AW795" s="68"/>
      <c r="AX795" s="68"/>
      <c r="AY795" s="68"/>
      <c r="AZ795" s="64"/>
      <c r="BA795" s="64"/>
      <c r="BB795" s="64"/>
      <c r="BC795" s="64"/>
      <c r="BD795" s="64"/>
      <c r="BE795" s="64"/>
      <c r="BF795" s="64"/>
      <c r="BG795" s="64"/>
      <c r="BH795" s="64"/>
      <c r="BI795" s="64"/>
      <c r="BJ795" s="64"/>
      <c r="BK795" s="64"/>
      <c r="BL795" s="64"/>
      <c r="BM795" s="64"/>
      <c r="BN795" s="64"/>
    </row>
    <row r="796" spans="1:66" s="69" customFormat="1" ht="16.5" customHeight="1">
      <c r="A796" s="64"/>
      <c r="B796" s="66"/>
      <c r="C796" s="66"/>
      <c r="D796" s="75"/>
      <c r="E796" s="66"/>
      <c r="F796" s="67"/>
      <c r="G796" s="67"/>
      <c r="H796" s="7" t="str">
        <f t="shared" si="25"/>
        <v>Deposit Error</v>
      </c>
      <c r="I796" s="64"/>
      <c r="J796" s="8">
        <f t="shared" si="24"/>
        <v>0</v>
      </c>
      <c r="K796" s="64"/>
      <c r="L796" s="68"/>
      <c r="M796" s="68"/>
      <c r="N796" s="68"/>
      <c r="O796" s="68"/>
      <c r="P796" s="68"/>
      <c r="Q796" s="68"/>
      <c r="R796" s="68"/>
      <c r="S796" s="68"/>
      <c r="T796" s="68"/>
      <c r="U796" s="68"/>
      <c r="V796" s="68"/>
      <c r="W796" s="68"/>
      <c r="X796" s="68"/>
      <c r="Y796" s="68"/>
      <c r="Z796" s="68"/>
      <c r="AA796" s="68"/>
      <c r="AB796" s="68"/>
      <c r="AC796" s="68"/>
      <c r="AD796" s="68"/>
      <c r="AE796" s="68"/>
      <c r="AF796" s="68"/>
      <c r="AG796" s="68"/>
      <c r="AH796" s="68"/>
      <c r="AI796" s="68"/>
      <c r="AJ796" s="68"/>
      <c r="AK796" s="68"/>
      <c r="AL796" s="68"/>
      <c r="AM796" s="68"/>
      <c r="AN796" s="68"/>
      <c r="AO796" s="68"/>
      <c r="AP796" s="68"/>
      <c r="AQ796" s="68"/>
      <c r="AR796" s="68"/>
      <c r="AS796" s="68"/>
      <c r="AT796" s="68"/>
      <c r="AU796" s="68"/>
      <c r="AV796" s="68"/>
      <c r="AW796" s="68"/>
      <c r="AX796" s="68"/>
      <c r="AY796" s="68"/>
      <c r="AZ796" s="64"/>
      <c r="BA796" s="64"/>
      <c r="BB796" s="64"/>
      <c r="BC796" s="64"/>
      <c r="BD796" s="64"/>
      <c r="BE796" s="64"/>
      <c r="BF796" s="64"/>
      <c r="BG796" s="64"/>
      <c r="BH796" s="64"/>
      <c r="BI796" s="64"/>
      <c r="BJ796" s="64"/>
      <c r="BK796" s="64"/>
      <c r="BL796" s="64"/>
      <c r="BM796" s="64"/>
      <c r="BN796" s="64"/>
    </row>
    <row r="797" spans="1:66" s="69" customFormat="1" ht="16.5" customHeight="1">
      <c r="A797" s="64"/>
      <c r="B797" s="66"/>
      <c r="C797" s="66"/>
      <c r="D797" s="75"/>
      <c r="E797" s="66"/>
      <c r="F797" s="67"/>
      <c r="G797" s="67"/>
      <c r="H797" s="7" t="str">
        <f t="shared" si="25"/>
        <v>Deposit Error</v>
      </c>
      <c r="I797" s="64"/>
      <c r="J797" s="8">
        <f t="shared" si="24"/>
        <v>0</v>
      </c>
      <c r="K797" s="64"/>
      <c r="L797" s="68"/>
      <c r="M797" s="68"/>
      <c r="N797" s="68"/>
      <c r="O797" s="68"/>
      <c r="P797" s="68"/>
      <c r="Q797" s="68"/>
      <c r="R797" s="68"/>
      <c r="S797" s="68"/>
      <c r="T797" s="68"/>
      <c r="U797" s="68"/>
      <c r="V797" s="68"/>
      <c r="W797" s="68"/>
      <c r="X797" s="68"/>
      <c r="Y797" s="68"/>
      <c r="Z797" s="68"/>
      <c r="AA797" s="68"/>
      <c r="AB797" s="68"/>
      <c r="AC797" s="68"/>
      <c r="AD797" s="68"/>
      <c r="AE797" s="68"/>
      <c r="AF797" s="68"/>
      <c r="AG797" s="68"/>
      <c r="AH797" s="68"/>
      <c r="AI797" s="68"/>
      <c r="AJ797" s="68"/>
      <c r="AK797" s="68"/>
      <c r="AL797" s="68"/>
      <c r="AM797" s="68"/>
      <c r="AN797" s="68"/>
      <c r="AO797" s="68"/>
      <c r="AP797" s="68"/>
      <c r="AQ797" s="68"/>
      <c r="AR797" s="68"/>
      <c r="AS797" s="68"/>
      <c r="AT797" s="68"/>
      <c r="AU797" s="68"/>
      <c r="AV797" s="68"/>
      <c r="AW797" s="68"/>
      <c r="AX797" s="68"/>
      <c r="AY797" s="68"/>
      <c r="AZ797" s="64"/>
      <c r="BA797" s="64"/>
      <c r="BB797" s="64"/>
      <c r="BC797" s="64"/>
      <c r="BD797" s="64"/>
      <c r="BE797" s="64"/>
      <c r="BF797" s="64"/>
      <c r="BG797" s="64"/>
      <c r="BH797" s="64"/>
      <c r="BI797" s="64"/>
      <c r="BJ797" s="64"/>
      <c r="BK797" s="64"/>
      <c r="BL797" s="64"/>
      <c r="BM797" s="64"/>
      <c r="BN797" s="64"/>
    </row>
    <row r="798" spans="1:66" s="69" customFormat="1" ht="16.5" customHeight="1">
      <c r="A798" s="64"/>
      <c r="B798" s="66"/>
      <c r="C798" s="66"/>
      <c r="D798" s="75"/>
      <c r="E798" s="66"/>
      <c r="F798" s="67"/>
      <c r="G798" s="67"/>
      <c r="H798" s="7" t="str">
        <f t="shared" si="25"/>
        <v>Deposit Error</v>
      </c>
      <c r="I798" s="64"/>
      <c r="J798" s="8">
        <f t="shared" si="24"/>
        <v>0</v>
      </c>
      <c r="K798" s="64"/>
      <c r="L798" s="68"/>
      <c r="M798" s="68"/>
      <c r="N798" s="68"/>
      <c r="O798" s="68"/>
      <c r="P798" s="68"/>
      <c r="Q798" s="68"/>
      <c r="R798" s="68"/>
      <c r="S798" s="68"/>
      <c r="T798" s="68"/>
      <c r="U798" s="68"/>
      <c r="V798" s="68"/>
      <c r="W798" s="68"/>
      <c r="X798" s="68"/>
      <c r="Y798" s="68"/>
      <c r="Z798" s="68"/>
      <c r="AA798" s="68"/>
      <c r="AB798" s="68"/>
      <c r="AC798" s="68"/>
      <c r="AD798" s="68"/>
      <c r="AE798" s="68"/>
      <c r="AF798" s="68"/>
      <c r="AG798" s="68"/>
      <c r="AH798" s="68"/>
      <c r="AI798" s="68"/>
      <c r="AJ798" s="68"/>
      <c r="AK798" s="68"/>
      <c r="AL798" s="68"/>
      <c r="AM798" s="68"/>
      <c r="AN798" s="68"/>
      <c r="AO798" s="68"/>
      <c r="AP798" s="68"/>
      <c r="AQ798" s="68"/>
      <c r="AR798" s="68"/>
      <c r="AS798" s="68"/>
      <c r="AT798" s="68"/>
      <c r="AU798" s="68"/>
      <c r="AV798" s="68"/>
      <c r="AW798" s="68"/>
      <c r="AX798" s="68"/>
      <c r="AY798" s="68"/>
      <c r="AZ798" s="64"/>
      <c r="BA798" s="64"/>
      <c r="BB798" s="64"/>
      <c r="BC798" s="64"/>
      <c r="BD798" s="64"/>
      <c r="BE798" s="64"/>
      <c r="BF798" s="64"/>
      <c r="BG798" s="64"/>
      <c r="BH798" s="64"/>
      <c r="BI798" s="64"/>
      <c r="BJ798" s="64"/>
      <c r="BK798" s="64"/>
      <c r="BL798" s="64"/>
      <c r="BM798" s="64"/>
      <c r="BN798" s="64"/>
    </row>
    <row r="799" spans="1:66" s="69" customFormat="1" ht="16.5" customHeight="1">
      <c r="A799" s="64"/>
      <c r="B799" s="66"/>
      <c r="C799" s="66"/>
      <c r="D799" s="75"/>
      <c r="E799" s="66"/>
      <c r="F799" s="67"/>
      <c r="G799" s="67"/>
      <c r="H799" s="7" t="str">
        <f t="shared" si="25"/>
        <v>Deposit Error</v>
      </c>
      <c r="I799" s="64"/>
      <c r="J799" s="8">
        <f t="shared" si="24"/>
        <v>0</v>
      </c>
      <c r="K799" s="64"/>
      <c r="L799" s="68"/>
      <c r="M799" s="68"/>
      <c r="N799" s="68"/>
      <c r="O799" s="68"/>
      <c r="P799" s="68"/>
      <c r="Q799" s="68"/>
      <c r="R799" s="68"/>
      <c r="S799" s="68"/>
      <c r="T799" s="68"/>
      <c r="U799" s="68"/>
      <c r="V799" s="68"/>
      <c r="W799" s="68"/>
      <c r="X799" s="68"/>
      <c r="Y799" s="68"/>
      <c r="Z799" s="68"/>
      <c r="AA799" s="68"/>
      <c r="AB799" s="68"/>
      <c r="AC799" s="68"/>
      <c r="AD799" s="68"/>
      <c r="AE799" s="68"/>
      <c r="AF799" s="68"/>
      <c r="AG799" s="68"/>
      <c r="AH799" s="68"/>
      <c r="AI799" s="68"/>
      <c r="AJ799" s="68"/>
      <c r="AK799" s="68"/>
      <c r="AL799" s="68"/>
      <c r="AM799" s="68"/>
      <c r="AN799" s="68"/>
      <c r="AO799" s="68"/>
      <c r="AP799" s="68"/>
      <c r="AQ799" s="68"/>
      <c r="AR799" s="68"/>
      <c r="AS799" s="68"/>
      <c r="AT799" s="68"/>
      <c r="AU799" s="68"/>
      <c r="AV799" s="68"/>
      <c r="AW799" s="68"/>
      <c r="AX799" s="68"/>
      <c r="AY799" s="68"/>
      <c r="AZ799" s="64"/>
      <c r="BA799" s="64"/>
      <c r="BB799" s="64"/>
      <c r="BC799" s="64"/>
      <c r="BD799" s="64"/>
      <c r="BE799" s="64"/>
      <c r="BF799" s="64"/>
      <c r="BG799" s="64"/>
      <c r="BH799" s="64"/>
      <c r="BI799" s="64"/>
      <c r="BJ799" s="64"/>
      <c r="BK799" s="64"/>
      <c r="BL799" s="64"/>
      <c r="BM799" s="64"/>
      <c r="BN799" s="64"/>
    </row>
    <row r="800" spans="1:66" s="69" customFormat="1" ht="16.5" customHeight="1">
      <c r="A800" s="64"/>
      <c r="B800" s="66"/>
      <c r="C800" s="66"/>
      <c r="D800" s="75"/>
      <c r="E800" s="66"/>
      <c r="F800" s="67"/>
      <c r="G800" s="67"/>
      <c r="H800" s="7" t="str">
        <f t="shared" si="25"/>
        <v>Deposit Error</v>
      </c>
      <c r="I800" s="64"/>
      <c r="J800" s="8">
        <f t="shared" si="24"/>
        <v>0</v>
      </c>
      <c r="K800" s="64"/>
      <c r="L800" s="68"/>
      <c r="M800" s="68"/>
      <c r="N800" s="68"/>
      <c r="O800" s="68"/>
      <c r="P800" s="68"/>
      <c r="Q800" s="68"/>
      <c r="R800" s="68"/>
      <c r="S800" s="68"/>
      <c r="T800" s="68"/>
      <c r="U800" s="68"/>
      <c r="V800" s="68"/>
      <c r="W800" s="68"/>
      <c r="X800" s="68"/>
      <c r="Y800" s="68"/>
      <c r="Z800" s="68"/>
      <c r="AA800" s="68"/>
      <c r="AB800" s="68"/>
      <c r="AC800" s="68"/>
      <c r="AD800" s="68"/>
      <c r="AE800" s="68"/>
      <c r="AF800" s="68"/>
      <c r="AG800" s="68"/>
      <c r="AH800" s="68"/>
      <c r="AI800" s="68"/>
      <c r="AJ800" s="68"/>
      <c r="AK800" s="68"/>
      <c r="AL800" s="68"/>
      <c r="AM800" s="68"/>
      <c r="AN800" s="68"/>
      <c r="AO800" s="68"/>
      <c r="AP800" s="68"/>
      <c r="AQ800" s="68"/>
      <c r="AR800" s="68"/>
      <c r="AS800" s="68"/>
      <c r="AT800" s="68"/>
      <c r="AU800" s="68"/>
      <c r="AV800" s="68"/>
      <c r="AW800" s="68"/>
      <c r="AX800" s="68"/>
      <c r="AY800" s="68"/>
      <c r="AZ800" s="64"/>
      <c r="BA800" s="64"/>
      <c r="BB800" s="64"/>
      <c r="BC800" s="64"/>
      <c r="BD800" s="64"/>
      <c r="BE800" s="64"/>
      <c r="BF800" s="64"/>
      <c r="BG800" s="64"/>
      <c r="BH800" s="64"/>
      <c r="BI800" s="64"/>
      <c r="BJ800" s="64"/>
      <c r="BK800" s="64"/>
      <c r="BL800" s="64"/>
      <c r="BM800" s="64"/>
      <c r="BN800" s="64"/>
    </row>
    <row r="801" spans="1:66" s="69" customFormat="1" ht="16.5" customHeight="1">
      <c r="A801" s="64"/>
      <c r="B801" s="66"/>
      <c r="C801" s="66"/>
      <c r="D801" s="75"/>
      <c r="E801" s="66"/>
      <c r="F801" s="67"/>
      <c r="G801" s="67"/>
      <c r="H801" s="7" t="str">
        <f t="shared" si="25"/>
        <v>Deposit Error</v>
      </c>
      <c r="I801" s="64"/>
      <c r="J801" s="8">
        <f t="shared" si="24"/>
        <v>0</v>
      </c>
      <c r="K801" s="64"/>
      <c r="L801" s="68"/>
      <c r="M801" s="68"/>
      <c r="N801" s="68"/>
      <c r="O801" s="68"/>
      <c r="P801" s="68"/>
      <c r="Q801" s="68"/>
      <c r="R801" s="68"/>
      <c r="S801" s="68"/>
      <c r="T801" s="68"/>
      <c r="U801" s="68"/>
      <c r="V801" s="68"/>
      <c r="W801" s="68"/>
      <c r="X801" s="68"/>
      <c r="Y801" s="68"/>
      <c r="Z801" s="68"/>
      <c r="AA801" s="68"/>
      <c r="AB801" s="68"/>
      <c r="AC801" s="68"/>
      <c r="AD801" s="68"/>
      <c r="AE801" s="68"/>
      <c r="AF801" s="68"/>
      <c r="AG801" s="68"/>
      <c r="AH801" s="68"/>
      <c r="AI801" s="68"/>
      <c r="AJ801" s="68"/>
      <c r="AK801" s="68"/>
      <c r="AL801" s="68"/>
      <c r="AM801" s="68"/>
      <c r="AN801" s="68"/>
      <c r="AO801" s="68"/>
      <c r="AP801" s="68"/>
      <c r="AQ801" s="68"/>
      <c r="AR801" s="68"/>
      <c r="AS801" s="68"/>
      <c r="AT801" s="68"/>
      <c r="AU801" s="68"/>
      <c r="AV801" s="68"/>
      <c r="AW801" s="68"/>
      <c r="AX801" s="68"/>
      <c r="AY801" s="68"/>
      <c r="AZ801" s="64"/>
      <c r="BA801" s="64"/>
      <c r="BB801" s="64"/>
      <c r="BC801" s="64"/>
      <c r="BD801" s="64"/>
      <c r="BE801" s="64"/>
      <c r="BF801" s="64"/>
      <c r="BG801" s="64"/>
      <c r="BH801" s="64"/>
      <c r="BI801" s="64"/>
      <c r="BJ801" s="64"/>
      <c r="BK801" s="64"/>
      <c r="BL801" s="64"/>
      <c r="BM801" s="64"/>
      <c r="BN801" s="64"/>
    </row>
    <row r="802" spans="1:66" s="69" customFormat="1" ht="16.5" customHeight="1">
      <c r="A802" s="64"/>
      <c r="B802" s="66"/>
      <c r="C802" s="66"/>
      <c r="D802" s="75"/>
      <c r="E802" s="66"/>
      <c r="F802" s="67"/>
      <c r="G802" s="67"/>
      <c r="H802" s="7" t="str">
        <f t="shared" si="25"/>
        <v>Deposit Error</v>
      </c>
      <c r="I802" s="64"/>
      <c r="J802" s="8">
        <f t="shared" si="24"/>
        <v>0</v>
      </c>
      <c r="K802" s="64"/>
      <c r="L802" s="68"/>
      <c r="M802" s="68"/>
      <c r="N802" s="68"/>
      <c r="O802" s="68"/>
      <c r="P802" s="68"/>
      <c r="Q802" s="68"/>
      <c r="R802" s="68"/>
      <c r="S802" s="68"/>
      <c r="T802" s="68"/>
      <c r="U802" s="68"/>
      <c r="V802" s="68"/>
      <c r="W802" s="68"/>
      <c r="X802" s="68"/>
      <c r="Y802" s="68"/>
      <c r="Z802" s="68"/>
      <c r="AA802" s="68"/>
      <c r="AB802" s="68"/>
      <c r="AC802" s="68"/>
      <c r="AD802" s="68"/>
      <c r="AE802" s="68"/>
      <c r="AF802" s="68"/>
      <c r="AG802" s="68"/>
      <c r="AH802" s="68"/>
      <c r="AI802" s="68"/>
      <c r="AJ802" s="68"/>
      <c r="AK802" s="68"/>
      <c r="AL802" s="68"/>
      <c r="AM802" s="68"/>
      <c r="AN802" s="68"/>
      <c r="AO802" s="68"/>
      <c r="AP802" s="68"/>
      <c r="AQ802" s="68"/>
      <c r="AR802" s="68"/>
      <c r="AS802" s="68"/>
      <c r="AT802" s="68"/>
      <c r="AU802" s="68"/>
      <c r="AV802" s="68"/>
      <c r="AW802" s="68"/>
      <c r="AX802" s="68"/>
      <c r="AY802" s="68"/>
      <c r="AZ802" s="64"/>
      <c r="BA802" s="64"/>
      <c r="BB802" s="64"/>
      <c r="BC802" s="64"/>
      <c r="BD802" s="64"/>
      <c r="BE802" s="64"/>
      <c r="BF802" s="64"/>
      <c r="BG802" s="64"/>
      <c r="BH802" s="64"/>
      <c r="BI802" s="64"/>
      <c r="BJ802" s="64"/>
      <c r="BK802" s="64"/>
      <c r="BL802" s="64"/>
      <c r="BM802" s="64"/>
      <c r="BN802" s="64"/>
    </row>
    <row r="803" spans="1:66" s="69" customFormat="1" ht="16.5" customHeight="1">
      <c r="A803" s="64"/>
      <c r="B803" s="66"/>
      <c r="C803" s="66"/>
      <c r="D803" s="75"/>
      <c r="E803" s="66"/>
      <c r="F803" s="67"/>
      <c r="G803" s="67"/>
      <c r="H803" s="7" t="str">
        <f t="shared" si="25"/>
        <v>Deposit Error</v>
      </c>
      <c r="I803" s="64"/>
      <c r="J803" s="8">
        <f t="shared" si="24"/>
        <v>0</v>
      </c>
      <c r="K803" s="64"/>
      <c r="L803" s="68"/>
      <c r="M803" s="68"/>
      <c r="N803" s="68"/>
      <c r="O803" s="68"/>
      <c r="P803" s="68"/>
      <c r="Q803" s="68"/>
      <c r="R803" s="68"/>
      <c r="S803" s="68"/>
      <c r="T803" s="68"/>
      <c r="U803" s="68"/>
      <c r="V803" s="68"/>
      <c r="W803" s="68"/>
      <c r="X803" s="68"/>
      <c r="Y803" s="68"/>
      <c r="Z803" s="68"/>
      <c r="AA803" s="68"/>
      <c r="AB803" s="68"/>
      <c r="AC803" s="68"/>
      <c r="AD803" s="68"/>
      <c r="AE803" s="68"/>
      <c r="AF803" s="68"/>
      <c r="AG803" s="68"/>
      <c r="AH803" s="68"/>
      <c r="AI803" s="68"/>
      <c r="AJ803" s="68"/>
      <c r="AK803" s="68"/>
      <c r="AL803" s="68"/>
      <c r="AM803" s="68"/>
      <c r="AN803" s="68"/>
      <c r="AO803" s="68"/>
      <c r="AP803" s="68"/>
      <c r="AQ803" s="68"/>
      <c r="AR803" s="68"/>
      <c r="AS803" s="68"/>
      <c r="AT803" s="68"/>
      <c r="AU803" s="68"/>
      <c r="AV803" s="68"/>
      <c r="AW803" s="68"/>
      <c r="AX803" s="68"/>
      <c r="AY803" s="68"/>
      <c r="AZ803" s="64"/>
      <c r="BA803" s="64"/>
      <c r="BB803" s="64"/>
      <c r="BC803" s="64"/>
      <c r="BD803" s="64"/>
      <c r="BE803" s="64"/>
      <c r="BF803" s="64"/>
      <c r="BG803" s="64"/>
      <c r="BH803" s="64"/>
      <c r="BI803" s="64"/>
      <c r="BJ803" s="64"/>
      <c r="BK803" s="64"/>
      <c r="BL803" s="64"/>
      <c r="BM803" s="64"/>
      <c r="BN803" s="64"/>
    </row>
    <row r="804" spans="1:66" s="69" customFormat="1" ht="16.5" customHeight="1">
      <c r="A804" s="64"/>
      <c r="B804" s="66"/>
      <c r="C804" s="66"/>
      <c r="D804" s="75"/>
      <c r="E804" s="66"/>
      <c r="F804" s="67"/>
      <c r="G804" s="67"/>
      <c r="H804" s="7" t="str">
        <f t="shared" si="25"/>
        <v>Deposit Error</v>
      </c>
      <c r="I804" s="64"/>
      <c r="J804" s="8">
        <f t="shared" si="24"/>
        <v>0</v>
      </c>
      <c r="K804" s="64"/>
      <c r="L804" s="68"/>
      <c r="M804" s="68"/>
      <c r="N804" s="68"/>
      <c r="O804" s="68"/>
      <c r="P804" s="68"/>
      <c r="Q804" s="68"/>
      <c r="R804" s="68"/>
      <c r="S804" s="68"/>
      <c r="T804" s="68"/>
      <c r="U804" s="68"/>
      <c r="V804" s="68"/>
      <c r="W804" s="68"/>
      <c r="X804" s="68"/>
      <c r="Y804" s="68"/>
      <c r="Z804" s="68"/>
      <c r="AA804" s="68"/>
      <c r="AB804" s="68"/>
      <c r="AC804" s="68"/>
      <c r="AD804" s="68"/>
      <c r="AE804" s="68"/>
      <c r="AF804" s="68"/>
      <c r="AG804" s="68"/>
      <c r="AH804" s="68"/>
      <c r="AI804" s="68"/>
      <c r="AJ804" s="68"/>
      <c r="AK804" s="68"/>
      <c r="AL804" s="68"/>
      <c r="AM804" s="68"/>
      <c r="AN804" s="68"/>
      <c r="AO804" s="68"/>
      <c r="AP804" s="68"/>
      <c r="AQ804" s="68"/>
      <c r="AR804" s="68"/>
      <c r="AS804" s="68"/>
      <c r="AT804" s="68"/>
      <c r="AU804" s="68"/>
      <c r="AV804" s="68"/>
      <c r="AW804" s="68"/>
      <c r="AX804" s="68"/>
      <c r="AY804" s="68"/>
      <c r="AZ804" s="64"/>
      <c r="BA804" s="64"/>
      <c r="BB804" s="64"/>
      <c r="BC804" s="64"/>
      <c r="BD804" s="64"/>
      <c r="BE804" s="64"/>
      <c r="BF804" s="64"/>
      <c r="BG804" s="64"/>
      <c r="BH804" s="64"/>
      <c r="BI804" s="64"/>
      <c r="BJ804" s="64"/>
      <c r="BK804" s="64"/>
      <c r="BL804" s="64"/>
      <c r="BM804" s="64"/>
      <c r="BN804" s="64"/>
    </row>
    <row r="805" spans="1:66" s="69" customFormat="1" ht="16.5" customHeight="1">
      <c r="A805" s="64"/>
      <c r="B805" s="66"/>
      <c r="C805" s="66"/>
      <c r="D805" s="75"/>
      <c r="E805" s="66"/>
      <c r="F805" s="67"/>
      <c r="G805" s="67"/>
      <c r="H805" s="7" t="str">
        <f t="shared" si="25"/>
        <v>Deposit Error</v>
      </c>
      <c r="I805" s="64"/>
      <c r="J805" s="8">
        <f t="shared" si="24"/>
        <v>0</v>
      </c>
      <c r="K805" s="64"/>
      <c r="L805" s="68"/>
      <c r="M805" s="68"/>
      <c r="N805" s="68"/>
      <c r="O805" s="68"/>
      <c r="P805" s="68"/>
      <c r="Q805" s="68"/>
      <c r="R805" s="68"/>
      <c r="S805" s="68"/>
      <c r="T805" s="68"/>
      <c r="U805" s="68"/>
      <c r="V805" s="68"/>
      <c r="W805" s="68"/>
      <c r="X805" s="68"/>
      <c r="Y805" s="68"/>
      <c r="Z805" s="68"/>
      <c r="AA805" s="68"/>
      <c r="AB805" s="68"/>
      <c r="AC805" s="68"/>
      <c r="AD805" s="68"/>
      <c r="AE805" s="68"/>
      <c r="AF805" s="68"/>
      <c r="AG805" s="68"/>
      <c r="AH805" s="68"/>
      <c r="AI805" s="68"/>
      <c r="AJ805" s="68"/>
      <c r="AK805" s="68"/>
      <c r="AL805" s="68"/>
      <c r="AM805" s="68"/>
      <c r="AN805" s="68"/>
      <c r="AO805" s="68"/>
      <c r="AP805" s="68"/>
      <c r="AQ805" s="68"/>
      <c r="AR805" s="68"/>
      <c r="AS805" s="68"/>
      <c r="AT805" s="68"/>
      <c r="AU805" s="68"/>
      <c r="AV805" s="68"/>
      <c r="AW805" s="68"/>
      <c r="AX805" s="68"/>
      <c r="AY805" s="68"/>
      <c r="AZ805" s="64"/>
      <c r="BA805" s="64"/>
      <c r="BB805" s="64"/>
      <c r="BC805" s="64"/>
      <c r="BD805" s="64"/>
      <c r="BE805" s="64"/>
      <c r="BF805" s="64"/>
      <c r="BG805" s="64"/>
      <c r="BH805" s="64"/>
      <c r="BI805" s="64"/>
      <c r="BJ805" s="64"/>
      <c r="BK805" s="64"/>
      <c r="BL805" s="64"/>
      <c r="BM805" s="64"/>
      <c r="BN805" s="64"/>
    </row>
    <row r="806" spans="1:66" s="69" customFormat="1" ht="16.5" customHeight="1">
      <c r="A806" s="64"/>
      <c r="B806" s="66"/>
      <c r="C806" s="66"/>
      <c r="D806" s="75"/>
      <c r="E806" s="66"/>
      <c r="F806" s="67"/>
      <c r="G806" s="67"/>
      <c r="H806" s="7" t="str">
        <f t="shared" si="25"/>
        <v>Deposit Error</v>
      </c>
      <c r="I806" s="64"/>
      <c r="J806" s="8">
        <f t="shared" si="24"/>
        <v>0</v>
      </c>
      <c r="K806" s="64"/>
      <c r="L806" s="68"/>
      <c r="M806" s="68"/>
      <c r="N806" s="68"/>
      <c r="O806" s="68"/>
      <c r="P806" s="68"/>
      <c r="Q806" s="68"/>
      <c r="R806" s="68"/>
      <c r="S806" s="68"/>
      <c r="T806" s="68"/>
      <c r="U806" s="68"/>
      <c r="V806" s="68"/>
      <c r="W806" s="68"/>
      <c r="X806" s="68"/>
      <c r="Y806" s="68"/>
      <c r="Z806" s="68"/>
      <c r="AA806" s="68"/>
      <c r="AB806" s="68"/>
      <c r="AC806" s="68"/>
      <c r="AD806" s="68"/>
      <c r="AE806" s="68"/>
      <c r="AF806" s="68"/>
      <c r="AG806" s="68"/>
      <c r="AH806" s="68"/>
      <c r="AI806" s="68"/>
      <c r="AJ806" s="68"/>
      <c r="AK806" s="68"/>
      <c r="AL806" s="68"/>
      <c r="AM806" s="68"/>
      <c r="AN806" s="68"/>
      <c r="AO806" s="68"/>
      <c r="AP806" s="68"/>
      <c r="AQ806" s="68"/>
      <c r="AR806" s="68"/>
      <c r="AS806" s="68"/>
      <c r="AT806" s="68"/>
      <c r="AU806" s="68"/>
      <c r="AV806" s="68"/>
      <c r="AW806" s="68"/>
      <c r="AX806" s="68"/>
      <c r="AY806" s="68"/>
      <c r="AZ806" s="64"/>
      <c r="BA806" s="64"/>
      <c r="BB806" s="64"/>
      <c r="BC806" s="64"/>
      <c r="BD806" s="64"/>
      <c r="BE806" s="64"/>
      <c r="BF806" s="64"/>
      <c r="BG806" s="64"/>
      <c r="BH806" s="64"/>
      <c r="BI806" s="64"/>
      <c r="BJ806" s="64"/>
      <c r="BK806" s="64"/>
      <c r="BL806" s="64"/>
      <c r="BM806" s="64"/>
      <c r="BN806" s="64"/>
    </row>
    <row r="807" spans="1:66" s="69" customFormat="1" ht="16.5" customHeight="1">
      <c r="A807" s="64"/>
      <c r="B807" s="66"/>
      <c r="C807" s="66"/>
      <c r="D807" s="75"/>
      <c r="E807" s="66"/>
      <c r="F807" s="67"/>
      <c r="G807" s="67"/>
      <c r="H807" s="7" t="str">
        <f t="shared" si="25"/>
        <v>Deposit Error</v>
      </c>
      <c r="I807" s="64"/>
      <c r="J807" s="8">
        <f t="shared" si="24"/>
        <v>0</v>
      </c>
      <c r="K807" s="64"/>
      <c r="L807" s="68"/>
      <c r="M807" s="68"/>
      <c r="N807" s="68"/>
      <c r="O807" s="68"/>
      <c r="P807" s="68"/>
      <c r="Q807" s="68"/>
      <c r="R807" s="68"/>
      <c r="S807" s="68"/>
      <c r="T807" s="68"/>
      <c r="U807" s="68"/>
      <c r="V807" s="68"/>
      <c r="W807" s="68"/>
      <c r="X807" s="68"/>
      <c r="Y807" s="68"/>
      <c r="Z807" s="68"/>
      <c r="AA807" s="68"/>
      <c r="AB807" s="68"/>
      <c r="AC807" s="68"/>
      <c r="AD807" s="68"/>
      <c r="AE807" s="68"/>
      <c r="AF807" s="68"/>
      <c r="AG807" s="68"/>
      <c r="AH807" s="68"/>
      <c r="AI807" s="68"/>
      <c r="AJ807" s="68"/>
      <c r="AK807" s="68"/>
      <c r="AL807" s="68"/>
      <c r="AM807" s="68"/>
      <c r="AN807" s="68"/>
      <c r="AO807" s="68"/>
      <c r="AP807" s="68"/>
      <c r="AQ807" s="68"/>
      <c r="AR807" s="68"/>
      <c r="AS807" s="68"/>
      <c r="AT807" s="68"/>
      <c r="AU807" s="68"/>
      <c r="AV807" s="68"/>
      <c r="AW807" s="68"/>
      <c r="AX807" s="68"/>
      <c r="AY807" s="68"/>
      <c r="AZ807" s="64"/>
      <c r="BA807" s="64"/>
      <c r="BB807" s="64"/>
      <c r="BC807" s="64"/>
      <c r="BD807" s="64"/>
      <c r="BE807" s="64"/>
      <c r="BF807" s="64"/>
      <c r="BG807" s="64"/>
      <c r="BH807" s="64"/>
      <c r="BI807" s="64"/>
      <c r="BJ807" s="64"/>
      <c r="BK807" s="64"/>
      <c r="BL807" s="64"/>
      <c r="BM807" s="64"/>
      <c r="BN807" s="64"/>
    </row>
    <row r="808" spans="1:66" s="69" customFormat="1" ht="16.5" customHeight="1">
      <c r="A808" s="64"/>
      <c r="B808" s="66"/>
      <c r="C808" s="66"/>
      <c r="D808" s="75"/>
      <c r="E808" s="66"/>
      <c r="F808" s="67"/>
      <c r="G808" s="67"/>
      <c r="H808" s="7" t="str">
        <f t="shared" si="25"/>
        <v>Deposit Error</v>
      </c>
      <c r="I808" s="64"/>
      <c r="J808" s="8">
        <f t="shared" si="24"/>
        <v>0</v>
      </c>
      <c r="K808" s="64"/>
      <c r="L808" s="68"/>
      <c r="M808" s="68"/>
      <c r="N808" s="68"/>
      <c r="O808" s="68"/>
      <c r="P808" s="68"/>
      <c r="Q808" s="68"/>
      <c r="R808" s="68"/>
      <c r="S808" s="68"/>
      <c r="T808" s="68"/>
      <c r="U808" s="68"/>
      <c r="V808" s="68"/>
      <c r="W808" s="68"/>
      <c r="X808" s="68"/>
      <c r="Y808" s="68"/>
      <c r="Z808" s="68"/>
      <c r="AA808" s="68"/>
      <c r="AB808" s="68"/>
      <c r="AC808" s="68"/>
      <c r="AD808" s="68"/>
      <c r="AE808" s="68"/>
      <c r="AF808" s="68"/>
      <c r="AG808" s="68"/>
      <c r="AH808" s="68"/>
      <c r="AI808" s="68"/>
      <c r="AJ808" s="68"/>
      <c r="AK808" s="68"/>
      <c r="AL808" s="68"/>
      <c r="AM808" s="68"/>
      <c r="AN808" s="68"/>
      <c r="AO808" s="68"/>
      <c r="AP808" s="68"/>
      <c r="AQ808" s="68"/>
      <c r="AR808" s="68"/>
      <c r="AS808" s="68"/>
      <c r="AT808" s="68"/>
      <c r="AU808" s="68"/>
      <c r="AV808" s="68"/>
      <c r="AW808" s="68"/>
      <c r="AX808" s="68"/>
      <c r="AY808" s="68"/>
      <c r="AZ808" s="64"/>
      <c r="BA808" s="64"/>
      <c r="BB808" s="64"/>
      <c r="BC808" s="64"/>
      <c r="BD808" s="64"/>
      <c r="BE808" s="64"/>
      <c r="BF808" s="64"/>
      <c r="BG808" s="64"/>
      <c r="BH808" s="64"/>
      <c r="BI808" s="64"/>
      <c r="BJ808" s="64"/>
      <c r="BK808" s="64"/>
      <c r="BL808" s="64"/>
      <c r="BM808" s="64"/>
      <c r="BN808" s="64"/>
    </row>
    <row r="809" spans="1:66" s="69" customFormat="1" ht="16.5" customHeight="1">
      <c r="A809" s="64"/>
      <c r="B809" s="66"/>
      <c r="C809" s="66"/>
      <c r="D809" s="75"/>
      <c r="E809" s="66"/>
      <c r="F809" s="67"/>
      <c r="G809" s="67"/>
      <c r="H809" s="7" t="str">
        <f t="shared" si="25"/>
        <v>Deposit Error</v>
      </c>
      <c r="I809" s="64"/>
      <c r="J809" s="8">
        <f t="shared" si="24"/>
        <v>0</v>
      </c>
      <c r="K809" s="64"/>
      <c r="L809" s="68"/>
      <c r="M809" s="68"/>
      <c r="N809" s="68"/>
      <c r="O809" s="68"/>
      <c r="P809" s="68"/>
      <c r="Q809" s="68"/>
      <c r="R809" s="68"/>
      <c r="S809" s="68"/>
      <c r="T809" s="68"/>
      <c r="U809" s="68"/>
      <c r="V809" s="68"/>
      <c r="W809" s="68"/>
      <c r="X809" s="68"/>
      <c r="Y809" s="68"/>
      <c r="Z809" s="68"/>
      <c r="AA809" s="68"/>
      <c r="AB809" s="68"/>
      <c r="AC809" s="68"/>
      <c r="AD809" s="68"/>
      <c r="AE809" s="68"/>
      <c r="AF809" s="68"/>
      <c r="AG809" s="68"/>
      <c r="AH809" s="68"/>
      <c r="AI809" s="68"/>
      <c r="AJ809" s="68"/>
      <c r="AK809" s="68"/>
      <c r="AL809" s="68"/>
      <c r="AM809" s="68"/>
      <c r="AN809" s="68"/>
      <c r="AO809" s="68"/>
      <c r="AP809" s="68"/>
      <c r="AQ809" s="68"/>
      <c r="AR809" s="68"/>
      <c r="AS809" s="68"/>
      <c r="AT809" s="68"/>
      <c r="AU809" s="68"/>
      <c r="AV809" s="68"/>
      <c r="AW809" s="68"/>
      <c r="AX809" s="68"/>
      <c r="AY809" s="68"/>
      <c r="AZ809" s="64"/>
      <c r="BA809" s="64"/>
      <c r="BB809" s="64"/>
      <c r="BC809" s="64"/>
      <c r="BD809" s="64"/>
      <c r="BE809" s="64"/>
      <c r="BF809" s="64"/>
      <c r="BG809" s="64"/>
      <c r="BH809" s="64"/>
      <c r="BI809" s="64"/>
      <c r="BJ809" s="64"/>
      <c r="BK809" s="64"/>
      <c r="BL809" s="64"/>
      <c r="BM809" s="64"/>
      <c r="BN809" s="64"/>
    </row>
    <row r="810" spans="1:66" s="69" customFormat="1" ht="16.5" customHeight="1">
      <c r="A810" s="64"/>
      <c r="B810" s="66"/>
      <c r="C810" s="66"/>
      <c r="D810" s="75"/>
      <c r="E810" s="66"/>
      <c r="F810" s="67"/>
      <c r="G810" s="67"/>
      <c r="H810" s="7" t="str">
        <f t="shared" si="25"/>
        <v>Deposit Error</v>
      </c>
      <c r="I810" s="64"/>
      <c r="J810" s="8">
        <f t="shared" si="24"/>
        <v>0</v>
      </c>
      <c r="K810" s="64"/>
      <c r="L810" s="68"/>
      <c r="M810" s="68"/>
      <c r="N810" s="68"/>
      <c r="O810" s="68"/>
      <c r="P810" s="68"/>
      <c r="Q810" s="68"/>
      <c r="R810" s="68"/>
      <c r="S810" s="68"/>
      <c r="T810" s="68"/>
      <c r="U810" s="68"/>
      <c r="V810" s="68"/>
      <c r="W810" s="68"/>
      <c r="X810" s="68"/>
      <c r="Y810" s="68"/>
      <c r="Z810" s="68"/>
      <c r="AA810" s="68"/>
      <c r="AB810" s="68"/>
      <c r="AC810" s="68"/>
      <c r="AD810" s="68"/>
      <c r="AE810" s="68"/>
      <c r="AF810" s="68"/>
      <c r="AG810" s="68"/>
      <c r="AH810" s="68"/>
      <c r="AI810" s="68"/>
      <c r="AJ810" s="68"/>
      <c r="AK810" s="68"/>
      <c r="AL810" s="68"/>
      <c r="AM810" s="68"/>
      <c r="AN810" s="68"/>
      <c r="AO810" s="68"/>
      <c r="AP810" s="68"/>
      <c r="AQ810" s="68"/>
      <c r="AR810" s="68"/>
      <c r="AS810" s="68"/>
      <c r="AT810" s="68"/>
      <c r="AU810" s="68"/>
      <c r="AV810" s="68"/>
      <c r="AW810" s="68"/>
      <c r="AX810" s="68"/>
      <c r="AY810" s="68"/>
      <c r="AZ810" s="64"/>
      <c r="BA810" s="64"/>
      <c r="BB810" s="64"/>
      <c r="BC810" s="64"/>
      <c r="BD810" s="64"/>
      <c r="BE810" s="64"/>
      <c r="BF810" s="64"/>
      <c r="BG810" s="64"/>
      <c r="BH810" s="64"/>
      <c r="BI810" s="64"/>
      <c r="BJ810" s="64"/>
      <c r="BK810" s="64"/>
      <c r="BL810" s="64"/>
      <c r="BM810" s="64"/>
      <c r="BN810" s="64"/>
    </row>
    <row r="811" spans="1:66" s="69" customFormat="1" ht="16.5" customHeight="1">
      <c r="A811" s="64"/>
      <c r="B811" s="66"/>
      <c r="C811" s="66"/>
      <c r="D811" s="75"/>
      <c r="E811" s="66"/>
      <c r="F811" s="67"/>
      <c r="G811" s="67"/>
      <c r="H811" s="7" t="str">
        <f t="shared" si="25"/>
        <v>Deposit Error</v>
      </c>
      <c r="I811" s="64"/>
      <c r="J811" s="8">
        <f t="shared" si="24"/>
        <v>0</v>
      </c>
      <c r="K811" s="64"/>
      <c r="L811" s="68"/>
      <c r="M811" s="68"/>
      <c r="N811" s="68"/>
      <c r="O811" s="68"/>
      <c r="P811" s="68"/>
      <c r="Q811" s="68"/>
      <c r="R811" s="68"/>
      <c r="S811" s="68"/>
      <c r="T811" s="68"/>
      <c r="U811" s="68"/>
      <c r="V811" s="68"/>
      <c r="W811" s="68"/>
      <c r="X811" s="68"/>
      <c r="Y811" s="68"/>
      <c r="Z811" s="68"/>
      <c r="AA811" s="68"/>
      <c r="AB811" s="68"/>
      <c r="AC811" s="68"/>
      <c r="AD811" s="68"/>
      <c r="AE811" s="68"/>
      <c r="AF811" s="68"/>
      <c r="AG811" s="68"/>
      <c r="AH811" s="68"/>
      <c r="AI811" s="68"/>
      <c r="AJ811" s="68"/>
      <c r="AK811" s="68"/>
      <c r="AL811" s="68"/>
      <c r="AM811" s="68"/>
      <c r="AN811" s="68"/>
      <c r="AO811" s="68"/>
      <c r="AP811" s="68"/>
      <c r="AQ811" s="68"/>
      <c r="AR811" s="68"/>
      <c r="AS811" s="68"/>
      <c r="AT811" s="68"/>
      <c r="AU811" s="68"/>
      <c r="AV811" s="68"/>
      <c r="AW811" s="68"/>
      <c r="AX811" s="68"/>
      <c r="AY811" s="68"/>
      <c r="AZ811" s="64"/>
      <c r="BA811" s="64"/>
      <c r="BB811" s="64"/>
      <c r="BC811" s="64"/>
      <c r="BD811" s="64"/>
      <c r="BE811" s="64"/>
      <c r="BF811" s="64"/>
      <c r="BG811" s="64"/>
      <c r="BH811" s="64"/>
      <c r="BI811" s="64"/>
      <c r="BJ811" s="64"/>
      <c r="BK811" s="64"/>
      <c r="BL811" s="64"/>
      <c r="BM811" s="64"/>
      <c r="BN811" s="64"/>
    </row>
    <row r="812" spans="1:66" s="69" customFormat="1" ht="16.5" customHeight="1">
      <c r="A812" s="64"/>
      <c r="B812" s="66"/>
      <c r="C812" s="66"/>
      <c r="D812" s="75"/>
      <c r="E812" s="66"/>
      <c r="F812" s="67"/>
      <c r="G812" s="67"/>
      <c r="H812" s="7" t="str">
        <f t="shared" si="25"/>
        <v>Deposit Error</v>
      </c>
      <c r="I812" s="64"/>
      <c r="J812" s="8">
        <f t="shared" si="24"/>
        <v>0</v>
      </c>
      <c r="K812" s="64"/>
      <c r="L812" s="68"/>
      <c r="M812" s="68"/>
      <c r="N812" s="68"/>
      <c r="O812" s="68"/>
      <c r="P812" s="68"/>
      <c r="Q812" s="68"/>
      <c r="R812" s="68"/>
      <c r="S812" s="68"/>
      <c r="T812" s="68"/>
      <c r="U812" s="68"/>
      <c r="V812" s="68"/>
      <c r="W812" s="68"/>
      <c r="X812" s="68"/>
      <c r="Y812" s="68"/>
      <c r="Z812" s="68"/>
      <c r="AA812" s="68"/>
      <c r="AB812" s="68"/>
      <c r="AC812" s="68"/>
      <c r="AD812" s="68"/>
      <c r="AE812" s="68"/>
      <c r="AF812" s="68"/>
      <c r="AG812" s="68"/>
      <c r="AH812" s="68"/>
      <c r="AI812" s="68"/>
      <c r="AJ812" s="68"/>
      <c r="AK812" s="68"/>
      <c r="AL812" s="68"/>
      <c r="AM812" s="68"/>
      <c r="AN812" s="68"/>
      <c r="AO812" s="68"/>
      <c r="AP812" s="68"/>
      <c r="AQ812" s="68"/>
      <c r="AR812" s="68"/>
      <c r="AS812" s="68"/>
      <c r="AT812" s="68"/>
      <c r="AU812" s="68"/>
      <c r="AV812" s="68"/>
      <c r="AW812" s="68"/>
      <c r="AX812" s="68"/>
      <c r="AY812" s="68"/>
      <c r="AZ812" s="64"/>
      <c r="BA812" s="64"/>
      <c r="BB812" s="64"/>
      <c r="BC812" s="64"/>
      <c r="BD812" s="64"/>
      <c r="BE812" s="64"/>
      <c r="BF812" s="64"/>
      <c r="BG812" s="64"/>
      <c r="BH812" s="64"/>
      <c r="BI812" s="64"/>
      <c r="BJ812" s="64"/>
      <c r="BK812" s="64"/>
      <c r="BL812" s="64"/>
      <c r="BM812" s="64"/>
      <c r="BN812" s="64"/>
    </row>
    <row r="813" spans="1:66" s="69" customFormat="1" ht="16.5" customHeight="1">
      <c r="A813" s="64"/>
      <c r="B813" s="66"/>
      <c r="C813" s="66"/>
      <c r="D813" s="75"/>
      <c r="E813" s="66"/>
      <c r="F813" s="67"/>
      <c r="G813" s="67"/>
      <c r="H813" s="7" t="str">
        <f t="shared" si="25"/>
        <v>Deposit Error</v>
      </c>
      <c r="I813" s="64"/>
      <c r="J813" s="8">
        <f t="shared" si="24"/>
        <v>0</v>
      </c>
      <c r="K813" s="64"/>
      <c r="L813" s="68"/>
      <c r="M813" s="68"/>
      <c r="N813" s="68"/>
      <c r="O813" s="68"/>
      <c r="P813" s="68"/>
      <c r="Q813" s="68"/>
      <c r="R813" s="68"/>
      <c r="S813" s="68"/>
      <c r="T813" s="68"/>
      <c r="U813" s="68"/>
      <c r="V813" s="68"/>
      <c r="W813" s="68"/>
      <c r="X813" s="68"/>
      <c r="Y813" s="68"/>
      <c r="Z813" s="68"/>
      <c r="AA813" s="68"/>
      <c r="AB813" s="68"/>
      <c r="AC813" s="68"/>
      <c r="AD813" s="68"/>
      <c r="AE813" s="68"/>
      <c r="AF813" s="68"/>
      <c r="AG813" s="68"/>
      <c r="AH813" s="68"/>
      <c r="AI813" s="68"/>
      <c r="AJ813" s="68"/>
      <c r="AK813" s="68"/>
      <c r="AL813" s="68"/>
      <c r="AM813" s="68"/>
      <c r="AN813" s="68"/>
      <c r="AO813" s="68"/>
      <c r="AP813" s="68"/>
      <c r="AQ813" s="68"/>
      <c r="AR813" s="68"/>
      <c r="AS813" s="68"/>
      <c r="AT813" s="68"/>
      <c r="AU813" s="68"/>
      <c r="AV813" s="68"/>
      <c r="AW813" s="68"/>
      <c r="AX813" s="68"/>
      <c r="AY813" s="68"/>
      <c r="AZ813" s="64"/>
      <c r="BA813" s="64"/>
      <c r="BB813" s="64"/>
      <c r="BC813" s="64"/>
      <c r="BD813" s="64"/>
      <c r="BE813" s="64"/>
      <c r="BF813" s="64"/>
      <c r="BG813" s="64"/>
      <c r="BH813" s="64"/>
      <c r="BI813" s="64"/>
      <c r="BJ813" s="64"/>
      <c r="BK813" s="64"/>
      <c r="BL813" s="64"/>
      <c r="BM813" s="64"/>
      <c r="BN813" s="64"/>
    </row>
    <row r="814" spans="1:66" s="69" customFormat="1" ht="16.5" customHeight="1">
      <c r="A814" s="64"/>
      <c r="B814" s="66"/>
      <c r="C814" s="66"/>
      <c r="D814" s="75"/>
      <c r="E814" s="66"/>
      <c r="F814" s="67"/>
      <c r="G814" s="67"/>
      <c r="H814" s="7" t="str">
        <f t="shared" si="25"/>
        <v>Deposit Error</v>
      </c>
      <c r="I814" s="64"/>
      <c r="J814" s="8">
        <f t="shared" si="24"/>
        <v>0</v>
      </c>
      <c r="K814" s="64"/>
      <c r="L814" s="68"/>
      <c r="M814" s="68"/>
      <c r="N814" s="68"/>
      <c r="O814" s="68"/>
      <c r="P814" s="68"/>
      <c r="Q814" s="68"/>
      <c r="R814" s="68"/>
      <c r="S814" s="68"/>
      <c r="T814" s="68"/>
      <c r="U814" s="68"/>
      <c r="V814" s="68"/>
      <c r="W814" s="68"/>
      <c r="X814" s="68"/>
      <c r="Y814" s="68"/>
      <c r="Z814" s="68"/>
      <c r="AA814" s="68"/>
      <c r="AB814" s="68"/>
      <c r="AC814" s="68"/>
      <c r="AD814" s="68"/>
      <c r="AE814" s="68"/>
      <c r="AF814" s="68"/>
      <c r="AG814" s="68"/>
      <c r="AH814" s="68"/>
      <c r="AI814" s="68"/>
      <c r="AJ814" s="68"/>
      <c r="AK814" s="68"/>
      <c r="AL814" s="68"/>
      <c r="AM814" s="68"/>
      <c r="AN814" s="68"/>
      <c r="AO814" s="68"/>
      <c r="AP814" s="68"/>
      <c r="AQ814" s="68"/>
      <c r="AR814" s="68"/>
      <c r="AS814" s="68"/>
      <c r="AT814" s="68"/>
      <c r="AU814" s="68"/>
      <c r="AV814" s="68"/>
      <c r="AW814" s="68"/>
      <c r="AX814" s="68"/>
      <c r="AY814" s="68"/>
      <c r="AZ814" s="64"/>
      <c r="BA814" s="64"/>
      <c r="BB814" s="64"/>
      <c r="BC814" s="64"/>
      <c r="BD814" s="64"/>
      <c r="BE814" s="64"/>
      <c r="BF814" s="64"/>
      <c r="BG814" s="64"/>
      <c r="BH814" s="64"/>
      <c r="BI814" s="64"/>
      <c r="BJ814" s="64"/>
      <c r="BK814" s="64"/>
      <c r="BL814" s="64"/>
      <c r="BM814" s="64"/>
      <c r="BN814" s="64"/>
    </row>
    <row r="815" spans="1:66" s="69" customFormat="1" ht="16.5" customHeight="1">
      <c r="A815" s="64"/>
      <c r="B815" s="66"/>
      <c r="C815" s="66"/>
      <c r="D815" s="75"/>
      <c r="E815" s="66"/>
      <c r="F815" s="67"/>
      <c r="G815" s="67"/>
      <c r="H815" s="7" t="str">
        <f t="shared" si="25"/>
        <v>Deposit Error</v>
      </c>
      <c r="I815" s="64"/>
      <c r="J815" s="8">
        <f t="shared" si="24"/>
        <v>0</v>
      </c>
      <c r="K815" s="64"/>
      <c r="L815" s="68"/>
      <c r="M815" s="68"/>
      <c r="N815" s="68"/>
      <c r="O815" s="68"/>
      <c r="P815" s="68"/>
      <c r="Q815" s="68"/>
      <c r="R815" s="68"/>
      <c r="S815" s="68"/>
      <c r="T815" s="68"/>
      <c r="U815" s="68"/>
      <c r="V815" s="68"/>
      <c r="W815" s="68"/>
      <c r="X815" s="68"/>
      <c r="Y815" s="68"/>
      <c r="Z815" s="68"/>
      <c r="AA815" s="68"/>
      <c r="AB815" s="68"/>
      <c r="AC815" s="68"/>
      <c r="AD815" s="68"/>
      <c r="AE815" s="68"/>
      <c r="AF815" s="68"/>
      <c r="AG815" s="68"/>
      <c r="AH815" s="68"/>
      <c r="AI815" s="68"/>
      <c r="AJ815" s="68"/>
      <c r="AK815" s="68"/>
      <c r="AL815" s="68"/>
      <c r="AM815" s="68"/>
      <c r="AN815" s="68"/>
      <c r="AO815" s="68"/>
      <c r="AP815" s="68"/>
      <c r="AQ815" s="68"/>
      <c r="AR815" s="68"/>
      <c r="AS815" s="68"/>
      <c r="AT815" s="68"/>
      <c r="AU815" s="68"/>
      <c r="AV815" s="68"/>
      <c r="AW815" s="68"/>
      <c r="AX815" s="68"/>
      <c r="AY815" s="68"/>
      <c r="AZ815" s="64"/>
      <c r="BA815" s="64"/>
      <c r="BB815" s="64"/>
      <c r="BC815" s="64"/>
      <c r="BD815" s="64"/>
      <c r="BE815" s="64"/>
      <c r="BF815" s="64"/>
      <c r="BG815" s="64"/>
      <c r="BH815" s="64"/>
      <c r="BI815" s="64"/>
      <c r="BJ815" s="64"/>
      <c r="BK815" s="64"/>
      <c r="BL815" s="64"/>
      <c r="BM815" s="64"/>
      <c r="BN815" s="64"/>
    </row>
    <row r="816" spans="1:66" s="69" customFormat="1" ht="16.5" customHeight="1">
      <c r="A816" s="64"/>
      <c r="B816" s="66"/>
      <c r="C816" s="66"/>
      <c r="D816" s="75"/>
      <c r="E816" s="66"/>
      <c r="F816" s="67"/>
      <c r="G816" s="67"/>
      <c r="H816" s="7" t="str">
        <f t="shared" si="25"/>
        <v>Deposit Error</v>
      </c>
      <c r="I816" s="64"/>
      <c r="J816" s="8">
        <f t="shared" si="24"/>
        <v>0</v>
      </c>
      <c r="K816" s="64"/>
      <c r="L816" s="68"/>
      <c r="M816" s="68"/>
      <c r="N816" s="68"/>
      <c r="O816" s="68"/>
      <c r="P816" s="68"/>
      <c r="Q816" s="68"/>
      <c r="R816" s="68"/>
      <c r="S816" s="68"/>
      <c r="T816" s="68"/>
      <c r="U816" s="68"/>
      <c r="V816" s="68"/>
      <c r="W816" s="68"/>
      <c r="X816" s="68"/>
      <c r="Y816" s="68"/>
      <c r="Z816" s="68"/>
      <c r="AA816" s="68"/>
      <c r="AB816" s="68"/>
      <c r="AC816" s="68"/>
      <c r="AD816" s="68"/>
      <c r="AE816" s="68"/>
      <c r="AF816" s="68"/>
      <c r="AG816" s="68"/>
      <c r="AH816" s="68"/>
      <c r="AI816" s="68"/>
      <c r="AJ816" s="68"/>
      <c r="AK816" s="68"/>
      <c r="AL816" s="68"/>
      <c r="AM816" s="68"/>
      <c r="AN816" s="68"/>
      <c r="AO816" s="68"/>
      <c r="AP816" s="68"/>
      <c r="AQ816" s="68"/>
      <c r="AR816" s="68"/>
      <c r="AS816" s="68"/>
      <c r="AT816" s="68"/>
      <c r="AU816" s="68"/>
      <c r="AV816" s="68"/>
      <c r="AW816" s="68"/>
      <c r="AX816" s="68"/>
      <c r="AY816" s="68"/>
      <c r="AZ816" s="64"/>
      <c r="BA816" s="64"/>
      <c r="BB816" s="64"/>
      <c r="BC816" s="64"/>
      <c r="BD816" s="64"/>
      <c r="BE816" s="64"/>
      <c r="BF816" s="64"/>
      <c r="BG816" s="64"/>
      <c r="BH816" s="64"/>
      <c r="BI816" s="64"/>
      <c r="BJ816" s="64"/>
      <c r="BK816" s="64"/>
      <c r="BL816" s="64"/>
      <c r="BM816" s="64"/>
      <c r="BN816" s="64"/>
    </row>
    <row r="817" spans="1:66" s="69" customFormat="1" ht="16.5" customHeight="1">
      <c r="A817" s="64"/>
      <c r="B817" s="66"/>
      <c r="C817" s="66"/>
      <c r="D817" s="75"/>
      <c r="E817" s="66"/>
      <c r="F817" s="67"/>
      <c r="G817" s="67"/>
      <c r="H817" s="7" t="str">
        <f t="shared" si="25"/>
        <v>Deposit Error</v>
      </c>
      <c r="I817" s="64"/>
      <c r="J817" s="8">
        <f t="shared" si="24"/>
        <v>0</v>
      </c>
      <c r="K817" s="64"/>
      <c r="L817" s="68"/>
      <c r="M817" s="68"/>
      <c r="N817" s="68"/>
      <c r="O817" s="68"/>
      <c r="P817" s="68"/>
      <c r="Q817" s="68"/>
      <c r="R817" s="68"/>
      <c r="S817" s="68"/>
      <c r="T817" s="68"/>
      <c r="U817" s="68"/>
      <c r="V817" s="68"/>
      <c r="W817" s="68"/>
      <c r="X817" s="68"/>
      <c r="Y817" s="68"/>
      <c r="Z817" s="68"/>
      <c r="AA817" s="68"/>
      <c r="AB817" s="68"/>
      <c r="AC817" s="68"/>
      <c r="AD817" s="68"/>
      <c r="AE817" s="68"/>
      <c r="AF817" s="68"/>
      <c r="AG817" s="68"/>
      <c r="AH817" s="68"/>
      <c r="AI817" s="68"/>
      <c r="AJ817" s="68"/>
      <c r="AK817" s="68"/>
      <c r="AL817" s="68"/>
      <c r="AM817" s="68"/>
      <c r="AN817" s="68"/>
      <c r="AO817" s="68"/>
      <c r="AP817" s="68"/>
      <c r="AQ817" s="68"/>
      <c r="AR817" s="68"/>
      <c r="AS817" s="68"/>
      <c r="AT817" s="68"/>
      <c r="AU817" s="68"/>
      <c r="AV817" s="68"/>
      <c r="AW817" s="68"/>
      <c r="AX817" s="68"/>
      <c r="AY817" s="68"/>
      <c r="AZ817" s="64"/>
      <c r="BA817" s="64"/>
      <c r="BB817" s="64"/>
      <c r="BC817" s="64"/>
      <c r="BD817" s="64"/>
      <c r="BE817" s="64"/>
      <c r="BF817" s="64"/>
      <c r="BG817" s="64"/>
      <c r="BH817" s="64"/>
      <c r="BI817" s="64"/>
      <c r="BJ817" s="64"/>
      <c r="BK817" s="64"/>
      <c r="BL817" s="64"/>
      <c r="BM817" s="64"/>
      <c r="BN817" s="64"/>
    </row>
    <row r="818" spans="1:66" s="69" customFormat="1" ht="16.5" customHeight="1">
      <c r="A818" s="64"/>
      <c r="B818" s="66"/>
      <c r="C818" s="66"/>
      <c r="D818" s="75"/>
      <c r="E818" s="66"/>
      <c r="F818" s="67"/>
      <c r="G818" s="67"/>
      <c r="H818" s="7" t="str">
        <f t="shared" si="25"/>
        <v>Deposit Error</v>
      </c>
      <c r="I818" s="64"/>
      <c r="J818" s="8">
        <f t="shared" si="24"/>
        <v>0</v>
      </c>
      <c r="K818" s="64"/>
      <c r="L818" s="68"/>
      <c r="M818" s="68"/>
      <c r="N818" s="68"/>
      <c r="O818" s="68"/>
      <c r="P818" s="68"/>
      <c r="Q818" s="68"/>
      <c r="R818" s="68"/>
      <c r="S818" s="68"/>
      <c r="T818" s="68"/>
      <c r="U818" s="68"/>
      <c r="V818" s="68"/>
      <c r="W818" s="68"/>
      <c r="X818" s="68"/>
      <c r="Y818" s="68"/>
      <c r="Z818" s="68"/>
      <c r="AA818" s="68"/>
      <c r="AB818" s="68"/>
      <c r="AC818" s="68"/>
      <c r="AD818" s="68"/>
      <c r="AE818" s="68"/>
      <c r="AF818" s="68"/>
      <c r="AG818" s="68"/>
      <c r="AH818" s="68"/>
      <c r="AI818" s="68"/>
      <c r="AJ818" s="68"/>
      <c r="AK818" s="68"/>
      <c r="AL818" s="68"/>
      <c r="AM818" s="68"/>
      <c r="AN818" s="68"/>
      <c r="AO818" s="68"/>
      <c r="AP818" s="68"/>
      <c r="AQ818" s="68"/>
      <c r="AR818" s="68"/>
      <c r="AS818" s="68"/>
      <c r="AT818" s="68"/>
      <c r="AU818" s="68"/>
      <c r="AV818" s="68"/>
      <c r="AW818" s="68"/>
      <c r="AX818" s="68"/>
      <c r="AY818" s="68"/>
      <c r="AZ818" s="64"/>
      <c r="BA818" s="64"/>
      <c r="BB818" s="64"/>
      <c r="BC818" s="64"/>
      <c r="BD818" s="64"/>
      <c r="BE818" s="64"/>
      <c r="BF818" s="64"/>
      <c r="BG818" s="64"/>
      <c r="BH818" s="64"/>
      <c r="BI818" s="64"/>
      <c r="BJ818" s="64"/>
      <c r="BK818" s="64"/>
      <c r="BL818" s="64"/>
      <c r="BM818" s="64"/>
      <c r="BN818" s="64"/>
    </row>
    <row r="819" spans="1:66" s="69" customFormat="1" ht="16.5" customHeight="1">
      <c r="A819" s="64"/>
      <c r="B819" s="66"/>
      <c r="C819" s="66"/>
      <c r="D819" s="75"/>
      <c r="E819" s="66"/>
      <c r="F819" s="67"/>
      <c r="G819" s="67"/>
      <c r="H819" s="7" t="str">
        <f t="shared" si="25"/>
        <v>Deposit Error</v>
      </c>
      <c r="I819" s="64"/>
      <c r="J819" s="8">
        <f t="shared" si="24"/>
        <v>0</v>
      </c>
      <c r="K819" s="64"/>
      <c r="L819" s="68"/>
      <c r="M819" s="68"/>
      <c r="N819" s="68"/>
      <c r="O819" s="68"/>
      <c r="P819" s="68"/>
      <c r="Q819" s="68"/>
      <c r="R819" s="68"/>
      <c r="S819" s="68"/>
      <c r="T819" s="68"/>
      <c r="U819" s="68"/>
      <c r="V819" s="68"/>
      <c r="W819" s="68"/>
      <c r="X819" s="68"/>
      <c r="Y819" s="68"/>
      <c r="Z819" s="68"/>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4"/>
      <c r="BA819" s="64"/>
      <c r="BB819" s="64"/>
      <c r="BC819" s="64"/>
      <c r="BD819" s="64"/>
      <c r="BE819" s="64"/>
      <c r="BF819" s="64"/>
      <c r="BG819" s="64"/>
      <c r="BH819" s="64"/>
      <c r="BI819" s="64"/>
      <c r="BJ819" s="64"/>
      <c r="BK819" s="64"/>
      <c r="BL819" s="64"/>
      <c r="BM819" s="64"/>
      <c r="BN819" s="64"/>
    </row>
    <row r="820" spans="1:66" s="69" customFormat="1" ht="16.5" customHeight="1">
      <c r="A820" s="64"/>
      <c r="B820" s="66"/>
      <c r="C820" s="66"/>
      <c r="D820" s="75"/>
      <c r="E820" s="66"/>
      <c r="F820" s="67"/>
      <c r="G820" s="67"/>
      <c r="H820" s="7" t="str">
        <f t="shared" si="25"/>
        <v>Deposit Error</v>
      </c>
      <c r="I820" s="64"/>
      <c r="J820" s="8">
        <f t="shared" si="24"/>
        <v>0</v>
      </c>
      <c r="K820" s="64"/>
      <c r="L820" s="68"/>
      <c r="M820" s="68"/>
      <c r="N820" s="68"/>
      <c r="O820" s="68"/>
      <c r="P820" s="68"/>
      <c r="Q820" s="68"/>
      <c r="R820" s="68"/>
      <c r="S820" s="68"/>
      <c r="T820" s="68"/>
      <c r="U820" s="68"/>
      <c r="V820" s="68"/>
      <c r="W820" s="68"/>
      <c r="X820" s="68"/>
      <c r="Y820" s="68"/>
      <c r="Z820" s="68"/>
      <c r="AA820" s="68"/>
      <c r="AB820" s="68"/>
      <c r="AC820" s="68"/>
      <c r="AD820" s="68"/>
      <c r="AE820" s="68"/>
      <c r="AF820" s="68"/>
      <c r="AG820" s="68"/>
      <c r="AH820" s="68"/>
      <c r="AI820" s="68"/>
      <c r="AJ820" s="68"/>
      <c r="AK820" s="68"/>
      <c r="AL820" s="68"/>
      <c r="AM820" s="68"/>
      <c r="AN820" s="68"/>
      <c r="AO820" s="68"/>
      <c r="AP820" s="68"/>
      <c r="AQ820" s="68"/>
      <c r="AR820" s="68"/>
      <c r="AS820" s="68"/>
      <c r="AT820" s="68"/>
      <c r="AU820" s="68"/>
      <c r="AV820" s="68"/>
      <c r="AW820" s="68"/>
      <c r="AX820" s="68"/>
      <c r="AY820" s="68"/>
      <c r="AZ820" s="64"/>
      <c r="BA820" s="64"/>
      <c r="BB820" s="64"/>
      <c r="BC820" s="64"/>
      <c r="BD820" s="64"/>
      <c r="BE820" s="64"/>
      <c r="BF820" s="64"/>
      <c r="BG820" s="64"/>
      <c r="BH820" s="64"/>
      <c r="BI820" s="64"/>
      <c r="BJ820" s="64"/>
      <c r="BK820" s="64"/>
      <c r="BL820" s="64"/>
      <c r="BM820" s="64"/>
      <c r="BN820" s="64"/>
    </row>
    <row r="821" spans="1:66" s="69" customFormat="1" ht="16.5" customHeight="1">
      <c r="A821" s="64"/>
      <c r="B821" s="66"/>
      <c r="C821" s="66"/>
      <c r="D821" s="75"/>
      <c r="E821" s="66"/>
      <c r="F821" s="67"/>
      <c r="G821" s="67"/>
      <c r="H821" s="7" t="str">
        <f t="shared" si="25"/>
        <v>Deposit Error</v>
      </c>
      <c r="I821" s="64"/>
      <c r="J821" s="8">
        <f t="shared" si="24"/>
        <v>0</v>
      </c>
      <c r="K821" s="64"/>
      <c r="L821" s="68"/>
      <c r="M821" s="68"/>
      <c r="N821" s="68"/>
      <c r="O821" s="68"/>
      <c r="P821" s="68"/>
      <c r="Q821" s="68"/>
      <c r="R821" s="68"/>
      <c r="S821" s="68"/>
      <c r="T821" s="68"/>
      <c r="U821" s="68"/>
      <c r="V821" s="68"/>
      <c r="W821" s="68"/>
      <c r="X821" s="68"/>
      <c r="Y821" s="68"/>
      <c r="Z821" s="68"/>
      <c r="AA821" s="68"/>
      <c r="AB821" s="68"/>
      <c r="AC821" s="68"/>
      <c r="AD821" s="68"/>
      <c r="AE821" s="68"/>
      <c r="AF821" s="68"/>
      <c r="AG821" s="68"/>
      <c r="AH821" s="68"/>
      <c r="AI821" s="68"/>
      <c r="AJ821" s="68"/>
      <c r="AK821" s="68"/>
      <c r="AL821" s="68"/>
      <c r="AM821" s="68"/>
      <c r="AN821" s="68"/>
      <c r="AO821" s="68"/>
      <c r="AP821" s="68"/>
      <c r="AQ821" s="68"/>
      <c r="AR821" s="68"/>
      <c r="AS821" s="68"/>
      <c r="AT821" s="68"/>
      <c r="AU821" s="68"/>
      <c r="AV821" s="68"/>
      <c r="AW821" s="68"/>
      <c r="AX821" s="68"/>
      <c r="AY821" s="68"/>
      <c r="AZ821" s="64"/>
      <c r="BA821" s="64"/>
      <c r="BB821" s="64"/>
      <c r="BC821" s="64"/>
      <c r="BD821" s="64"/>
      <c r="BE821" s="64"/>
      <c r="BF821" s="64"/>
      <c r="BG821" s="64"/>
      <c r="BH821" s="64"/>
      <c r="BI821" s="64"/>
      <c r="BJ821" s="64"/>
      <c r="BK821" s="64"/>
      <c r="BL821" s="64"/>
      <c r="BM821" s="64"/>
      <c r="BN821" s="64"/>
    </row>
    <row r="822" spans="1:66" s="69" customFormat="1" ht="16.5" customHeight="1">
      <c r="A822" s="64"/>
      <c r="B822" s="66"/>
      <c r="C822" s="66"/>
      <c r="D822" s="75"/>
      <c r="E822" s="66"/>
      <c r="F822" s="67"/>
      <c r="G822" s="67"/>
      <c r="H822" s="7" t="str">
        <f t="shared" si="25"/>
        <v>Deposit Error</v>
      </c>
      <c r="I822" s="64"/>
      <c r="J822" s="8">
        <f t="shared" si="24"/>
        <v>0</v>
      </c>
      <c r="K822" s="64"/>
      <c r="L822" s="68"/>
      <c r="M822" s="68"/>
      <c r="N822" s="68"/>
      <c r="O822" s="68"/>
      <c r="P822" s="68"/>
      <c r="Q822" s="68"/>
      <c r="R822" s="68"/>
      <c r="S822" s="68"/>
      <c r="T822" s="68"/>
      <c r="U822" s="68"/>
      <c r="V822" s="68"/>
      <c r="W822" s="68"/>
      <c r="X822" s="68"/>
      <c r="Y822" s="68"/>
      <c r="Z822" s="68"/>
      <c r="AA822" s="68"/>
      <c r="AB822" s="68"/>
      <c r="AC822" s="68"/>
      <c r="AD822" s="68"/>
      <c r="AE822" s="68"/>
      <c r="AF822" s="68"/>
      <c r="AG822" s="68"/>
      <c r="AH822" s="68"/>
      <c r="AI822" s="68"/>
      <c r="AJ822" s="68"/>
      <c r="AK822" s="68"/>
      <c r="AL822" s="68"/>
      <c r="AM822" s="68"/>
      <c r="AN822" s="68"/>
      <c r="AO822" s="68"/>
      <c r="AP822" s="68"/>
      <c r="AQ822" s="68"/>
      <c r="AR822" s="68"/>
      <c r="AS822" s="68"/>
      <c r="AT822" s="68"/>
      <c r="AU822" s="68"/>
      <c r="AV822" s="68"/>
      <c r="AW822" s="68"/>
      <c r="AX822" s="68"/>
      <c r="AY822" s="68"/>
      <c r="AZ822" s="64"/>
      <c r="BA822" s="64"/>
      <c r="BB822" s="64"/>
      <c r="BC822" s="64"/>
      <c r="BD822" s="64"/>
      <c r="BE822" s="64"/>
      <c r="BF822" s="64"/>
      <c r="BG822" s="64"/>
      <c r="BH822" s="64"/>
      <c r="BI822" s="64"/>
      <c r="BJ822" s="64"/>
      <c r="BK822" s="64"/>
      <c r="BL822" s="64"/>
      <c r="BM822" s="64"/>
      <c r="BN822" s="64"/>
    </row>
    <row r="823" spans="1:66" s="69" customFormat="1" ht="16.5" customHeight="1">
      <c r="A823" s="64"/>
      <c r="B823" s="66"/>
      <c r="C823" s="66"/>
      <c r="D823" s="75"/>
      <c r="E823" s="66"/>
      <c r="F823" s="67"/>
      <c r="G823" s="67"/>
      <c r="H823" s="7" t="str">
        <f t="shared" si="25"/>
        <v>Deposit Error</v>
      </c>
      <c r="I823" s="64"/>
      <c r="J823" s="8">
        <f t="shared" si="24"/>
        <v>0</v>
      </c>
      <c r="K823" s="64"/>
      <c r="L823" s="68"/>
      <c r="M823" s="68"/>
      <c r="N823" s="68"/>
      <c r="O823" s="68"/>
      <c r="P823" s="68"/>
      <c r="Q823" s="68"/>
      <c r="R823" s="68"/>
      <c r="S823" s="68"/>
      <c r="T823" s="68"/>
      <c r="U823" s="68"/>
      <c r="V823" s="68"/>
      <c r="W823" s="68"/>
      <c r="X823" s="68"/>
      <c r="Y823" s="68"/>
      <c r="Z823" s="68"/>
      <c r="AA823" s="68"/>
      <c r="AB823" s="68"/>
      <c r="AC823" s="68"/>
      <c r="AD823" s="68"/>
      <c r="AE823" s="68"/>
      <c r="AF823" s="68"/>
      <c r="AG823" s="68"/>
      <c r="AH823" s="68"/>
      <c r="AI823" s="68"/>
      <c r="AJ823" s="68"/>
      <c r="AK823" s="68"/>
      <c r="AL823" s="68"/>
      <c r="AM823" s="68"/>
      <c r="AN823" s="68"/>
      <c r="AO823" s="68"/>
      <c r="AP823" s="68"/>
      <c r="AQ823" s="68"/>
      <c r="AR823" s="68"/>
      <c r="AS823" s="68"/>
      <c r="AT823" s="68"/>
      <c r="AU823" s="68"/>
      <c r="AV823" s="68"/>
      <c r="AW823" s="68"/>
      <c r="AX823" s="68"/>
      <c r="AY823" s="68"/>
      <c r="AZ823" s="64"/>
      <c r="BA823" s="64"/>
      <c r="BB823" s="64"/>
      <c r="BC823" s="64"/>
      <c r="BD823" s="64"/>
      <c r="BE823" s="64"/>
      <c r="BF823" s="64"/>
      <c r="BG823" s="64"/>
      <c r="BH823" s="64"/>
      <c r="BI823" s="64"/>
      <c r="BJ823" s="64"/>
      <c r="BK823" s="64"/>
      <c r="BL823" s="64"/>
      <c r="BM823" s="64"/>
      <c r="BN823" s="64"/>
    </row>
    <row r="824" spans="1:66" s="69" customFormat="1" ht="16.5" customHeight="1">
      <c r="A824" s="64"/>
      <c r="B824" s="66"/>
      <c r="C824" s="66"/>
      <c r="D824" s="75"/>
      <c r="E824" s="66"/>
      <c r="F824" s="67"/>
      <c r="G824" s="67"/>
      <c r="H824" s="7" t="str">
        <f t="shared" si="25"/>
        <v>Deposit Error</v>
      </c>
      <c r="I824" s="64"/>
      <c r="J824" s="8">
        <f t="shared" si="24"/>
        <v>0</v>
      </c>
      <c r="K824" s="64"/>
      <c r="L824" s="68"/>
      <c r="M824" s="68"/>
      <c r="N824" s="68"/>
      <c r="O824" s="68"/>
      <c r="P824" s="68"/>
      <c r="Q824" s="68"/>
      <c r="R824" s="68"/>
      <c r="S824" s="68"/>
      <c r="T824" s="68"/>
      <c r="U824" s="68"/>
      <c r="V824" s="68"/>
      <c r="W824" s="68"/>
      <c r="X824" s="68"/>
      <c r="Y824" s="68"/>
      <c r="Z824" s="68"/>
      <c r="AA824" s="68"/>
      <c r="AB824" s="68"/>
      <c r="AC824" s="68"/>
      <c r="AD824" s="68"/>
      <c r="AE824" s="68"/>
      <c r="AF824" s="68"/>
      <c r="AG824" s="68"/>
      <c r="AH824" s="68"/>
      <c r="AI824" s="68"/>
      <c r="AJ824" s="68"/>
      <c r="AK824" s="68"/>
      <c r="AL824" s="68"/>
      <c r="AM824" s="68"/>
      <c r="AN824" s="68"/>
      <c r="AO824" s="68"/>
      <c r="AP824" s="68"/>
      <c r="AQ824" s="68"/>
      <c r="AR824" s="68"/>
      <c r="AS824" s="68"/>
      <c r="AT824" s="68"/>
      <c r="AU824" s="68"/>
      <c r="AV824" s="68"/>
      <c r="AW824" s="68"/>
      <c r="AX824" s="68"/>
      <c r="AY824" s="68"/>
      <c r="AZ824" s="64"/>
      <c r="BA824" s="64"/>
      <c r="BB824" s="64"/>
      <c r="BC824" s="64"/>
      <c r="BD824" s="64"/>
      <c r="BE824" s="64"/>
      <c r="BF824" s="64"/>
      <c r="BG824" s="64"/>
      <c r="BH824" s="64"/>
      <c r="BI824" s="64"/>
      <c r="BJ824" s="64"/>
      <c r="BK824" s="64"/>
      <c r="BL824" s="64"/>
      <c r="BM824" s="64"/>
      <c r="BN824" s="64"/>
    </row>
    <row r="825" spans="1:66" s="69" customFormat="1" ht="16.5" customHeight="1">
      <c r="A825" s="64"/>
      <c r="B825" s="66"/>
      <c r="C825" s="66"/>
      <c r="D825" s="75"/>
      <c r="E825" s="66"/>
      <c r="F825" s="67"/>
      <c r="G825" s="67"/>
      <c r="H825" s="7" t="str">
        <f t="shared" si="25"/>
        <v>Deposit Error</v>
      </c>
      <c r="I825" s="64"/>
      <c r="J825" s="8">
        <f t="shared" si="24"/>
        <v>0</v>
      </c>
      <c r="K825" s="64"/>
      <c r="L825" s="68"/>
      <c r="M825" s="68"/>
      <c r="N825" s="68"/>
      <c r="O825" s="68"/>
      <c r="P825" s="68"/>
      <c r="Q825" s="68"/>
      <c r="R825" s="68"/>
      <c r="S825" s="68"/>
      <c r="T825" s="68"/>
      <c r="U825" s="68"/>
      <c r="V825" s="68"/>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4"/>
      <c r="BA825" s="64"/>
      <c r="BB825" s="64"/>
      <c r="BC825" s="64"/>
      <c r="BD825" s="64"/>
      <c r="BE825" s="64"/>
      <c r="BF825" s="64"/>
      <c r="BG825" s="64"/>
      <c r="BH825" s="64"/>
      <c r="BI825" s="64"/>
      <c r="BJ825" s="64"/>
      <c r="BK825" s="64"/>
      <c r="BL825" s="64"/>
      <c r="BM825" s="64"/>
      <c r="BN825" s="64"/>
    </row>
    <row r="826" spans="1:66" s="69" customFormat="1" ht="16.5" customHeight="1">
      <c r="A826" s="64"/>
      <c r="B826" s="66"/>
      <c r="C826" s="66"/>
      <c r="D826" s="75"/>
      <c r="E826" s="66"/>
      <c r="F826" s="67"/>
      <c r="G826" s="67"/>
      <c r="H826" s="7" t="str">
        <f t="shared" si="25"/>
        <v>Deposit Error</v>
      </c>
      <c r="I826" s="64"/>
      <c r="J826" s="8">
        <f t="shared" si="24"/>
        <v>0</v>
      </c>
      <c r="K826" s="64"/>
      <c r="L826" s="68"/>
      <c r="M826" s="68"/>
      <c r="N826" s="68"/>
      <c r="O826" s="68"/>
      <c r="P826" s="68"/>
      <c r="Q826" s="68"/>
      <c r="R826" s="68"/>
      <c r="S826" s="68"/>
      <c r="T826" s="68"/>
      <c r="U826" s="68"/>
      <c r="V826" s="68"/>
      <c r="W826" s="68"/>
      <c r="X826" s="68"/>
      <c r="Y826" s="68"/>
      <c r="Z826" s="68"/>
      <c r="AA826" s="68"/>
      <c r="AB826" s="68"/>
      <c r="AC826" s="68"/>
      <c r="AD826" s="68"/>
      <c r="AE826" s="68"/>
      <c r="AF826" s="68"/>
      <c r="AG826" s="68"/>
      <c r="AH826" s="68"/>
      <c r="AI826" s="68"/>
      <c r="AJ826" s="68"/>
      <c r="AK826" s="68"/>
      <c r="AL826" s="68"/>
      <c r="AM826" s="68"/>
      <c r="AN826" s="68"/>
      <c r="AO826" s="68"/>
      <c r="AP826" s="68"/>
      <c r="AQ826" s="68"/>
      <c r="AR826" s="68"/>
      <c r="AS826" s="68"/>
      <c r="AT826" s="68"/>
      <c r="AU826" s="68"/>
      <c r="AV826" s="68"/>
      <c r="AW826" s="68"/>
      <c r="AX826" s="68"/>
      <c r="AY826" s="68"/>
      <c r="AZ826" s="64"/>
      <c r="BA826" s="64"/>
      <c r="BB826" s="64"/>
      <c r="BC826" s="64"/>
      <c r="BD826" s="64"/>
      <c r="BE826" s="64"/>
      <c r="BF826" s="64"/>
      <c r="BG826" s="64"/>
      <c r="BH826" s="64"/>
      <c r="BI826" s="64"/>
      <c r="BJ826" s="64"/>
      <c r="BK826" s="64"/>
      <c r="BL826" s="64"/>
      <c r="BM826" s="64"/>
      <c r="BN826" s="64"/>
    </row>
    <row r="827" spans="1:66" s="69" customFormat="1" ht="16.5" customHeight="1">
      <c r="A827" s="64"/>
      <c r="B827" s="66"/>
      <c r="C827" s="66"/>
      <c r="D827" s="75"/>
      <c r="E827" s="66"/>
      <c r="F827" s="67"/>
      <c r="G827" s="67"/>
      <c r="H827" s="7" t="str">
        <f t="shared" si="25"/>
        <v>Deposit Error</v>
      </c>
      <c r="I827" s="64"/>
      <c r="J827" s="8">
        <f t="shared" si="24"/>
        <v>0</v>
      </c>
      <c r="K827" s="64"/>
      <c r="L827" s="68"/>
      <c r="M827" s="68"/>
      <c r="N827" s="68"/>
      <c r="O827" s="68"/>
      <c r="P827" s="68"/>
      <c r="Q827" s="68"/>
      <c r="R827" s="68"/>
      <c r="S827" s="68"/>
      <c r="T827" s="68"/>
      <c r="U827" s="68"/>
      <c r="V827" s="68"/>
      <c r="W827" s="68"/>
      <c r="X827" s="68"/>
      <c r="Y827" s="68"/>
      <c r="Z827" s="68"/>
      <c r="AA827" s="68"/>
      <c r="AB827" s="68"/>
      <c r="AC827" s="68"/>
      <c r="AD827" s="68"/>
      <c r="AE827" s="68"/>
      <c r="AF827" s="68"/>
      <c r="AG827" s="68"/>
      <c r="AH827" s="68"/>
      <c r="AI827" s="68"/>
      <c r="AJ827" s="68"/>
      <c r="AK827" s="68"/>
      <c r="AL827" s="68"/>
      <c r="AM827" s="68"/>
      <c r="AN827" s="68"/>
      <c r="AO827" s="68"/>
      <c r="AP827" s="68"/>
      <c r="AQ827" s="68"/>
      <c r="AR827" s="68"/>
      <c r="AS827" s="68"/>
      <c r="AT827" s="68"/>
      <c r="AU827" s="68"/>
      <c r="AV827" s="68"/>
      <c r="AW827" s="68"/>
      <c r="AX827" s="68"/>
      <c r="AY827" s="68"/>
      <c r="AZ827" s="64"/>
      <c r="BA827" s="64"/>
      <c r="BB827" s="64"/>
      <c r="BC827" s="64"/>
      <c r="BD827" s="64"/>
      <c r="BE827" s="64"/>
      <c r="BF827" s="64"/>
      <c r="BG827" s="64"/>
      <c r="BH827" s="64"/>
      <c r="BI827" s="64"/>
      <c r="BJ827" s="64"/>
      <c r="BK827" s="64"/>
      <c r="BL827" s="64"/>
      <c r="BM827" s="64"/>
      <c r="BN827" s="64"/>
    </row>
    <row r="828" spans="1:66" s="69" customFormat="1" ht="16.5" customHeight="1">
      <c r="A828" s="64"/>
      <c r="B828" s="66"/>
      <c r="C828" s="66"/>
      <c r="D828" s="75"/>
      <c r="E828" s="66"/>
      <c r="F828" s="67"/>
      <c r="G828" s="67"/>
      <c r="H828" s="7" t="str">
        <f t="shared" si="25"/>
        <v>Deposit Error</v>
      </c>
      <c r="I828" s="64"/>
      <c r="J828" s="8">
        <f t="shared" si="24"/>
        <v>0</v>
      </c>
      <c r="K828" s="64"/>
      <c r="L828" s="68"/>
      <c r="M828" s="68"/>
      <c r="N828" s="68"/>
      <c r="O828" s="68"/>
      <c r="P828" s="68"/>
      <c r="Q828" s="68"/>
      <c r="R828" s="68"/>
      <c r="S828" s="68"/>
      <c r="T828" s="68"/>
      <c r="U828" s="68"/>
      <c r="V828" s="68"/>
      <c r="W828" s="68"/>
      <c r="X828" s="68"/>
      <c r="Y828" s="68"/>
      <c r="Z828" s="68"/>
      <c r="AA828" s="68"/>
      <c r="AB828" s="68"/>
      <c r="AC828" s="68"/>
      <c r="AD828" s="68"/>
      <c r="AE828" s="68"/>
      <c r="AF828" s="68"/>
      <c r="AG828" s="68"/>
      <c r="AH828" s="68"/>
      <c r="AI828" s="68"/>
      <c r="AJ828" s="68"/>
      <c r="AK828" s="68"/>
      <c r="AL828" s="68"/>
      <c r="AM828" s="68"/>
      <c r="AN828" s="68"/>
      <c r="AO828" s="68"/>
      <c r="AP828" s="68"/>
      <c r="AQ828" s="68"/>
      <c r="AR828" s="68"/>
      <c r="AS828" s="68"/>
      <c r="AT828" s="68"/>
      <c r="AU828" s="68"/>
      <c r="AV828" s="68"/>
      <c r="AW828" s="68"/>
      <c r="AX828" s="68"/>
      <c r="AY828" s="68"/>
      <c r="AZ828" s="64"/>
      <c r="BA828" s="64"/>
      <c r="BB828" s="64"/>
      <c r="BC828" s="64"/>
      <c r="BD828" s="64"/>
      <c r="BE828" s="64"/>
      <c r="BF828" s="64"/>
      <c r="BG828" s="64"/>
      <c r="BH828" s="64"/>
      <c r="BI828" s="64"/>
      <c r="BJ828" s="64"/>
      <c r="BK828" s="64"/>
      <c r="BL828" s="64"/>
      <c r="BM828" s="64"/>
      <c r="BN828" s="64"/>
    </row>
    <row r="829" spans="1:66" s="69" customFormat="1" ht="16.5" customHeight="1">
      <c r="A829" s="64"/>
      <c r="B829" s="66"/>
      <c r="C829" s="66"/>
      <c r="D829" s="75"/>
      <c r="E829" s="66"/>
      <c r="F829" s="67"/>
      <c r="G829" s="67"/>
      <c r="H829" s="7" t="str">
        <f t="shared" si="25"/>
        <v>Deposit Error</v>
      </c>
      <c r="I829" s="64"/>
      <c r="J829" s="8">
        <f t="shared" si="24"/>
        <v>0</v>
      </c>
      <c r="K829" s="64"/>
      <c r="L829" s="68"/>
      <c r="M829" s="68"/>
      <c r="N829" s="68"/>
      <c r="O829" s="68"/>
      <c r="P829" s="68"/>
      <c r="Q829" s="68"/>
      <c r="R829" s="68"/>
      <c r="S829" s="68"/>
      <c r="T829" s="68"/>
      <c r="U829" s="68"/>
      <c r="V829" s="68"/>
      <c r="W829" s="68"/>
      <c r="X829" s="68"/>
      <c r="Y829" s="68"/>
      <c r="Z829" s="68"/>
      <c r="AA829" s="68"/>
      <c r="AB829" s="68"/>
      <c r="AC829" s="68"/>
      <c r="AD829" s="68"/>
      <c r="AE829" s="68"/>
      <c r="AF829" s="68"/>
      <c r="AG829" s="68"/>
      <c r="AH829" s="68"/>
      <c r="AI829" s="68"/>
      <c r="AJ829" s="68"/>
      <c r="AK829" s="68"/>
      <c r="AL829" s="68"/>
      <c r="AM829" s="68"/>
      <c r="AN829" s="68"/>
      <c r="AO829" s="68"/>
      <c r="AP829" s="68"/>
      <c r="AQ829" s="68"/>
      <c r="AR829" s="68"/>
      <c r="AS829" s="68"/>
      <c r="AT829" s="68"/>
      <c r="AU829" s="68"/>
      <c r="AV829" s="68"/>
      <c r="AW829" s="68"/>
      <c r="AX829" s="68"/>
      <c r="AY829" s="68"/>
      <c r="AZ829" s="64"/>
      <c r="BA829" s="64"/>
      <c r="BB829" s="64"/>
      <c r="BC829" s="64"/>
      <c r="BD829" s="64"/>
      <c r="BE829" s="64"/>
      <c r="BF829" s="64"/>
      <c r="BG829" s="64"/>
      <c r="BH829" s="64"/>
      <c r="BI829" s="64"/>
      <c r="BJ829" s="64"/>
      <c r="BK829" s="64"/>
      <c r="BL829" s="64"/>
      <c r="BM829" s="64"/>
      <c r="BN829" s="64"/>
    </row>
    <row r="830" spans="1:66" s="69" customFormat="1" ht="16.5" customHeight="1">
      <c r="A830" s="64"/>
      <c r="B830" s="66"/>
      <c r="C830" s="66"/>
      <c r="D830" s="75"/>
      <c r="E830" s="66"/>
      <c r="F830" s="67"/>
      <c r="G830" s="67"/>
      <c r="H830" s="7" t="str">
        <f t="shared" si="25"/>
        <v>Deposit Error</v>
      </c>
      <c r="I830" s="64"/>
      <c r="J830" s="8">
        <f t="shared" si="24"/>
        <v>0</v>
      </c>
      <c r="K830" s="64"/>
      <c r="L830" s="68"/>
      <c r="M830" s="68"/>
      <c r="N830" s="68"/>
      <c r="O830" s="68"/>
      <c r="P830" s="68"/>
      <c r="Q830" s="68"/>
      <c r="R830" s="68"/>
      <c r="S830" s="68"/>
      <c r="T830" s="68"/>
      <c r="U830" s="68"/>
      <c r="V830" s="68"/>
      <c r="W830" s="68"/>
      <c r="X830" s="68"/>
      <c r="Y830" s="68"/>
      <c r="Z830" s="68"/>
      <c r="AA830" s="68"/>
      <c r="AB830" s="68"/>
      <c r="AC830" s="68"/>
      <c r="AD830" s="68"/>
      <c r="AE830" s="68"/>
      <c r="AF830" s="68"/>
      <c r="AG830" s="68"/>
      <c r="AH830" s="68"/>
      <c r="AI830" s="68"/>
      <c r="AJ830" s="68"/>
      <c r="AK830" s="68"/>
      <c r="AL830" s="68"/>
      <c r="AM830" s="68"/>
      <c r="AN830" s="68"/>
      <c r="AO830" s="68"/>
      <c r="AP830" s="68"/>
      <c r="AQ830" s="68"/>
      <c r="AR830" s="68"/>
      <c r="AS830" s="68"/>
      <c r="AT830" s="68"/>
      <c r="AU830" s="68"/>
      <c r="AV830" s="68"/>
      <c r="AW830" s="68"/>
      <c r="AX830" s="68"/>
      <c r="AY830" s="68"/>
      <c r="AZ830" s="64"/>
      <c r="BA830" s="64"/>
      <c r="BB830" s="64"/>
      <c r="BC830" s="64"/>
      <c r="BD830" s="64"/>
      <c r="BE830" s="64"/>
      <c r="BF830" s="64"/>
      <c r="BG830" s="64"/>
      <c r="BH830" s="64"/>
      <c r="BI830" s="64"/>
      <c r="BJ830" s="64"/>
      <c r="BK830" s="64"/>
      <c r="BL830" s="64"/>
      <c r="BM830" s="64"/>
      <c r="BN830" s="64"/>
    </row>
    <row r="831" spans="1:66" s="69" customFormat="1" ht="16.5" customHeight="1">
      <c r="A831" s="64"/>
      <c r="B831" s="66"/>
      <c r="C831" s="66"/>
      <c r="D831" s="75"/>
      <c r="E831" s="66"/>
      <c r="F831" s="67"/>
      <c r="G831" s="67"/>
      <c r="H831" s="7" t="str">
        <f t="shared" si="25"/>
        <v>Deposit Error</v>
      </c>
      <c r="I831" s="64"/>
      <c r="J831" s="8">
        <f t="shared" si="24"/>
        <v>0</v>
      </c>
      <c r="K831" s="64"/>
      <c r="L831" s="68"/>
      <c r="M831" s="68"/>
      <c r="N831" s="68"/>
      <c r="O831" s="68"/>
      <c r="P831" s="68"/>
      <c r="Q831" s="68"/>
      <c r="R831" s="68"/>
      <c r="S831" s="68"/>
      <c r="T831" s="68"/>
      <c r="U831" s="68"/>
      <c r="V831" s="68"/>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4"/>
      <c r="BA831" s="64"/>
      <c r="BB831" s="64"/>
      <c r="BC831" s="64"/>
      <c r="BD831" s="64"/>
      <c r="BE831" s="64"/>
      <c r="BF831" s="64"/>
      <c r="BG831" s="64"/>
      <c r="BH831" s="64"/>
      <c r="BI831" s="64"/>
      <c r="BJ831" s="64"/>
      <c r="BK831" s="64"/>
      <c r="BL831" s="64"/>
      <c r="BM831" s="64"/>
      <c r="BN831" s="64"/>
    </row>
    <row r="832" spans="1:66" s="69" customFormat="1" ht="16.5" customHeight="1">
      <c r="A832" s="64"/>
      <c r="B832" s="66"/>
      <c r="C832" s="66"/>
      <c r="D832" s="75"/>
      <c r="E832" s="66"/>
      <c r="F832" s="67"/>
      <c r="G832" s="67"/>
      <c r="H832" s="7" t="str">
        <f t="shared" si="25"/>
        <v>Deposit Error</v>
      </c>
      <c r="I832" s="64"/>
      <c r="J832" s="8">
        <f t="shared" si="24"/>
        <v>0</v>
      </c>
      <c r="K832" s="64"/>
      <c r="L832" s="68"/>
      <c r="M832" s="68"/>
      <c r="N832" s="68"/>
      <c r="O832" s="68"/>
      <c r="P832" s="68"/>
      <c r="Q832" s="68"/>
      <c r="R832" s="68"/>
      <c r="S832" s="68"/>
      <c r="T832" s="68"/>
      <c r="U832" s="68"/>
      <c r="V832" s="68"/>
      <c r="W832" s="68"/>
      <c r="X832" s="68"/>
      <c r="Y832" s="68"/>
      <c r="Z832" s="68"/>
      <c r="AA832" s="68"/>
      <c r="AB832" s="68"/>
      <c r="AC832" s="68"/>
      <c r="AD832" s="68"/>
      <c r="AE832" s="68"/>
      <c r="AF832" s="68"/>
      <c r="AG832" s="68"/>
      <c r="AH832" s="68"/>
      <c r="AI832" s="68"/>
      <c r="AJ832" s="68"/>
      <c r="AK832" s="68"/>
      <c r="AL832" s="68"/>
      <c r="AM832" s="68"/>
      <c r="AN832" s="68"/>
      <c r="AO832" s="68"/>
      <c r="AP832" s="68"/>
      <c r="AQ832" s="68"/>
      <c r="AR832" s="68"/>
      <c r="AS832" s="68"/>
      <c r="AT832" s="68"/>
      <c r="AU832" s="68"/>
      <c r="AV832" s="68"/>
      <c r="AW832" s="68"/>
      <c r="AX832" s="68"/>
      <c r="AY832" s="68"/>
      <c r="AZ832" s="64"/>
      <c r="BA832" s="64"/>
      <c r="BB832" s="64"/>
      <c r="BC832" s="64"/>
      <c r="BD832" s="64"/>
      <c r="BE832" s="64"/>
      <c r="BF832" s="64"/>
      <c r="BG832" s="64"/>
      <c r="BH832" s="64"/>
      <c r="BI832" s="64"/>
      <c r="BJ832" s="64"/>
      <c r="BK832" s="64"/>
      <c r="BL832" s="64"/>
      <c r="BM832" s="64"/>
      <c r="BN832" s="64"/>
    </row>
    <row r="833" spans="1:66" s="69" customFormat="1" ht="16.5" customHeight="1">
      <c r="A833" s="64"/>
      <c r="B833" s="66"/>
      <c r="C833" s="66"/>
      <c r="D833" s="75"/>
      <c r="E833" s="66"/>
      <c r="F833" s="67"/>
      <c r="G833" s="67"/>
      <c r="H833" s="7" t="str">
        <f t="shared" si="25"/>
        <v>Deposit Error</v>
      </c>
      <c r="I833" s="64"/>
      <c r="J833" s="8">
        <f t="shared" si="24"/>
        <v>0</v>
      </c>
      <c r="K833" s="64"/>
      <c r="L833" s="68"/>
      <c r="M833" s="68"/>
      <c r="N833" s="68"/>
      <c r="O833" s="68"/>
      <c r="P833" s="68"/>
      <c r="Q833" s="68"/>
      <c r="R833" s="68"/>
      <c r="S833" s="68"/>
      <c r="T833" s="68"/>
      <c r="U833" s="68"/>
      <c r="V833" s="68"/>
      <c r="W833" s="68"/>
      <c r="X833" s="68"/>
      <c r="Y833" s="68"/>
      <c r="Z833" s="68"/>
      <c r="AA833" s="68"/>
      <c r="AB833" s="68"/>
      <c r="AC833" s="68"/>
      <c r="AD833" s="68"/>
      <c r="AE833" s="68"/>
      <c r="AF833" s="68"/>
      <c r="AG833" s="68"/>
      <c r="AH833" s="68"/>
      <c r="AI833" s="68"/>
      <c r="AJ833" s="68"/>
      <c r="AK833" s="68"/>
      <c r="AL833" s="68"/>
      <c r="AM833" s="68"/>
      <c r="AN833" s="68"/>
      <c r="AO833" s="68"/>
      <c r="AP833" s="68"/>
      <c r="AQ833" s="68"/>
      <c r="AR833" s="68"/>
      <c r="AS833" s="68"/>
      <c r="AT833" s="68"/>
      <c r="AU833" s="68"/>
      <c r="AV833" s="68"/>
      <c r="AW833" s="68"/>
      <c r="AX833" s="68"/>
      <c r="AY833" s="68"/>
      <c r="AZ833" s="64"/>
      <c r="BA833" s="64"/>
      <c r="BB833" s="64"/>
      <c r="BC833" s="64"/>
      <c r="BD833" s="64"/>
      <c r="BE833" s="64"/>
      <c r="BF833" s="64"/>
      <c r="BG833" s="64"/>
      <c r="BH833" s="64"/>
      <c r="BI833" s="64"/>
      <c r="BJ833" s="64"/>
      <c r="BK833" s="64"/>
      <c r="BL833" s="64"/>
      <c r="BM833" s="64"/>
      <c r="BN833" s="64"/>
    </row>
    <row r="834" spans="1:66" s="69" customFormat="1" ht="16.5" customHeight="1">
      <c r="A834" s="64"/>
      <c r="B834" s="66"/>
      <c r="C834" s="66"/>
      <c r="D834" s="75"/>
      <c r="E834" s="66"/>
      <c r="F834" s="67"/>
      <c r="G834" s="67"/>
      <c r="H834" s="7" t="str">
        <f t="shared" si="25"/>
        <v>Deposit Error</v>
      </c>
      <c r="I834" s="64"/>
      <c r="J834" s="8">
        <f t="shared" si="24"/>
        <v>0</v>
      </c>
      <c r="K834" s="64"/>
      <c r="L834" s="68"/>
      <c r="M834" s="68"/>
      <c r="N834" s="68"/>
      <c r="O834" s="68"/>
      <c r="P834" s="68"/>
      <c r="Q834" s="68"/>
      <c r="R834" s="68"/>
      <c r="S834" s="68"/>
      <c r="T834" s="68"/>
      <c r="U834" s="68"/>
      <c r="V834" s="68"/>
      <c r="W834" s="68"/>
      <c r="X834" s="68"/>
      <c r="Y834" s="68"/>
      <c r="Z834" s="68"/>
      <c r="AA834" s="68"/>
      <c r="AB834" s="68"/>
      <c r="AC834" s="68"/>
      <c r="AD834" s="68"/>
      <c r="AE834" s="68"/>
      <c r="AF834" s="68"/>
      <c r="AG834" s="68"/>
      <c r="AH834" s="68"/>
      <c r="AI834" s="68"/>
      <c r="AJ834" s="68"/>
      <c r="AK834" s="68"/>
      <c r="AL834" s="68"/>
      <c r="AM834" s="68"/>
      <c r="AN834" s="68"/>
      <c r="AO834" s="68"/>
      <c r="AP834" s="68"/>
      <c r="AQ834" s="68"/>
      <c r="AR834" s="68"/>
      <c r="AS834" s="68"/>
      <c r="AT834" s="68"/>
      <c r="AU834" s="68"/>
      <c r="AV834" s="68"/>
      <c r="AW834" s="68"/>
      <c r="AX834" s="68"/>
      <c r="AY834" s="68"/>
      <c r="AZ834" s="64"/>
      <c r="BA834" s="64"/>
      <c r="BB834" s="64"/>
      <c r="BC834" s="64"/>
      <c r="BD834" s="64"/>
      <c r="BE834" s="64"/>
      <c r="BF834" s="64"/>
      <c r="BG834" s="64"/>
      <c r="BH834" s="64"/>
      <c r="BI834" s="64"/>
      <c r="BJ834" s="64"/>
      <c r="BK834" s="64"/>
      <c r="BL834" s="64"/>
      <c r="BM834" s="64"/>
      <c r="BN834" s="64"/>
    </row>
    <row r="835" spans="1:66" s="69" customFormat="1" ht="16.5" customHeight="1">
      <c r="A835" s="64"/>
      <c r="B835" s="66"/>
      <c r="C835" s="66"/>
      <c r="D835" s="75"/>
      <c r="E835" s="66"/>
      <c r="F835" s="67"/>
      <c r="G835" s="67"/>
      <c r="H835" s="7" t="str">
        <f t="shared" si="25"/>
        <v>Deposit Error</v>
      </c>
      <c r="I835" s="64"/>
      <c r="J835" s="8">
        <f t="shared" si="24"/>
        <v>0</v>
      </c>
      <c r="K835" s="64"/>
      <c r="L835" s="68"/>
      <c r="M835" s="68"/>
      <c r="N835" s="68"/>
      <c r="O835" s="68"/>
      <c r="P835" s="68"/>
      <c r="Q835" s="68"/>
      <c r="R835" s="68"/>
      <c r="S835" s="68"/>
      <c r="T835" s="68"/>
      <c r="U835" s="68"/>
      <c r="V835" s="68"/>
      <c r="W835" s="68"/>
      <c r="X835" s="68"/>
      <c r="Y835" s="68"/>
      <c r="Z835" s="68"/>
      <c r="AA835" s="68"/>
      <c r="AB835" s="68"/>
      <c r="AC835" s="68"/>
      <c r="AD835" s="68"/>
      <c r="AE835" s="68"/>
      <c r="AF835" s="68"/>
      <c r="AG835" s="68"/>
      <c r="AH835" s="68"/>
      <c r="AI835" s="68"/>
      <c r="AJ835" s="68"/>
      <c r="AK835" s="68"/>
      <c r="AL835" s="68"/>
      <c r="AM835" s="68"/>
      <c r="AN835" s="68"/>
      <c r="AO835" s="68"/>
      <c r="AP835" s="68"/>
      <c r="AQ835" s="68"/>
      <c r="AR835" s="68"/>
      <c r="AS835" s="68"/>
      <c r="AT835" s="68"/>
      <c r="AU835" s="68"/>
      <c r="AV835" s="68"/>
      <c r="AW835" s="68"/>
      <c r="AX835" s="68"/>
      <c r="AY835" s="68"/>
      <c r="AZ835" s="64"/>
      <c r="BA835" s="64"/>
      <c r="BB835" s="64"/>
      <c r="BC835" s="64"/>
      <c r="BD835" s="64"/>
      <c r="BE835" s="64"/>
      <c r="BF835" s="64"/>
      <c r="BG835" s="64"/>
      <c r="BH835" s="64"/>
      <c r="BI835" s="64"/>
      <c r="BJ835" s="64"/>
      <c r="BK835" s="64"/>
      <c r="BL835" s="64"/>
      <c r="BM835" s="64"/>
      <c r="BN835" s="64"/>
    </row>
    <row r="836" spans="1:66" s="69" customFormat="1" ht="16.5" customHeight="1">
      <c r="A836" s="64"/>
      <c r="B836" s="66"/>
      <c r="C836" s="66"/>
      <c r="D836" s="75"/>
      <c r="E836" s="66"/>
      <c r="F836" s="67"/>
      <c r="G836" s="67"/>
      <c r="H836" s="7" t="str">
        <f t="shared" si="25"/>
        <v>Deposit Error</v>
      </c>
      <c r="I836" s="64"/>
      <c r="J836" s="8">
        <f t="shared" si="24"/>
        <v>0</v>
      </c>
      <c r="K836" s="64"/>
      <c r="L836" s="68"/>
      <c r="M836" s="68"/>
      <c r="N836" s="68"/>
      <c r="O836" s="68"/>
      <c r="P836" s="68"/>
      <c r="Q836" s="68"/>
      <c r="R836" s="68"/>
      <c r="S836" s="68"/>
      <c r="T836" s="68"/>
      <c r="U836" s="68"/>
      <c r="V836" s="68"/>
      <c r="W836" s="68"/>
      <c r="X836" s="68"/>
      <c r="Y836" s="68"/>
      <c r="Z836" s="68"/>
      <c r="AA836" s="68"/>
      <c r="AB836" s="68"/>
      <c r="AC836" s="68"/>
      <c r="AD836" s="68"/>
      <c r="AE836" s="68"/>
      <c r="AF836" s="68"/>
      <c r="AG836" s="68"/>
      <c r="AH836" s="68"/>
      <c r="AI836" s="68"/>
      <c r="AJ836" s="68"/>
      <c r="AK836" s="68"/>
      <c r="AL836" s="68"/>
      <c r="AM836" s="68"/>
      <c r="AN836" s="68"/>
      <c r="AO836" s="68"/>
      <c r="AP836" s="68"/>
      <c r="AQ836" s="68"/>
      <c r="AR836" s="68"/>
      <c r="AS836" s="68"/>
      <c r="AT836" s="68"/>
      <c r="AU836" s="68"/>
      <c r="AV836" s="68"/>
      <c r="AW836" s="68"/>
      <c r="AX836" s="68"/>
      <c r="AY836" s="68"/>
      <c r="AZ836" s="64"/>
      <c r="BA836" s="64"/>
      <c r="BB836" s="64"/>
      <c r="BC836" s="64"/>
      <c r="BD836" s="64"/>
      <c r="BE836" s="64"/>
      <c r="BF836" s="64"/>
      <c r="BG836" s="64"/>
      <c r="BH836" s="64"/>
      <c r="BI836" s="64"/>
      <c r="BJ836" s="64"/>
      <c r="BK836" s="64"/>
      <c r="BL836" s="64"/>
      <c r="BM836" s="64"/>
      <c r="BN836" s="64"/>
    </row>
    <row r="837" spans="1:66" s="69" customFormat="1" ht="16.5" customHeight="1">
      <c r="A837" s="64"/>
      <c r="B837" s="66"/>
      <c r="C837" s="66"/>
      <c r="D837" s="75"/>
      <c r="E837" s="66"/>
      <c r="F837" s="67"/>
      <c r="G837" s="67"/>
      <c r="H837" s="7" t="str">
        <f t="shared" si="25"/>
        <v>Deposit Error</v>
      </c>
      <c r="I837" s="64"/>
      <c r="J837" s="8">
        <f t="shared" si="24"/>
        <v>0</v>
      </c>
      <c r="K837" s="64"/>
      <c r="L837" s="68"/>
      <c r="M837" s="68"/>
      <c r="N837" s="68"/>
      <c r="O837" s="68"/>
      <c r="P837" s="68"/>
      <c r="Q837" s="68"/>
      <c r="R837" s="68"/>
      <c r="S837" s="68"/>
      <c r="T837" s="68"/>
      <c r="U837" s="68"/>
      <c r="V837" s="68"/>
      <c r="W837" s="68"/>
      <c r="X837" s="68"/>
      <c r="Y837" s="68"/>
      <c r="Z837" s="68"/>
      <c r="AA837" s="68"/>
      <c r="AB837" s="68"/>
      <c r="AC837" s="68"/>
      <c r="AD837" s="68"/>
      <c r="AE837" s="68"/>
      <c r="AF837" s="68"/>
      <c r="AG837" s="68"/>
      <c r="AH837" s="68"/>
      <c r="AI837" s="68"/>
      <c r="AJ837" s="68"/>
      <c r="AK837" s="68"/>
      <c r="AL837" s="68"/>
      <c r="AM837" s="68"/>
      <c r="AN837" s="68"/>
      <c r="AO837" s="68"/>
      <c r="AP837" s="68"/>
      <c r="AQ837" s="68"/>
      <c r="AR837" s="68"/>
      <c r="AS837" s="68"/>
      <c r="AT837" s="68"/>
      <c r="AU837" s="68"/>
      <c r="AV837" s="68"/>
      <c r="AW837" s="68"/>
      <c r="AX837" s="68"/>
      <c r="AY837" s="68"/>
      <c r="AZ837" s="64"/>
      <c r="BA837" s="64"/>
      <c r="BB837" s="64"/>
      <c r="BC837" s="64"/>
      <c r="BD837" s="64"/>
      <c r="BE837" s="64"/>
      <c r="BF837" s="64"/>
      <c r="BG837" s="64"/>
      <c r="BH837" s="64"/>
      <c r="BI837" s="64"/>
      <c r="BJ837" s="64"/>
      <c r="BK837" s="64"/>
      <c r="BL837" s="64"/>
      <c r="BM837" s="64"/>
      <c r="BN837" s="64"/>
    </row>
    <row r="838" spans="1:66" s="69" customFormat="1" ht="16.5" customHeight="1">
      <c r="A838" s="64"/>
      <c r="B838" s="66"/>
      <c r="C838" s="66"/>
      <c r="D838" s="75"/>
      <c r="E838" s="66"/>
      <c r="F838" s="67"/>
      <c r="G838" s="67"/>
      <c r="H838" s="7" t="str">
        <f t="shared" si="25"/>
        <v>Deposit Error</v>
      </c>
      <c r="I838" s="64"/>
      <c r="J838" s="8">
        <f t="shared" si="24"/>
        <v>0</v>
      </c>
      <c r="K838" s="64"/>
      <c r="L838" s="68"/>
      <c r="M838" s="68"/>
      <c r="N838" s="68"/>
      <c r="O838" s="68"/>
      <c r="P838" s="68"/>
      <c r="Q838" s="68"/>
      <c r="R838" s="68"/>
      <c r="S838" s="68"/>
      <c r="T838" s="68"/>
      <c r="U838" s="68"/>
      <c r="V838" s="68"/>
      <c r="W838" s="68"/>
      <c r="X838" s="68"/>
      <c r="Y838" s="68"/>
      <c r="Z838" s="68"/>
      <c r="AA838" s="68"/>
      <c r="AB838" s="68"/>
      <c r="AC838" s="68"/>
      <c r="AD838" s="68"/>
      <c r="AE838" s="68"/>
      <c r="AF838" s="68"/>
      <c r="AG838" s="68"/>
      <c r="AH838" s="68"/>
      <c r="AI838" s="68"/>
      <c r="AJ838" s="68"/>
      <c r="AK838" s="68"/>
      <c r="AL838" s="68"/>
      <c r="AM838" s="68"/>
      <c r="AN838" s="68"/>
      <c r="AO838" s="68"/>
      <c r="AP838" s="68"/>
      <c r="AQ838" s="68"/>
      <c r="AR838" s="68"/>
      <c r="AS838" s="68"/>
      <c r="AT838" s="68"/>
      <c r="AU838" s="68"/>
      <c r="AV838" s="68"/>
      <c r="AW838" s="68"/>
      <c r="AX838" s="68"/>
      <c r="AY838" s="68"/>
      <c r="AZ838" s="64"/>
      <c r="BA838" s="64"/>
      <c r="BB838" s="64"/>
      <c r="BC838" s="64"/>
      <c r="BD838" s="64"/>
      <c r="BE838" s="64"/>
      <c r="BF838" s="64"/>
      <c r="BG838" s="64"/>
      <c r="BH838" s="64"/>
      <c r="BI838" s="64"/>
      <c r="BJ838" s="64"/>
      <c r="BK838" s="64"/>
      <c r="BL838" s="64"/>
      <c r="BM838" s="64"/>
      <c r="BN838" s="64"/>
    </row>
    <row r="839" spans="1:66" s="69" customFormat="1" ht="16.5" customHeight="1">
      <c r="A839" s="64"/>
      <c r="B839" s="66"/>
      <c r="C839" s="66"/>
      <c r="D839" s="75"/>
      <c r="E839" s="66"/>
      <c r="F839" s="67"/>
      <c r="G839" s="67"/>
      <c r="H839" s="7" t="str">
        <f t="shared" si="25"/>
        <v>Deposit Error</v>
      </c>
      <c r="I839" s="64"/>
      <c r="J839" s="8">
        <f t="shared" si="24"/>
        <v>0</v>
      </c>
      <c r="K839" s="64"/>
      <c r="L839" s="68"/>
      <c r="M839" s="68"/>
      <c r="N839" s="68"/>
      <c r="O839" s="68"/>
      <c r="P839" s="68"/>
      <c r="Q839" s="68"/>
      <c r="R839" s="68"/>
      <c r="S839" s="68"/>
      <c r="T839" s="68"/>
      <c r="U839" s="68"/>
      <c r="V839" s="68"/>
      <c r="W839" s="68"/>
      <c r="X839" s="68"/>
      <c r="Y839" s="68"/>
      <c r="Z839" s="68"/>
      <c r="AA839" s="68"/>
      <c r="AB839" s="68"/>
      <c r="AC839" s="68"/>
      <c r="AD839" s="68"/>
      <c r="AE839" s="68"/>
      <c r="AF839" s="68"/>
      <c r="AG839" s="68"/>
      <c r="AH839" s="68"/>
      <c r="AI839" s="68"/>
      <c r="AJ839" s="68"/>
      <c r="AK839" s="68"/>
      <c r="AL839" s="68"/>
      <c r="AM839" s="68"/>
      <c r="AN839" s="68"/>
      <c r="AO839" s="68"/>
      <c r="AP839" s="68"/>
      <c r="AQ839" s="68"/>
      <c r="AR839" s="68"/>
      <c r="AS839" s="68"/>
      <c r="AT839" s="68"/>
      <c r="AU839" s="68"/>
      <c r="AV839" s="68"/>
      <c r="AW839" s="68"/>
      <c r="AX839" s="68"/>
      <c r="AY839" s="68"/>
      <c r="AZ839" s="64"/>
      <c r="BA839" s="64"/>
      <c r="BB839" s="64"/>
      <c r="BC839" s="64"/>
      <c r="BD839" s="64"/>
      <c r="BE839" s="64"/>
      <c r="BF839" s="64"/>
      <c r="BG839" s="64"/>
      <c r="BH839" s="64"/>
      <c r="BI839" s="64"/>
      <c r="BJ839" s="64"/>
      <c r="BK839" s="64"/>
      <c r="BL839" s="64"/>
      <c r="BM839" s="64"/>
      <c r="BN839" s="64"/>
    </row>
    <row r="840" spans="1:66" s="69" customFormat="1" ht="16.5" customHeight="1">
      <c r="A840" s="64"/>
      <c r="B840" s="66"/>
      <c r="C840" s="66"/>
      <c r="D840" s="75"/>
      <c r="E840" s="66"/>
      <c r="F840" s="67"/>
      <c r="G840" s="67"/>
      <c r="H840" s="7" t="str">
        <f t="shared" si="25"/>
        <v>Deposit Error</v>
      </c>
      <c r="I840" s="64"/>
      <c r="J840" s="8">
        <f t="shared" si="24"/>
        <v>0</v>
      </c>
      <c r="K840" s="64"/>
      <c r="L840" s="68"/>
      <c r="M840" s="68"/>
      <c r="N840" s="68"/>
      <c r="O840" s="68"/>
      <c r="P840" s="68"/>
      <c r="Q840" s="68"/>
      <c r="R840" s="68"/>
      <c r="S840" s="68"/>
      <c r="T840" s="68"/>
      <c r="U840" s="68"/>
      <c r="V840" s="68"/>
      <c r="W840" s="68"/>
      <c r="X840" s="68"/>
      <c r="Y840" s="68"/>
      <c r="Z840" s="68"/>
      <c r="AA840" s="68"/>
      <c r="AB840" s="68"/>
      <c r="AC840" s="68"/>
      <c r="AD840" s="68"/>
      <c r="AE840" s="68"/>
      <c r="AF840" s="68"/>
      <c r="AG840" s="68"/>
      <c r="AH840" s="68"/>
      <c r="AI840" s="68"/>
      <c r="AJ840" s="68"/>
      <c r="AK840" s="68"/>
      <c r="AL840" s="68"/>
      <c r="AM840" s="68"/>
      <c r="AN840" s="68"/>
      <c r="AO840" s="68"/>
      <c r="AP840" s="68"/>
      <c r="AQ840" s="68"/>
      <c r="AR840" s="68"/>
      <c r="AS840" s="68"/>
      <c r="AT840" s="68"/>
      <c r="AU840" s="68"/>
      <c r="AV840" s="68"/>
      <c r="AW840" s="68"/>
      <c r="AX840" s="68"/>
      <c r="AY840" s="68"/>
      <c r="AZ840" s="64"/>
      <c r="BA840" s="64"/>
      <c r="BB840" s="64"/>
      <c r="BC840" s="64"/>
      <c r="BD840" s="64"/>
      <c r="BE840" s="64"/>
      <c r="BF840" s="64"/>
      <c r="BG840" s="64"/>
      <c r="BH840" s="64"/>
      <c r="BI840" s="64"/>
      <c r="BJ840" s="64"/>
      <c r="BK840" s="64"/>
      <c r="BL840" s="64"/>
      <c r="BM840" s="64"/>
      <c r="BN840" s="64"/>
    </row>
    <row r="841" spans="1:66" s="69" customFormat="1" ht="16.5" customHeight="1">
      <c r="A841" s="64"/>
      <c r="B841" s="66"/>
      <c r="C841" s="66"/>
      <c r="D841" s="75"/>
      <c r="E841" s="66"/>
      <c r="F841" s="67"/>
      <c r="G841" s="67"/>
      <c r="H841" s="7" t="str">
        <f t="shared" si="25"/>
        <v>Deposit Error</v>
      </c>
      <c r="I841" s="64"/>
      <c r="J841" s="8">
        <f t="shared" ref="J841:J904" si="26">D841-SUM(L841:AY841)</f>
        <v>0</v>
      </c>
      <c r="K841" s="64"/>
      <c r="L841" s="68"/>
      <c r="M841" s="68"/>
      <c r="N841" s="68"/>
      <c r="O841" s="68"/>
      <c r="P841" s="68"/>
      <c r="Q841" s="68"/>
      <c r="R841" s="68"/>
      <c r="S841" s="68"/>
      <c r="T841" s="68"/>
      <c r="U841" s="68"/>
      <c r="V841" s="68"/>
      <c r="W841" s="68"/>
      <c r="X841" s="68"/>
      <c r="Y841" s="68"/>
      <c r="Z841" s="68"/>
      <c r="AA841" s="68"/>
      <c r="AB841" s="68"/>
      <c r="AC841" s="68"/>
      <c r="AD841" s="68"/>
      <c r="AE841" s="68"/>
      <c r="AF841" s="68"/>
      <c r="AG841" s="68"/>
      <c r="AH841" s="68"/>
      <c r="AI841" s="68"/>
      <c r="AJ841" s="68"/>
      <c r="AK841" s="68"/>
      <c r="AL841" s="68"/>
      <c r="AM841" s="68"/>
      <c r="AN841" s="68"/>
      <c r="AO841" s="68"/>
      <c r="AP841" s="68"/>
      <c r="AQ841" s="68"/>
      <c r="AR841" s="68"/>
      <c r="AS841" s="68"/>
      <c r="AT841" s="68"/>
      <c r="AU841" s="68"/>
      <c r="AV841" s="68"/>
      <c r="AW841" s="68"/>
      <c r="AX841" s="68"/>
      <c r="AY841" s="68"/>
      <c r="AZ841" s="64"/>
      <c r="BA841" s="64"/>
      <c r="BB841" s="64"/>
      <c r="BC841" s="64"/>
      <c r="BD841" s="64"/>
      <c r="BE841" s="64"/>
      <c r="BF841" s="64"/>
      <c r="BG841" s="64"/>
      <c r="BH841" s="64"/>
      <c r="BI841" s="64"/>
      <c r="BJ841" s="64"/>
      <c r="BK841" s="64"/>
      <c r="BL841" s="64"/>
      <c r="BM841" s="64"/>
      <c r="BN841" s="64"/>
    </row>
    <row r="842" spans="1:66" s="69" customFormat="1" ht="16.5" customHeight="1">
      <c r="A842" s="64"/>
      <c r="B842" s="66"/>
      <c r="C842" s="66"/>
      <c r="D842" s="75"/>
      <c r="E842" s="66"/>
      <c r="F842" s="67"/>
      <c r="G842" s="67"/>
      <c r="H842" s="7" t="str">
        <f t="shared" ref="H842:H905" si="27">IF(B842="","Deposit Error",IF(C842="","Description Error",IF(E842="","Check # Error",IF(F842="","Deposit Date Error",IF(D842="","Amount Error",IF(G842="","Pending","Complete"))))))</f>
        <v>Deposit Error</v>
      </c>
      <c r="I842" s="64"/>
      <c r="J842" s="8">
        <f t="shared" si="26"/>
        <v>0</v>
      </c>
      <c r="K842" s="64"/>
      <c r="L842" s="68"/>
      <c r="M842" s="68"/>
      <c r="N842" s="68"/>
      <c r="O842" s="68"/>
      <c r="P842" s="68"/>
      <c r="Q842" s="68"/>
      <c r="R842" s="68"/>
      <c r="S842" s="68"/>
      <c r="T842" s="68"/>
      <c r="U842" s="68"/>
      <c r="V842" s="68"/>
      <c r="W842" s="68"/>
      <c r="X842" s="68"/>
      <c r="Y842" s="68"/>
      <c r="Z842" s="68"/>
      <c r="AA842" s="68"/>
      <c r="AB842" s="68"/>
      <c r="AC842" s="68"/>
      <c r="AD842" s="68"/>
      <c r="AE842" s="68"/>
      <c r="AF842" s="68"/>
      <c r="AG842" s="68"/>
      <c r="AH842" s="68"/>
      <c r="AI842" s="68"/>
      <c r="AJ842" s="68"/>
      <c r="AK842" s="68"/>
      <c r="AL842" s="68"/>
      <c r="AM842" s="68"/>
      <c r="AN842" s="68"/>
      <c r="AO842" s="68"/>
      <c r="AP842" s="68"/>
      <c r="AQ842" s="68"/>
      <c r="AR842" s="68"/>
      <c r="AS842" s="68"/>
      <c r="AT842" s="68"/>
      <c r="AU842" s="68"/>
      <c r="AV842" s="68"/>
      <c r="AW842" s="68"/>
      <c r="AX842" s="68"/>
      <c r="AY842" s="68"/>
      <c r="AZ842" s="64"/>
      <c r="BA842" s="64"/>
      <c r="BB842" s="64"/>
      <c r="BC842" s="64"/>
      <c r="BD842" s="64"/>
      <c r="BE842" s="64"/>
      <c r="BF842" s="64"/>
      <c r="BG842" s="64"/>
      <c r="BH842" s="64"/>
      <c r="BI842" s="64"/>
      <c r="BJ842" s="64"/>
      <c r="BK842" s="64"/>
      <c r="BL842" s="64"/>
      <c r="BM842" s="64"/>
      <c r="BN842" s="64"/>
    </row>
    <row r="843" spans="1:66" s="69" customFormat="1" ht="16.5" customHeight="1">
      <c r="A843" s="64"/>
      <c r="B843" s="66"/>
      <c r="C843" s="66"/>
      <c r="D843" s="75"/>
      <c r="E843" s="66"/>
      <c r="F843" s="67"/>
      <c r="G843" s="67"/>
      <c r="H843" s="7" t="str">
        <f t="shared" si="27"/>
        <v>Deposit Error</v>
      </c>
      <c r="I843" s="64"/>
      <c r="J843" s="8">
        <f t="shared" si="26"/>
        <v>0</v>
      </c>
      <c r="K843" s="64"/>
      <c r="L843" s="68"/>
      <c r="M843" s="68"/>
      <c r="N843" s="68"/>
      <c r="O843" s="68"/>
      <c r="P843" s="68"/>
      <c r="Q843" s="68"/>
      <c r="R843" s="68"/>
      <c r="S843" s="68"/>
      <c r="T843" s="68"/>
      <c r="U843" s="68"/>
      <c r="V843" s="68"/>
      <c r="W843" s="68"/>
      <c r="X843" s="68"/>
      <c r="Y843" s="68"/>
      <c r="Z843" s="68"/>
      <c r="AA843" s="68"/>
      <c r="AB843" s="68"/>
      <c r="AC843" s="68"/>
      <c r="AD843" s="68"/>
      <c r="AE843" s="68"/>
      <c r="AF843" s="68"/>
      <c r="AG843" s="68"/>
      <c r="AH843" s="68"/>
      <c r="AI843" s="68"/>
      <c r="AJ843" s="68"/>
      <c r="AK843" s="68"/>
      <c r="AL843" s="68"/>
      <c r="AM843" s="68"/>
      <c r="AN843" s="68"/>
      <c r="AO843" s="68"/>
      <c r="AP843" s="68"/>
      <c r="AQ843" s="68"/>
      <c r="AR843" s="68"/>
      <c r="AS843" s="68"/>
      <c r="AT843" s="68"/>
      <c r="AU843" s="68"/>
      <c r="AV843" s="68"/>
      <c r="AW843" s="68"/>
      <c r="AX843" s="68"/>
      <c r="AY843" s="68"/>
      <c r="AZ843" s="64"/>
      <c r="BA843" s="64"/>
      <c r="BB843" s="64"/>
      <c r="BC843" s="64"/>
      <c r="BD843" s="64"/>
      <c r="BE843" s="64"/>
      <c r="BF843" s="64"/>
      <c r="BG843" s="64"/>
      <c r="BH843" s="64"/>
      <c r="BI843" s="64"/>
      <c r="BJ843" s="64"/>
      <c r="BK843" s="64"/>
      <c r="BL843" s="64"/>
      <c r="BM843" s="64"/>
      <c r="BN843" s="64"/>
    </row>
    <row r="844" spans="1:66" s="69" customFormat="1" ht="16.5" customHeight="1">
      <c r="A844" s="64"/>
      <c r="B844" s="66"/>
      <c r="C844" s="66"/>
      <c r="D844" s="75"/>
      <c r="E844" s="66"/>
      <c r="F844" s="67"/>
      <c r="G844" s="67"/>
      <c r="H844" s="7" t="str">
        <f t="shared" si="27"/>
        <v>Deposit Error</v>
      </c>
      <c r="I844" s="64"/>
      <c r="J844" s="8">
        <f t="shared" si="26"/>
        <v>0</v>
      </c>
      <c r="K844" s="64"/>
      <c r="L844" s="68"/>
      <c r="M844" s="68"/>
      <c r="N844" s="68"/>
      <c r="O844" s="68"/>
      <c r="P844" s="68"/>
      <c r="Q844" s="68"/>
      <c r="R844" s="68"/>
      <c r="S844" s="68"/>
      <c r="T844" s="68"/>
      <c r="U844" s="68"/>
      <c r="V844" s="68"/>
      <c r="W844" s="68"/>
      <c r="X844" s="68"/>
      <c r="Y844" s="68"/>
      <c r="Z844" s="68"/>
      <c r="AA844" s="68"/>
      <c r="AB844" s="68"/>
      <c r="AC844" s="68"/>
      <c r="AD844" s="68"/>
      <c r="AE844" s="68"/>
      <c r="AF844" s="68"/>
      <c r="AG844" s="68"/>
      <c r="AH844" s="68"/>
      <c r="AI844" s="68"/>
      <c r="AJ844" s="68"/>
      <c r="AK844" s="68"/>
      <c r="AL844" s="68"/>
      <c r="AM844" s="68"/>
      <c r="AN844" s="68"/>
      <c r="AO844" s="68"/>
      <c r="AP844" s="68"/>
      <c r="AQ844" s="68"/>
      <c r="AR844" s="68"/>
      <c r="AS844" s="68"/>
      <c r="AT844" s="68"/>
      <c r="AU844" s="68"/>
      <c r="AV844" s="68"/>
      <c r="AW844" s="68"/>
      <c r="AX844" s="68"/>
      <c r="AY844" s="68"/>
      <c r="AZ844" s="64"/>
      <c r="BA844" s="64"/>
      <c r="BB844" s="64"/>
      <c r="BC844" s="64"/>
      <c r="BD844" s="64"/>
      <c r="BE844" s="64"/>
      <c r="BF844" s="64"/>
      <c r="BG844" s="64"/>
      <c r="BH844" s="64"/>
      <c r="BI844" s="64"/>
      <c r="BJ844" s="64"/>
      <c r="BK844" s="64"/>
      <c r="BL844" s="64"/>
      <c r="BM844" s="64"/>
      <c r="BN844" s="64"/>
    </row>
    <row r="845" spans="1:66" s="69" customFormat="1" ht="16.5" customHeight="1">
      <c r="A845" s="64"/>
      <c r="B845" s="66"/>
      <c r="C845" s="66"/>
      <c r="D845" s="75"/>
      <c r="E845" s="66"/>
      <c r="F845" s="67"/>
      <c r="G845" s="67"/>
      <c r="H845" s="7" t="str">
        <f t="shared" si="27"/>
        <v>Deposit Error</v>
      </c>
      <c r="I845" s="64"/>
      <c r="J845" s="8">
        <f t="shared" si="26"/>
        <v>0</v>
      </c>
      <c r="K845" s="64"/>
      <c r="L845" s="68"/>
      <c r="M845" s="68"/>
      <c r="N845" s="68"/>
      <c r="O845" s="68"/>
      <c r="P845" s="68"/>
      <c r="Q845" s="68"/>
      <c r="R845" s="68"/>
      <c r="S845" s="68"/>
      <c r="T845" s="68"/>
      <c r="U845" s="68"/>
      <c r="V845" s="68"/>
      <c r="W845" s="68"/>
      <c r="X845" s="68"/>
      <c r="Y845" s="68"/>
      <c r="Z845" s="68"/>
      <c r="AA845" s="68"/>
      <c r="AB845" s="68"/>
      <c r="AC845" s="68"/>
      <c r="AD845" s="68"/>
      <c r="AE845" s="68"/>
      <c r="AF845" s="68"/>
      <c r="AG845" s="68"/>
      <c r="AH845" s="68"/>
      <c r="AI845" s="68"/>
      <c r="AJ845" s="68"/>
      <c r="AK845" s="68"/>
      <c r="AL845" s="68"/>
      <c r="AM845" s="68"/>
      <c r="AN845" s="68"/>
      <c r="AO845" s="68"/>
      <c r="AP845" s="68"/>
      <c r="AQ845" s="68"/>
      <c r="AR845" s="68"/>
      <c r="AS845" s="68"/>
      <c r="AT845" s="68"/>
      <c r="AU845" s="68"/>
      <c r="AV845" s="68"/>
      <c r="AW845" s="68"/>
      <c r="AX845" s="68"/>
      <c r="AY845" s="68"/>
      <c r="AZ845" s="64"/>
      <c r="BA845" s="64"/>
      <c r="BB845" s="64"/>
      <c r="BC845" s="64"/>
      <c r="BD845" s="64"/>
      <c r="BE845" s="64"/>
      <c r="BF845" s="64"/>
      <c r="BG845" s="64"/>
      <c r="BH845" s="64"/>
      <c r="BI845" s="64"/>
      <c r="BJ845" s="64"/>
      <c r="BK845" s="64"/>
      <c r="BL845" s="64"/>
      <c r="BM845" s="64"/>
      <c r="BN845" s="64"/>
    </row>
    <row r="846" spans="1:66" s="69" customFormat="1" ht="16.5" customHeight="1">
      <c r="A846" s="64"/>
      <c r="B846" s="66"/>
      <c r="C846" s="66"/>
      <c r="D846" s="75"/>
      <c r="E846" s="66"/>
      <c r="F846" s="67"/>
      <c r="G846" s="67"/>
      <c r="H846" s="7" t="str">
        <f t="shared" si="27"/>
        <v>Deposit Error</v>
      </c>
      <c r="I846" s="64"/>
      <c r="J846" s="8">
        <f t="shared" si="26"/>
        <v>0</v>
      </c>
      <c r="K846" s="64"/>
      <c r="L846" s="68"/>
      <c r="M846" s="68"/>
      <c r="N846" s="68"/>
      <c r="O846" s="68"/>
      <c r="P846" s="68"/>
      <c r="Q846" s="68"/>
      <c r="R846" s="68"/>
      <c r="S846" s="68"/>
      <c r="T846" s="68"/>
      <c r="U846" s="68"/>
      <c r="V846" s="68"/>
      <c r="W846" s="68"/>
      <c r="X846" s="68"/>
      <c r="Y846" s="68"/>
      <c r="Z846" s="68"/>
      <c r="AA846" s="68"/>
      <c r="AB846" s="68"/>
      <c r="AC846" s="68"/>
      <c r="AD846" s="68"/>
      <c r="AE846" s="68"/>
      <c r="AF846" s="68"/>
      <c r="AG846" s="68"/>
      <c r="AH846" s="68"/>
      <c r="AI846" s="68"/>
      <c r="AJ846" s="68"/>
      <c r="AK846" s="68"/>
      <c r="AL846" s="68"/>
      <c r="AM846" s="68"/>
      <c r="AN846" s="68"/>
      <c r="AO846" s="68"/>
      <c r="AP846" s="68"/>
      <c r="AQ846" s="68"/>
      <c r="AR846" s="68"/>
      <c r="AS846" s="68"/>
      <c r="AT846" s="68"/>
      <c r="AU846" s="68"/>
      <c r="AV846" s="68"/>
      <c r="AW846" s="68"/>
      <c r="AX846" s="68"/>
      <c r="AY846" s="68"/>
      <c r="AZ846" s="64"/>
      <c r="BA846" s="64"/>
      <c r="BB846" s="64"/>
      <c r="BC846" s="64"/>
      <c r="BD846" s="64"/>
      <c r="BE846" s="64"/>
      <c r="BF846" s="64"/>
      <c r="BG846" s="64"/>
      <c r="BH846" s="64"/>
      <c r="BI846" s="64"/>
      <c r="BJ846" s="64"/>
      <c r="BK846" s="64"/>
      <c r="BL846" s="64"/>
      <c r="BM846" s="64"/>
      <c r="BN846" s="64"/>
    </row>
    <row r="847" spans="1:66" s="69" customFormat="1" ht="16.5" customHeight="1">
      <c r="A847" s="64"/>
      <c r="B847" s="66"/>
      <c r="C847" s="66"/>
      <c r="D847" s="75"/>
      <c r="E847" s="66"/>
      <c r="F847" s="67"/>
      <c r="G847" s="67"/>
      <c r="H847" s="7" t="str">
        <f t="shared" si="27"/>
        <v>Deposit Error</v>
      </c>
      <c r="I847" s="64"/>
      <c r="J847" s="8">
        <f t="shared" si="26"/>
        <v>0</v>
      </c>
      <c r="K847" s="64"/>
      <c r="L847" s="68"/>
      <c r="M847" s="68"/>
      <c r="N847" s="68"/>
      <c r="O847" s="68"/>
      <c r="P847" s="68"/>
      <c r="Q847" s="68"/>
      <c r="R847" s="68"/>
      <c r="S847" s="68"/>
      <c r="T847" s="68"/>
      <c r="U847" s="68"/>
      <c r="V847" s="68"/>
      <c r="W847" s="68"/>
      <c r="X847" s="68"/>
      <c r="Y847" s="68"/>
      <c r="Z847" s="68"/>
      <c r="AA847" s="68"/>
      <c r="AB847" s="68"/>
      <c r="AC847" s="68"/>
      <c r="AD847" s="68"/>
      <c r="AE847" s="68"/>
      <c r="AF847" s="68"/>
      <c r="AG847" s="68"/>
      <c r="AH847" s="68"/>
      <c r="AI847" s="68"/>
      <c r="AJ847" s="68"/>
      <c r="AK847" s="68"/>
      <c r="AL847" s="68"/>
      <c r="AM847" s="68"/>
      <c r="AN847" s="68"/>
      <c r="AO847" s="68"/>
      <c r="AP847" s="68"/>
      <c r="AQ847" s="68"/>
      <c r="AR847" s="68"/>
      <c r="AS847" s="68"/>
      <c r="AT847" s="68"/>
      <c r="AU847" s="68"/>
      <c r="AV847" s="68"/>
      <c r="AW847" s="68"/>
      <c r="AX847" s="68"/>
      <c r="AY847" s="68"/>
      <c r="AZ847" s="64"/>
      <c r="BA847" s="64"/>
      <c r="BB847" s="64"/>
      <c r="BC847" s="64"/>
      <c r="BD847" s="64"/>
      <c r="BE847" s="64"/>
      <c r="BF847" s="64"/>
      <c r="BG847" s="64"/>
      <c r="BH847" s="64"/>
      <c r="BI847" s="64"/>
      <c r="BJ847" s="64"/>
      <c r="BK847" s="64"/>
      <c r="BL847" s="64"/>
      <c r="BM847" s="64"/>
      <c r="BN847" s="64"/>
    </row>
    <row r="848" spans="1:66" s="69" customFormat="1" ht="16.5" customHeight="1">
      <c r="A848" s="64"/>
      <c r="B848" s="66"/>
      <c r="C848" s="66"/>
      <c r="D848" s="75"/>
      <c r="E848" s="66"/>
      <c r="F848" s="67"/>
      <c r="G848" s="67"/>
      <c r="H848" s="7" t="str">
        <f t="shared" si="27"/>
        <v>Deposit Error</v>
      </c>
      <c r="I848" s="64"/>
      <c r="J848" s="8">
        <f t="shared" si="26"/>
        <v>0</v>
      </c>
      <c r="K848" s="64"/>
      <c r="L848" s="68"/>
      <c r="M848" s="68"/>
      <c r="N848" s="68"/>
      <c r="O848" s="68"/>
      <c r="P848" s="68"/>
      <c r="Q848" s="68"/>
      <c r="R848" s="68"/>
      <c r="S848" s="68"/>
      <c r="T848" s="68"/>
      <c r="U848" s="68"/>
      <c r="V848" s="68"/>
      <c r="W848" s="68"/>
      <c r="X848" s="68"/>
      <c r="Y848" s="68"/>
      <c r="Z848" s="68"/>
      <c r="AA848" s="68"/>
      <c r="AB848" s="68"/>
      <c r="AC848" s="68"/>
      <c r="AD848" s="68"/>
      <c r="AE848" s="68"/>
      <c r="AF848" s="68"/>
      <c r="AG848" s="68"/>
      <c r="AH848" s="68"/>
      <c r="AI848" s="68"/>
      <c r="AJ848" s="68"/>
      <c r="AK848" s="68"/>
      <c r="AL848" s="68"/>
      <c r="AM848" s="68"/>
      <c r="AN848" s="68"/>
      <c r="AO848" s="68"/>
      <c r="AP848" s="68"/>
      <c r="AQ848" s="68"/>
      <c r="AR848" s="68"/>
      <c r="AS848" s="68"/>
      <c r="AT848" s="68"/>
      <c r="AU848" s="68"/>
      <c r="AV848" s="68"/>
      <c r="AW848" s="68"/>
      <c r="AX848" s="68"/>
      <c r="AY848" s="68"/>
      <c r="AZ848" s="64"/>
      <c r="BA848" s="64"/>
      <c r="BB848" s="64"/>
      <c r="BC848" s="64"/>
      <c r="BD848" s="64"/>
      <c r="BE848" s="64"/>
      <c r="BF848" s="64"/>
      <c r="BG848" s="64"/>
      <c r="BH848" s="64"/>
      <c r="BI848" s="64"/>
      <c r="BJ848" s="64"/>
      <c r="BK848" s="64"/>
      <c r="BL848" s="64"/>
      <c r="BM848" s="64"/>
      <c r="BN848" s="64"/>
    </row>
    <row r="849" spans="1:66" s="69" customFormat="1" ht="16.5" customHeight="1">
      <c r="A849" s="64"/>
      <c r="B849" s="66"/>
      <c r="C849" s="66"/>
      <c r="D849" s="75"/>
      <c r="E849" s="66"/>
      <c r="F849" s="67"/>
      <c r="G849" s="67"/>
      <c r="H849" s="7" t="str">
        <f t="shared" si="27"/>
        <v>Deposit Error</v>
      </c>
      <c r="I849" s="64"/>
      <c r="J849" s="8">
        <f t="shared" si="26"/>
        <v>0</v>
      </c>
      <c r="K849" s="64"/>
      <c r="L849" s="68"/>
      <c r="M849" s="68"/>
      <c r="N849" s="68"/>
      <c r="O849" s="68"/>
      <c r="P849" s="68"/>
      <c r="Q849" s="68"/>
      <c r="R849" s="68"/>
      <c r="S849" s="68"/>
      <c r="T849" s="68"/>
      <c r="U849" s="68"/>
      <c r="V849" s="68"/>
      <c r="W849" s="68"/>
      <c r="X849" s="68"/>
      <c r="Y849" s="68"/>
      <c r="Z849" s="68"/>
      <c r="AA849" s="68"/>
      <c r="AB849" s="68"/>
      <c r="AC849" s="68"/>
      <c r="AD849" s="68"/>
      <c r="AE849" s="68"/>
      <c r="AF849" s="68"/>
      <c r="AG849" s="68"/>
      <c r="AH849" s="68"/>
      <c r="AI849" s="68"/>
      <c r="AJ849" s="68"/>
      <c r="AK849" s="68"/>
      <c r="AL849" s="68"/>
      <c r="AM849" s="68"/>
      <c r="AN849" s="68"/>
      <c r="AO849" s="68"/>
      <c r="AP849" s="68"/>
      <c r="AQ849" s="68"/>
      <c r="AR849" s="68"/>
      <c r="AS849" s="68"/>
      <c r="AT849" s="68"/>
      <c r="AU849" s="68"/>
      <c r="AV849" s="68"/>
      <c r="AW849" s="68"/>
      <c r="AX849" s="68"/>
      <c r="AY849" s="68"/>
      <c r="AZ849" s="64"/>
      <c r="BA849" s="64"/>
      <c r="BB849" s="64"/>
      <c r="BC849" s="64"/>
      <c r="BD849" s="64"/>
      <c r="BE849" s="64"/>
      <c r="BF849" s="64"/>
      <c r="BG849" s="64"/>
      <c r="BH849" s="64"/>
      <c r="BI849" s="64"/>
      <c r="BJ849" s="64"/>
      <c r="BK849" s="64"/>
      <c r="BL849" s="64"/>
      <c r="BM849" s="64"/>
      <c r="BN849" s="64"/>
    </row>
    <row r="850" spans="1:66" s="69" customFormat="1" ht="16.5" customHeight="1">
      <c r="A850" s="64"/>
      <c r="B850" s="66"/>
      <c r="C850" s="66"/>
      <c r="D850" s="75"/>
      <c r="E850" s="66"/>
      <c r="F850" s="67"/>
      <c r="G850" s="67"/>
      <c r="H850" s="7" t="str">
        <f t="shared" si="27"/>
        <v>Deposit Error</v>
      </c>
      <c r="I850" s="64"/>
      <c r="J850" s="8">
        <f t="shared" si="26"/>
        <v>0</v>
      </c>
      <c r="K850" s="64"/>
      <c r="L850" s="68"/>
      <c r="M850" s="68"/>
      <c r="N850" s="68"/>
      <c r="O850" s="68"/>
      <c r="P850" s="68"/>
      <c r="Q850" s="68"/>
      <c r="R850" s="68"/>
      <c r="S850" s="68"/>
      <c r="T850" s="68"/>
      <c r="U850" s="68"/>
      <c r="V850" s="68"/>
      <c r="W850" s="68"/>
      <c r="X850" s="68"/>
      <c r="Y850" s="68"/>
      <c r="Z850" s="68"/>
      <c r="AA850" s="68"/>
      <c r="AB850" s="68"/>
      <c r="AC850" s="68"/>
      <c r="AD850" s="68"/>
      <c r="AE850" s="68"/>
      <c r="AF850" s="68"/>
      <c r="AG850" s="68"/>
      <c r="AH850" s="68"/>
      <c r="AI850" s="68"/>
      <c r="AJ850" s="68"/>
      <c r="AK850" s="68"/>
      <c r="AL850" s="68"/>
      <c r="AM850" s="68"/>
      <c r="AN850" s="68"/>
      <c r="AO850" s="68"/>
      <c r="AP850" s="68"/>
      <c r="AQ850" s="68"/>
      <c r="AR850" s="68"/>
      <c r="AS850" s="68"/>
      <c r="AT850" s="68"/>
      <c r="AU850" s="68"/>
      <c r="AV850" s="68"/>
      <c r="AW850" s="68"/>
      <c r="AX850" s="68"/>
      <c r="AY850" s="68"/>
      <c r="AZ850" s="64"/>
      <c r="BA850" s="64"/>
      <c r="BB850" s="64"/>
      <c r="BC850" s="64"/>
      <c r="BD850" s="64"/>
      <c r="BE850" s="64"/>
      <c r="BF850" s="64"/>
      <c r="BG850" s="64"/>
      <c r="BH850" s="64"/>
      <c r="BI850" s="64"/>
      <c r="BJ850" s="64"/>
      <c r="BK850" s="64"/>
      <c r="BL850" s="64"/>
      <c r="BM850" s="64"/>
      <c r="BN850" s="64"/>
    </row>
    <row r="851" spans="1:66" s="69" customFormat="1" ht="16.5" customHeight="1">
      <c r="A851" s="64"/>
      <c r="B851" s="66"/>
      <c r="C851" s="66"/>
      <c r="D851" s="75"/>
      <c r="E851" s="66"/>
      <c r="F851" s="67"/>
      <c r="G851" s="67"/>
      <c r="H851" s="7" t="str">
        <f t="shared" si="27"/>
        <v>Deposit Error</v>
      </c>
      <c r="I851" s="64"/>
      <c r="J851" s="8">
        <f t="shared" si="26"/>
        <v>0</v>
      </c>
      <c r="K851" s="64"/>
      <c r="L851" s="68"/>
      <c r="M851" s="68"/>
      <c r="N851" s="68"/>
      <c r="O851" s="68"/>
      <c r="P851" s="68"/>
      <c r="Q851" s="68"/>
      <c r="R851" s="68"/>
      <c r="S851" s="68"/>
      <c r="T851" s="68"/>
      <c r="U851" s="68"/>
      <c r="V851" s="68"/>
      <c r="W851" s="68"/>
      <c r="X851" s="68"/>
      <c r="Y851" s="68"/>
      <c r="Z851" s="68"/>
      <c r="AA851" s="68"/>
      <c r="AB851" s="68"/>
      <c r="AC851" s="68"/>
      <c r="AD851" s="68"/>
      <c r="AE851" s="68"/>
      <c r="AF851" s="68"/>
      <c r="AG851" s="68"/>
      <c r="AH851" s="68"/>
      <c r="AI851" s="68"/>
      <c r="AJ851" s="68"/>
      <c r="AK851" s="68"/>
      <c r="AL851" s="68"/>
      <c r="AM851" s="68"/>
      <c r="AN851" s="68"/>
      <c r="AO851" s="68"/>
      <c r="AP851" s="68"/>
      <c r="AQ851" s="68"/>
      <c r="AR851" s="68"/>
      <c r="AS851" s="68"/>
      <c r="AT851" s="68"/>
      <c r="AU851" s="68"/>
      <c r="AV851" s="68"/>
      <c r="AW851" s="68"/>
      <c r="AX851" s="68"/>
      <c r="AY851" s="68"/>
      <c r="AZ851" s="64"/>
      <c r="BA851" s="64"/>
      <c r="BB851" s="64"/>
      <c r="BC851" s="64"/>
      <c r="BD851" s="64"/>
      <c r="BE851" s="64"/>
      <c r="BF851" s="64"/>
      <c r="BG851" s="64"/>
      <c r="BH851" s="64"/>
      <c r="BI851" s="64"/>
      <c r="BJ851" s="64"/>
      <c r="BK851" s="64"/>
      <c r="BL851" s="64"/>
      <c r="BM851" s="64"/>
      <c r="BN851" s="64"/>
    </row>
    <row r="852" spans="1:66" s="69" customFormat="1" ht="16.5" customHeight="1">
      <c r="A852" s="64"/>
      <c r="B852" s="66"/>
      <c r="C852" s="66"/>
      <c r="D852" s="75"/>
      <c r="E852" s="66"/>
      <c r="F852" s="67"/>
      <c r="G852" s="67"/>
      <c r="H852" s="7" t="str">
        <f t="shared" si="27"/>
        <v>Deposit Error</v>
      </c>
      <c r="I852" s="64"/>
      <c r="J852" s="8">
        <f t="shared" si="26"/>
        <v>0</v>
      </c>
      <c r="K852" s="64"/>
      <c r="L852" s="68"/>
      <c r="M852" s="68"/>
      <c r="N852" s="68"/>
      <c r="O852" s="68"/>
      <c r="P852" s="68"/>
      <c r="Q852" s="68"/>
      <c r="R852" s="68"/>
      <c r="S852" s="68"/>
      <c r="T852" s="68"/>
      <c r="U852" s="68"/>
      <c r="V852" s="68"/>
      <c r="W852" s="68"/>
      <c r="X852" s="68"/>
      <c r="Y852" s="68"/>
      <c r="Z852" s="68"/>
      <c r="AA852" s="68"/>
      <c r="AB852" s="68"/>
      <c r="AC852" s="68"/>
      <c r="AD852" s="68"/>
      <c r="AE852" s="68"/>
      <c r="AF852" s="68"/>
      <c r="AG852" s="68"/>
      <c r="AH852" s="68"/>
      <c r="AI852" s="68"/>
      <c r="AJ852" s="68"/>
      <c r="AK852" s="68"/>
      <c r="AL852" s="68"/>
      <c r="AM852" s="68"/>
      <c r="AN852" s="68"/>
      <c r="AO852" s="68"/>
      <c r="AP852" s="68"/>
      <c r="AQ852" s="68"/>
      <c r="AR852" s="68"/>
      <c r="AS852" s="68"/>
      <c r="AT852" s="68"/>
      <c r="AU852" s="68"/>
      <c r="AV852" s="68"/>
      <c r="AW852" s="68"/>
      <c r="AX852" s="68"/>
      <c r="AY852" s="68"/>
      <c r="AZ852" s="64"/>
      <c r="BA852" s="64"/>
      <c r="BB852" s="64"/>
      <c r="BC852" s="64"/>
      <c r="BD852" s="64"/>
      <c r="BE852" s="64"/>
      <c r="BF852" s="64"/>
      <c r="BG852" s="64"/>
      <c r="BH852" s="64"/>
      <c r="BI852" s="64"/>
      <c r="BJ852" s="64"/>
      <c r="BK852" s="64"/>
      <c r="BL852" s="64"/>
      <c r="BM852" s="64"/>
      <c r="BN852" s="64"/>
    </row>
    <row r="853" spans="1:66" s="69" customFormat="1" ht="16.5" customHeight="1">
      <c r="A853" s="64"/>
      <c r="B853" s="66"/>
      <c r="C853" s="66"/>
      <c r="D853" s="75"/>
      <c r="E853" s="66"/>
      <c r="F853" s="67"/>
      <c r="G853" s="67"/>
      <c r="H853" s="7" t="str">
        <f t="shared" si="27"/>
        <v>Deposit Error</v>
      </c>
      <c r="I853" s="64"/>
      <c r="J853" s="8">
        <f t="shared" si="26"/>
        <v>0</v>
      </c>
      <c r="K853" s="64"/>
      <c r="L853" s="68"/>
      <c r="M853" s="68"/>
      <c r="N853" s="68"/>
      <c r="O853" s="68"/>
      <c r="P853" s="68"/>
      <c r="Q853" s="68"/>
      <c r="R853" s="68"/>
      <c r="S853" s="68"/>
      <c r="T853" s="68"/>
      <c r="U853" s="68"/>
      <c r="V853" s="68"/>
      <c r="W853" s="68"/>
      <c r="X853" s="68"/>
      <c r="Y853" s="68"/>
      <c r="Z853" s="68"/>
      <c r="AA853" s="68"/>
      <c r="AB853" s="68"/>
      <c r="AC853" s="68"/>
      <c r="AD853" s="68"/>
      <c r="AE853" s="68"/>
      <c r="AF853" s="68"/>
      <c r="AG853" s="68"/>
      <c r="AH853" s="68"/>
      <c r="AI853" s="68"/>
      <c r="AJ853" s="68"/>
      <c r="AK853" s="68"/>
      <c r="AL853" s="68"/>
      <c r="AM853" s="68"/>
      <c r="AN853" s="68"/>
      <c r="AO853" s="68"/>
      <c r="AP853" s="68"/>
      <c r="AQ853" s="68"/>
      <c r="AR853" s="68"/>
      <c r="AS853" s="68"/>
      <c r="AT853" s="68"/>
      <c r="AU853" s="68"/>
      <c r="AV853" s="68"/>
      <c r="AW853" s="68"/>
      <c r="AX853" s="68"/>
      <c r="AY853" s="68"/>
      <c r="AZ853" s="64"/>
      <c r="BA853" s="64"/>
      <c r="BB853" s="64"/>
      <c r="BC853" s="64"/>
      <c r="BD853" s="64"/>
      <c r="BE853" s="64"/>
      <c r="BF853" s="64"/>
      <c r="BG853" s="64"/>
      <c r="BH853" s="64"/>
      <c r="BI853" s="64"/>
      <c r="BJ853" s="64"/>
      <c r="BK853" s="64"/>
      <c r="BL853" s="64"/>
      <c r="BM853" s="64"/>
      <c r="BN853" s="64"/>
    </row>
    <row r="854" spans="1:66" s="69" customFormat="1" ht="16.5" customHeight="1">
      <c r="A854" s="64"/>
      <c r="B854" s="66"/>
      <c r="C854" s="66"/>
      <c r="D854" s="75"/>
      <c r="E854" s="66"/>
      <c r="F854" s="67"/>
      <c r="G854" s="67"/>
      <c r="H854" s="7" t="str">
        <f t="shared" si="27"/>
        <v>Deposit Error</v>
      </c>
      <c r="I854" s="64"/>
      <c r="J854" s="8">
        <f t="shared" si="26"/>
        <v>0</v>
      </c>
      <c r="K854" s="64"/>
      <c r="L854" s="68"/>
      <c r="M854" s="68"/>
      <c r="N854" s="68"/>
      <c r="O854" s="68"/>
      <c r="P854" s="68"/>
      <c r="Q854" s="68"/>
      <c r="R854" s="68"/>
      <c r="S854" s="68"/>
      <c r="T854" s="68"/>
      <c r="U854" s="68"/>
      <c r="V854" s="68"/>
      <c r="W854" s="68"/>
      <c r="X854" s="68"/>
      <c r="Y854" s="68"/>
      <c r="Z854" s="68"/>
      <c r="AA854" s="68"/>
      <c r="AB854" s="68"/>
      <c r="AC854" s="68"/>
      <c r="AD854" s="68"/>
      <c r="AE854" s="68"/>
      <c r="AF854" s="68"/>
      <c r="AG854" s="68"/>
      <c r="AH854" s="68"/>
      <c r="AI854" s="68"/>
      <c r="AJ854" s="68"/>
      <c r="AK854" s="68"/>
      <c r="AL854" s="68"/>
      <c r="AM854" s="68"/>
      <c r="AN854" s="68"/>
      <c r="AO854" s="68"/>
      <c r="AP854" s="68"/>
      <c r="AQ854" s="68"/>
      <c r="AR854" s="68"/>
      <c r="AS854" s="68"/>
      <c r="AT854" s="68"/>
      <c r="AU854" s="68"/>
      <c r="AV854" s="68"/>
      <c r="AW854" s="68"/>
      <c r="AX854" s="68"/>
      <c r="AY854" s="68"/>
      <c r="AZ854" s="64"/>
      <c r="BA854" s="64"/>
      <c r="BB854" s="64"/>
      <c r="BC854" s="64"/>
      <c r="BD854" s="64"/>
      <c r="BE854" s="64"/>
      <c r="BF854" s="64"/>
      <c r="BG854" s="64"/>
      <c r="BH854" s="64"/>
      <c r="BI854" s="64"/>
      <c r="BJ854" s="64"/>
      <c r="BK854" s="64"/>
      <c r="BL854" s="64"/>
      <c r="BM854" s="64"/>
      <c r="BN854" s="64"/>
    </row>
    <row r="855" spans="1:66" s="69" customFormat="1" ht="16.5" customHeight="1">
      <c r="A855" s="64"/>
      <c r="B855" s="66"/>
      <c r="C855" s="66"/>
      <c r="D855" s="75"/>
      <c r="E855" s="66"/>
      <c r="F855" s="67"/>
      <c r="G855" s="67"/>
      <c r="H855" s="7" t="str">
        <f t="shared" si="27"/>
        <v>Deposit Error</v>
      </c>
      <c r="I855" s="64"/>
      <c r="J855" s="8">
        <f t="shared" si="26"/>
        <v>0</v>
      </c>
      <c r="K855" s="64"/>
      <c r="L855" s="68"/>
      <c r="M855" s="68"/>
      <c r="N855" s="68"/>
      <c r="O855" s="68"/>
      <c r="P855" s="68"/>
      <c r="Q855" s="68"/>
      <c r="R855" s="68"/>
      <c r="S855" s="68"/>
      <c r="T855" s="68"/>
      <c r="U855" s="68"/>
      <c r="V855" s="68"/>
      <c r="W855" s="68"/>
      <c r="X855" s="68"/>
      <c r="Y855" s="68"/>
      <c r="Z855" s="68"/>
      <c r="AA855" s="68"/>
      <c r="AB855" s="68"/>
      <c r="AC855" s="68"/>
      <c r="AD855" s="68"/>
      <c r="AE855" s="68"/>
      <c r="AF855" s="68"/>
      <c r="AG855" s="68"/>
      <c r="AH855" s="68"/>
      <c r="AI855" s="68"/>
      <c r="AJ855" s="68"/>
      <c r="AK855" s="68"/>
      <c r="AL855" s="68"/>
      <c r="AM855" s="68"/>
      <c r="AN855" s="68"/>
      <c r="AO855" s="68"/>
      <c r="AP855" s="68"/>
      <c r="AQ855" s="68"/>
      <c r="AR855" s="68"/>
      <c r="AS855" s="68"/>
      <c r="AT855" s="68"/>
      <c r="AU855" s="68"/>
      <c r="AV855" s="68"/>
      <c r="AW855" s="68"/>
      <c r="AX855" s="68"/>
      <c r="AY855" s="68"/>
      <c r="AZ855" s="64"/>
      <c r="BA855" s="64"/>
      <c r="BB855" s="64"/>
      <c r="BC855" s="64"/>
      <c r="BD855" s="64"/>
      <c r="BE855" s="64"/>
      <c r="BF855" s="64"/>
      <c r="BG855" s="64"/>
      <c r="BH855" s="64"/>
      <c r="BI855" s="64"/>
      <c r="BJ855" s="64"/>
      <c r="BK855" s="64"/>
      <c r="BL855" s="64"/>
      <c r="BM855" s="64"/>
      <c r="BN855" s="64"/>
    </row>
    <row r="856" spans="1:66" s="69" customFormat="1" ht="16.5" customHeight="1">
      <c r="A856" s="64"/>
      <c r="B856" s="66"/>
      <c r="C856" s="66"/>
      <c r="D856" s="75"/>
      <c r="E856" s="66"/>
      <c r="F856" s="67"/>
      <c r="G856" s="67"/>
      <c r="H856" s="7" t="str">
        <f t="shared" si="27"/>
        <v>Deposit Error</v>
      </c>
      <c r="I856" s="64"/>
      <c r="J856" s="8">
        <f t="shared" si="26"/>
        <v>0</v>
      </c>
      <c r="K856" s="64"/>
      <c r="L856" s="68"/>
      <c r="M856" s="68"/>
      <c r="N856" s="68"/>
      <c r="O856" s="68"/>
      <c r="P856" s="68"/>
      <c r="Q856" s="68"/>
      <c r="R856" s="68"/>
      <c r="S856" s="68"/>
      <c r="T856" s="68"/>
      <c r="U856" s="68"/>
      <c r="V856" s="68"/>
      <c r="W856" s="68"/>
      <c r="X856" s="68"/>
      <c r="Y856" s="68"/>
      <c r="Z856" s="68"/>
      <c r="AA856" s="68"/>
      <c r="AB856" s="68"/>
      <c r="AC856" s="68"/>
      <c r="AD856" s="68"/>
      <c r="AE856" s="68"/>
      <c r="AF856" s="68"/>
      <c r="AG856" s="68"/>
      <c r="AH856" s="68"/>
      <c r="AI856" s="68"/>
      <c r="AJ856" s="68"/>
      <c r="AK856" s="68"/>
      <c r="AL856" s="68"/>
      <c r="AM856" s="68"/>
      <c r="AN856" s="68"/>
      <c r="AO856" s="68"/>
      <c r="AP856" s="68"/>
      <c r="AQ856" s="68"/>
      <c r="AR856" s="68"/>
      <c r="AS856" s="68"/>
      <c r="AT856" s="68"/>
      <c r="AU856" s="68"/>
      <c r="AV856" s="68"/>
      <c r="AW856" s="68"/>
      <c r="AX856" s="68"/>
      <c r="AY856" s="68"/>
      <c r="AZ856" s="64"/>
      <c r="BA856" s="64"/>
      <c r="BB856" s="64"/>
      <c r="BC856" s="64"/>
      <c r="BD856" s="64"/>
      <c r="BE856" s="64"/>
      <c r="BF856" s="64"/>
      <c r="BG856" s="64"/>
      <c r="BH856" s="64"/>
      <c r="BI856" s="64"/>
      <c r="BJ856" s="64"/>
      <c r="BK856" s="64"/>
      <c r="BL856" s="64"/>
      <c r="BM856" s="64"/>
      <c r="BN856" s="64"/>
    </row>
    <row r="857" spans="1:66" s="69" customFormat="1" ht="16.5" customHeight="1">
      <c r="A857" s="64"/>
      <c r="B857" s="66"/>
      <c r="C857" s="66"/>
      <c r="D857" s="75"/>
      <c r="E857" s="66"/>
      <c r="F857" s="67"/>
      <c r="G857" s="67"/>
      <c r="H857" s="7" t="str">
        <f t="shared" si="27"/>
        <v>Deposit Error</v>
      </c>
      <c r="I857" s="64"/>
      <c r="J857" s="8">
        <f t="shared" si="26"/>
        <v>0</v>
      </c>
      <c r="K857" s="64"/>
      <c r="L857" s="68"/>
      <c r="M857" s="68"/>
      <c r="N857" s="68"/>
      <c r="O857" s="68"/>
      <c r="P857" s="68"/>
      <c r="Q857" s="68"/>
      <c r="R857" s="68"/>
      <c r="S857" s="68"/>
      <c r="T857" s="68"/>
      <c r="U857" s="68"/>
      <c r="V857" s="68"/>
      <c r="W857" s="68"/>
      <c r="X857" s="68"/>
      <c r="Y857" s="68"/>
      <c r="Z857" s="68"/>
      <c r="AA857" s="68"/>
      <c r="AB857" s="68"/>
      <c r="AC857" s="68"/>
      <c r="AD857" s="68"/>
      <c r="AE857" s="68"/>
      <c r="AF857" s="68"/>
      <c r="AG857" s="68"/>
      <c r="AH857" s="68"/>
      <c r="AI857" s="68"/>
      <c r="AJ857" s="68"/>
      <c r="AK857" s="68"/>
      <c r="AL857" s="68"/>
      <c r="AM857" s="68"/>
      <c r="AN857" s="68"/>
      <c r="AO857" s="68"/>
      <c r="AP857" s="68"/>
      <c r="AQ857" s="68"/>
      <c r="AR857" s="68"/>
      <c r="AS857" s="68"/>
      <c r="AT857" s="68"/>
      <c r="AU857" s="68"/>
      <c r="AV857" s="68"/>
      <c r="AW857" s="68"/>
      <c r="AX857" s="68"/>
      <c r="AY857" s="68"/>
      <c r="AZ857" s="64"/>
      <c r="BA857" s="64"/>
      <c r="BB857" s="64"/>
      <c r="BC857" s="64"/>
      <c r="BD857" s="64"/>
      <c r="BE857" s="64"/>
      <c r="BF857" s="64"/>
      <c r="BG857" s="64"/>
      <c r="BH857" s="64"/>
      <c r="BI857" s="64"/>
      <c r="BJ857" s="64"/>
      <c r="BK857" s="64"/>
      <c r="BL857" s="64"/>
      <c r="BM857" s="64"/>
      <c r="BN857" s="64"/>
    </row>
    <row r="858" spans="1:66" s="69" customFormat="1" ht="16.5" customHeight="1">
      <c r="A858" s="64"/>
      <c r="B858" s="66"/>
      <c r="C858" s="66"/>
      <c r="D858" s="75"/>
      <c r="E858" s="66"/>
      <c r="F858" s="67"/>
      <c r="G858" s="67"/>
      <c r="H858" s="7" t="str">
        <f t="shared" si="27"/>
        <v>Deposit Error</v>
      </c>
      <c r="I858" s="64"/>
      <c r="J858" s="8">
        <f t="shared" si="26"/>
        <v>0</v>
      </c>
      <c r="K858" s="64"/>
      <c r="L858" s="68"/>
      <c r="M858" s="68"/>
      <c r="N858" s="68"/>
      <c r="O858" s="68"/>
      <c r="P858" s="68"/>
      <c r="Q858" s="68"/>
      <c r="R858" s="68"/>
      <c r="S858" s="68"/>
      <c r="T858" s="68"/>
      <c r="U858" s="68"/>
      <c r="V858" s="68"/>
      <c r="W858" s="68"/>
      <c r="X858" s="68"/>
      <c r="Y858" s="68"/>
      <c r="Z858" s="68"/>
      <c r="AA858" s="68"/>
      <c r="AB858" s="68"/>
      <c r="AC858" s="68"/>
      <c r="AD858" s="68"/>
      <c r="AE858" s="68"/>
      <c r="AF858" s="68"/>
      <c r="AG858" s="68"/>
      <c r="AH858" s="68"/>
      <c r="AI858" s="68"/>
      <c r="AJ858" s="68"/>
      <c r="AK858" s="68"/>
      <c r="AL858" s="68"/>
      <c r="AM858" s="68"/>
      <c r="AN858" s="68"/>
      <c r="AO858" s="68"/>
      <c r="AP858" s="68"/>
      <c r="AQ858" s="68"/>
      <c r="AR858" s="68"/>
      <c r="AS858" s="68"/>
      <c r="AT858" s="68"/>
      <c r="AU858" s="68"/>
      <c r="AV858" s="68"/>
      <c r="AW858" s="68"/>
      <c r="AX858" s="68"/>
      <c r="AY858" s="68"/>
      <c r="AZ858" s="64"/>
      <c r="BA858" s="64"/>
      <c r="BB858" s="64"/>
      <c r="BC858" s="64"/>
      <c r="BD858" s="64"/>
      <c r="BE858" s="64"/>
      <c r="BF858" s="64"/>
      <c r="BG858" s="64"/>
      <c r="BH858" s="64"/>
      <c r="BI858" s="64"/>
      <c r="BJ858" s="64"/>
      <c r="BK858" s="64"/>
      <c r="BL858" s="64"/>
      <c r="BM858" s="64"/>
      <c r="BN858" s="64"/>
    </row>
    <row r="859" spans="1:66" s="69" customFormat="1" ht="16.5" customHeight="1">
      <c r="A859" s="64"/>
      <c r="B859" s="66"/>
      <c r="C859" s="66"/>
      <c r="D859" s="75"/>
      <c r="E859" s="66"/>
      <c r="F859" s="67"/>
      <c r="G859" s="67"/>
      <c r="H859" s="7" t="str">
        <f t="shared" si="27"/>
        <v>Deposit Error</v>
      </c>
      <c r="I859" s="64"/>
      <c r="J859" s="8">
        <f t="shared" si="26"/>
        <v>0</v>
      </c>
      <c r="K859" s="64"/>
      <c r="L859" s="68"/>
      <c r="M859" s="68"/>
      <c r="N859" s="68"/>
      <c r="O859" s="68"/>
      <c r="P859" s="68"/>
      <c r="Q859" s="68"/>
      <c r="R859" s="68"/>
      <c r="S859" s="68"/>
      <c r="T859" s="68"/>
      <c r="U859" s="68"/>
      <c r="V859" s="68"/>
      <c r="W859" s="68"/>
      <c r="X859" s="68"/>
      <c r="Y859" s="68"/>
      <c r="Z859" s="68"/>
      <c r="AA859" s="68"/>
      <c r="AB859" s="68"/>
      <c r="AC859" s="68"/>
      <c r="AD859" s="68"/>
      <c r="AE859" s="68"/>
      <c r="AF859" s="68"/>
      <c r="AG859" s="68"/>
      <c r="AH859" s="68"/>
      <c r="AI859" s="68"/>
      <c r="AJ859" s="68"/>
      <c r="AK859" s="68"/>
      <c r="AL859" s="68"/>
      <c r="AM859" s="68"/>
      <c r="AN859" s="68"/>
      <c r="AO859" s="68"/>
      <c r="AP859" s="68"/>
      <c r="AQ859" s="68"/>
      <c r="AR859" s="68"/>
      <c r="AS859" s="68"/>
      <c r="AT859" s="68"/>
      <c r="AU859" s="68"/>
      <c r="AV859" s="68"/>
      <c r="AW859" s="68"/>
      <c r="AX859" s="68"/>
      <c r="AY859" s="68"/>
      <c r="AZ859" s="64"/>
      <c r="BA859" s="64"/>
      <c r="BB859" s="64"/>
      <c r="BC859" s="64"/>
      <c r="BD859" s="64"/>
      <c r="BE859" s="64"/>
      <c r="BF859" s="64"/>
      <c r="BG859" s="64"/>
      <c r="BH859" s="64"/>
      <c r="BI859" s="64"/>
      <c r="BJ859" s="64"/>
      <c r="BK859" s="64"/>
      <c r="BL859" s="64"/>
      <c r="BM859" s="64"/>
      <c r="BN859" s="64"/>
    </row>
    <row r="860" spans="1:66" s="69" customFormat="1" ht="16.5" customHeight="1">
      <c r="A860" s="64"/>
      <c r="B860" s="66"/>
      <c r="C860" s="66"/>
      <c r="D860" s="75"/>
      <c r="E860" s="66"/>
      <c r="F860" s="67"/>
      <c r="G860" s="67"/>
      <c r="H860" s="7" t="str">
        <f t="shared" si="27"/>
        <v>Deposit Error</v>
      </c>
      <c r="I860" s="64"/>
      <c r="J860" s="8">
        <f t="shared" si="26"/>
        <v>0</v>
      </c>
      <c r="K860" s="64"/>
      <c r="L860" s="68"/>
      <c r="M860" s="68"/>
      <c r="N860" s="68"/>
      <c r="O860" s="68"/>
      <c r="P860" s="68"/>
      <c r="Q860" s="68"/>
      <c r="R860" s="68"/>
      <c r="S860" s="68"/>
      <c r="T860" s="68"/>
      <c r="U860" s="68"/>
      <c r="V860" s="68"/>
      <c r="W860" s="68"/>
      <c r="X860" s="68"/>
      <c r="Y860" s="68"/>
      <c r="Z860" s="68"/>
      <c r="AA860" s="68"/>
      <c r="AB860" s="68"/>
      <c r="AC860" s="68"/>
      <c r="AD860" s="68"/>
      <c r="AE860" s="68"/>
      <c r="AF860" s="68"/>
      <c r="AG860" s="68"/>
      <c r="AH860" s="68"/>
      <c r="AI860" s="68"/>
      <c r="AJ860" s="68"/>
      <c r="AK860" s="68"/>
      <c r="AL860" s="68"/>
      <c r="AM860" s="68"/>
      <c r="AN860" s="68"/>
      <c r="AO860" s="68"/>
      <c r="AP860" s="68"/>
      <c r="AQ860" s="68"/>
      <c r="AR860" s="68"/>
      <c r="AS860" s="68"/>
      <c r="AT860" s="68"/>
      <c r="AU860" s="68"/>
      <c r="AV860" s="68"/>
      <c r="AW860" s="68"/>
      <c r="AX860" s="68"/>
      <c r="AY860" s="68"/>
      <c r="AZ860" s="64"/>
      <c r="BA860" s="64"/>
      <c r="BB860" s="64"/>
      <c r="BC860" s="64"/>
      <c r="BD860" s="64"/>
      <c r="BE860" s="64"/>
      <c r="BF860" s="64"/>
      <c r="BG860" s="64"/>
      <c r="BH860" s="64"/>
      <c r="BI860" s="64"/>
      <c r="BJ860" s="64"/>
      <c r="BK860" s="64"/>
      <c r="BL860" s="64"/>
      <c r="BM860" s="64"/>
      <c r="BN860" s="64"/>
    </row>
    <row r="861" spans="1:66" s="69" customFormat="1" ht="16.5" customHeight="1">
      <c r="A861" s="64"/>
      <c r="B861" s="66"/>
      <c r="C861" s="66"/>
      <c r="D861" s="75"/>
      <c r="E861" s="66"/>
      <c r="F861" s="67"/>
      <c r="G861" s="67"/>
      <c r="H861" s="7" t="str">
        <f t="shared" si="27"/>
        <v>Deposit Error</v>
      </c>
      <c r="I861" s="64"/>
      <c r="J861" s="8">
        <f t="shared" si="26"/>
        <v>0</v>
      </c>
      <c r="K861" s="64"/>
      <c r="L861" s="68"/>
      <c r="M861" s="68"/>
      <c r="N861" s="68"/>
      <c r="O861" s="68"/>
      <c r="P861" s="68"/>
      <c r="Q861" s="68"/>
      <c r="R861" s="68"/>
      <c r="S861" s="68"/>
      <c r="T861" s="68"/>
      <c r="U861" s="68"/>
      <c r="V861" s="68"/>
      <c r="W861" s="68"/>
      <c r="X861" s="68"/>
      <c r="Y861" s="68"/>
      <c r="Z861" s="68"/>
      <c r="AA861" s="68"/>
      <c r="AB861" s="68"/>
      <c r="AC861" s="68"/>
      <c r="AD861" s="68"/>
      <c r="AE861" s="68"/>
      <c r="AF861" s="68"/>
      <c r="AG861" s="68"/>
      <c r="AH861" s="68"/>
      <c r="AI861" s="68"/>
      <c r="AJ861" s="68"/>
      <c r="AK861" s="68"/>
      <c r="AL861" s="68"/>
      <c r="AM861" s="68"/>
      <c r="AN861" s="68"/>
      <c r="AO861" s="68"/>
      <c r="AP861" s="68"/>
      <c r="AQ861" s="68"/>
      <c r="AR861" s="68"/>
      <c r="AS861" s="68"/>
      <c r="AT861" s="68"/>
      <c r="AU861" s="68"/>
      <c r="AV861" s="68"/>
      <c r="AW861" s="68"/>
      <c r="AX861" s="68"/>
      <c r="AY861" s="68"/>
      <c r="AZ861" s="64"/>
      <c r="BA861" s="64"/>
      <c r="BB861" s="64"/>
      <c r="BC861" s="64"/>
      <c r="BD861" s="64"/>
      <c r="BE861" s="64"/>
      <c r="BF861" s="64"/>
      <c r="BG861" s="64"/>
      <c r="BH861" s="64"/>
      <c r="BI861" s="64"/>
      <c r="BJ861" s="64"/>
      <c r="BK861" s="64"/>
      <c r="BL861" s="64"/>
      <c r="BM861" s="64"/>
      <c r="BN861" s="64"/>
    </row>
    <row r="862" spans="1:66" s="69" customFormat="1" ht="16.5" customHeight="1">
      <c r="A862" s="64"/>
      <c r="B862" s="66"/>
      <c r="C862" s="66"/>
      <c r="D862" s="75"/>
      <c r="E862" s="66"/>
      <c r="F862" s="67"/>
      <c r="G862" s="67"/>
      <c r="H862" s="7" t="str">
        <f t="shared" si="27"/>
        <v>Deposit Error</v>
      </c>
      <c r="I862" s="64"/>
      <c r="J862" s="8">
        <f t="shared" si="26"/>
        <v>0</v>
      </c>
      <c r="K862" s="64"/>
      <c r="L862" s="68"/>
      <c r="M862" s="68"/>
      <c r="N862" s="68"/>
      <c r="O862" s="68"/>
      <c r="P862" s="68"/>
      <c r="Q862" s="68"/>
      <c r="R862" s="68"/>
      <c r="S862" s="68"/>
      <c r="T862" s="68"/>
      <c r="U862" s="68"/>
      <c r="V862" s="68"/>
      <c r="W862" s="68"/>
      <c r="X862" s="68"/>
      <c r="Y862" s="68"/>
      <c r="Z862" s="68"/>
      <c r="AA862" s="68"/>
      <c r="AB862" s="68"/>
      <c r="AC862" s="68"/>
      <c r="AD862" s="68"/>
      <c r="AE862" s="68"/>
      <c r="AF862" s="68"/>
      <c r="AG862" s="68"/>
      <c r="AH862" s="68"/>
      <c r="AI862" s="68"/>
      <c r="AJ862" s="68"/>
      <c r="AK862" s="68"/>
      <c r="AL862" s="68"/>
      <c r="AM862" s="68"/>
      <c r="AN862" s="68"/>
      <c r="AO862" s="68"/>
      <c r="AP862" s="68"/>
      <c r="AQ862" s="68"/>
      <c r="AR862" s="68"/>
      <c r="AS862" s="68"/>
      <c r="AT862" s="68"/>
      <c r="AU862" s="68"/>
      <c r="AV862" s="68"/>
      <c r="AW862" s="68"/>
      <c r="AX862" s="68"/>
      <c r="AY862" s="68"/>
      <c r="AZ862" s="64"/>
      <c r="BA862" s="64"/>
      <c r="BB862" s="64"/>
      <c r="BC862" s="64"/>
      <c r="BD862" s="64"/>
      <c r="BE862" s="64"/>
      <c r="BF862" s="64"/>
      <c r="BG862" s="64"/>
      <c r="BH862" s="64"/>
      <c r="BI862" s="64"/>
      <c r="BJ862" s="64"/>
      <c r="BK862" s="64"/>
      <c r="BL862" s="64"/>
      <c r="BM862" s="64"/>
      <c r="BN862" s="64"/>
    </row>
    <row r="863" spans="1:66" s="69" customFormat="1" ht="16.5" customHeight="1">
      <c r="A863" s="64"/>
      <c r="B863" s="66"/>
      <c r="C863" s="66"/>
      <c r="D863" s="75"/>
      <c r="E863" s="66"/>
      <c r="F863" s="67"/>
      <c r="G863" s="67"/>
      <c r="H863" s="7" t="str">
        <f t="shared" si="27"/>
        <v>Deposit Error</v>
      </c>
      <c r="I863" s="64"/>
      <c r="J863" s="8">
        <f t="shared" si="26"/>
        <v>0</v>
      </c>
      <c r="K863" s="64"/>
      <c r="L863" s="68"/>
      <c r="M863" s="68"/>
      <c r="N863" s="68"/>
      <c r="O863" s="68"/>
      <c r="P863" s="68"/>
      <c r="Q863" s="68"/>
      <c r="R863" s="68"/>
      <c r="S863" s="68"/>
      <c r="T863" s="68"/>
      <c r="U863" s="68"/>
      <c r="V863" s="68"/>
      <c r="W863" s="68"/>
      <c r="X863" s="68"/>
      <c r="Y863" s="68"/>
      <c r="Z863" s="68"/>
      <c r="AA863" s="68"/>
      <c r="AB863" s="68"/>
      <c r="AC863" s="68"/>
      <c r="AD863" s="68"/>
      <c r="AE863" s="68"/>
      <c r="AF863" s="68"/>
      <c r="AG863" s="68"/>
      <c r="AH863" s="68"/>
      <c r="AI863" s="68"/>
      <c r="AJ863" s="68"/>
      <c r="AK863" s="68"/>
      <c r="AL863" s="68"/>
      <c r="AM863" s="68"/>
      <c r="AN863" s="68"/>
      <c r="AO863" s="68"/>
      <c r="AP863" s="68"/>
      <c r="AQ863" s="68"/>
      <c r="AR863" s="68"/>
      <c r="AS863" s="68"/>
      <c r="AT863" s="68"/>
      <c r="AU863" s="68"/>
      <c r="AV863" s="68"/>
      <c r="AW863" s="68"/>
      <c r="AX863" s="68"/>
      <c r="AY863" s="68"/>
      <c r="AZ863" s="64"/>
      <c r="BA863" s="64"/>
      <c r="BB863" s="64"/>
      <c r="BC863" s="64"/>
      <c r="BD863" s="64"/>
      <c r="BE863" s="64"/>
      <c r="BF863" s="64"/>
      <c r="BG863" s="64"/>
      <c r="BH863" s="64"/>
      <c r="BI863" s="64"/>
      <c r="BJ863" s="64"/>
      <c r="BK863" s="64"/>
      <c r="BL863" s="64"/>
      <c r="BM863" s="64"/>
      <c r="BN863" s="64"/>
    </row>
    <row r="864" spans="1:66" s="69" customFormat="1" ht="16.5" customHeight="1">
      <c r="A864" s="64"/>
      <c r="B864" s="66"/>
      <c r="C864" s="66"/>
      <c r="D864" s="75"/>
      <c r="E864" s="66"/>
      <c r="F864" s="67"/>
      <c r="G864" s="67"/>
      <c r="H864" s="7" t="str">
        <f t="shared" si="27"/>
        <v>Deposit Error</v>
      </c>
      <c r="I864" s="64"/>
      <c r="J864" s="8">
        <f t="shared" si="26"/>
        <v>0</v>
      </c>
      <c r="K864" s="64"/>
      <c r="L864" s="68"/>
      <c r="M864" s="68"/>
      <c r="N864" s="68"/>
      <c r="O864" s="68"/>
      <c r="P864" s="68"/>
      <c r="Q864" s="68"/>
      <c r="R864" s="68"/>
      <c r="S864" s="68"/>
      <c r="T864" s="68"/>
      <c r="U864" s="68"/>
      <c r="V864" s="68"/>
      <c r="W864" s="68"/>
      <c r="X864" s="68"/>
      <c r="Y864" s="68"/>
      <c r="Z864" s="68"/>
      <c r="AA864" s="68"/>
      <c r="AB864" s="68"/>
      <c r="AC864" s="68"/>
      <c r="AD864" s="68"/>
      <c r="AE864" s="68"/>
      <c r="AF864" s="68"/>
      <c r="AG864" s="68"/>
      <c r="AH864" s="68"/>
      <c r="AI864" s="68"/>
      <c r="AJ864" s="68"/>
      <c r="AK864" s="68"/>
      <c r="AL864" s="68"/>
      <c r="AM864" s="68"/>
      <c r="AN864" s="68"/>
      <c r="AO864" s="68"/>
      <c r="AP864" s="68"/>
      <c r="AQ864" s="68"/>
      <c r="AR864" s="68"/>
      <c r="AS864" s="68"/>
      <c r="AT864" s="68"/>
      <c r="AU864" s="68"/>
      <c r="AV864" s="68"/>
      <c r="AW864" s="68"/>
      <c r="AX864" s="68"/>
      <c r="AY864" s="68"/>
      <c r="AZ864" s="64"/>
      <c r="BA864" s="64"/>
      <c r="BB864" s="64"/>
      <c r="BC864" s="64"/>
      <c r="BD864" s="64"/>
      <c r="BE864" s="64"/>
      <c r="BF864" s="64"/>
      <c r="BG864" s="64"/>
      <c r="BH864" s="64"/>
      <c r="BI864" s="64"/>
      <c r="BJ864" s="64"/>
      <c r="BK864" s="64"/>
      <c r="BL864" s="64"/>
      <c r="BM864" s="64"/>
      <c r="BN864" s="64"/>
    </row>
    <row r="865" spans="1:66" s="69" customFormat="1" ht="16.5" customHeight="1">
      <c r="A865" s="64"/>
      <c r="B865" s="66"/>
      <c r="C865" s="66"/>
      <c r="D865" s="75"/>
      <c r="E865" s="66"/>
      <c r="F865" s="67"/>
      <c r="G865" s="67"/>
      <c r="H865" s="7" t="str">
        <f t="shared" si="27"/>
        <v>Deposit Error</v>
      </c>
      <c r="I865" s="64"/>
      <c r="J865" s="8">
        <f t="shared" si="26"/>
        <v>0</v>
      </c>
      <c r="K865" s="64"/>
      <c r="L865" s="68"/>
      <c r="M865" s="68"/>
      <c r="N865" s="68"/>
      <c r="O865" s="68"/>
      <c r="P865" s="68"/>
      <c r="Q865" s="68"/>
      <c r="R865" s="68"/>
      <c r="S865" s="68"/>
      <c r="T865" s="68"/>
      <c r="U865" s="68"/>
      <c r="V865" s="68"/>
      <c r="W865" s="68"/>
      <c r="X865" s="68"/>
      <c r="Y865" s="68"/>
      <c r="Z865" s="68"/>
      <c r="AA865" s="68"/>
      <c r="AB865" s="68"/>
      <c r="AC865" s="68"/>
      <c r="AD865" s="68"/>
      <c r="AE865" s="68"/>
      <c r="AF865" s="68"/>
      <c r="AG865" s="68"/>
      <c r="AH865" s="68"/>
      <c r="AI865" s="68"/>
      <c r="AJ865" s="68"/>
      <c r="AK865" s="68"/>
      <c r="AL865" s="68"/>
      <c r="AM865" s="68"/>
      <c r="AN865" s="68"/>
      <c r="AO865" s="68"/>
      <c r="AP865" s="68"/>
      <c r="AQ865" s="68"/>
      <c r="AR865" s="68"/>
      <c r="AS865" s="68"/>
      <c r="AT865" s="68"/>
      <c r="AU865" s="68"/>
      <c r="AV865" s="68"/>
      <c r="AW865" s="68"/>
      <c r="AX865" s="68"/>
      <c r="AY865" s="68"/>
      <c r="AZ865" s="64"/>
      <c r="BA865" s="64"/>
      <c r="BB865" s="64"/>
      <c r="BC865" s="64"/>
      <c r="BD865" s="64"/>
      <c r="BE865" s="64"/>
      <c r="BF865" s="64"/>
      <c r="BG865" s="64"/>
      <c r="BH865" s="64"/>
      <c r="BI865" s="64"/>
      <c r="BJ865" s="64"/>
      <c r="BK865" s="64"/>
      <c r="BL865" s="64"/>
      <c r="BM865" s="64"/>
      <c r="BN865" s="64"/>
    </row>
    <row r="866" spans="1:66" s="69" customFormat="1" ht="16.5" customHeight="1">
      <c r="A866" s="64"/>
      <c r="B866" s="66"/>
      <c r="C866" s="66"/>
      <c r="D866" s="75"/>
      <c r="E866" s="66"/>
      <c r="F866" s="67"/>
      <c r="G866" s="67"/>
      <c r="H866" s="7" t="str">
        <f t="shared" si="27"/>
        <v>Deposit Error</v>
      </c>
      <c r="I866" s="64"/>
      <c r="J866" s="8">
        <f t="shared" si="26"/>
        <v>0</v>
      </c>
      <c r="K866" s="64"/>
      <c r="L866" s="68"/>
      <c r="M866" s="68"/>
      <c r="N866" s="68"/>
      <c r="O866" s="68"/>
      <c r="P866" s="68"/>
      <c r="Q866" s="68"/>
      <c r="R866" s="68"/>
      <c r="S866" s="68"/>
      <c r="T866" s="68"/>
      <c r="U866" s="68"/>
      <c r="V866" s="68"/>
      <c r="W866" s="68"/>
      <c r="X866" s="68"/>
      <c r="Y866" s="68"/>
      <c r="Z866" s="68"/>
      <c r="AA866" s="68"/>
      <c r="AB866" s="68"/>
      <c r="AC866" s="68"/>
      <c r="AD866" s="68"/>
      <c r="AE866" s="68"/>
      <c r="AF866" s="68"/>
      <c r="AG866" s="68"/>
      <c r="AH866" s="68"/>
      <c r="AI866" s="68"/>
      <c r="AJ866" s="68"/>
      <c r="AK866" s="68"/>
      <c r="AL866" s="68"/>
      <c r="AM866" s="68"/>
      <c r="AN866" s="68"/>
      <c r="AO866" s="68"/>
      <c r="AP866" s="68"/>
      <c r="AQ866" s="68"/>
      <c r="AR866" s="68"/>
      <c r="AS866" s="68"/>
      <c r="AT866" s="68"/>
      <c r="AU866" s="68"/>
      <c r="AV866" s="68"/>
      <c r="AW866" s="68"/>
      <c r="AX866" s="68"/>
      <c r="AY866" s="68"/>
      <c r="AZ866" s="64"/>
      <c r="BA866" s="64"/>
      <c r="BB866" s="64"/>
      <c r="BC866" s="64"/>
      <c r="BD866" s="64"/>
      <c r="BE866" s="64"/>
      <c r="BF866" s="64"/>
      <c r="BG866" s="64"/>
      <c r="BH866" s="64"/>
      <c r="BI866" s="64"/>
      <c r="BJ866" s="64"/>
      <c r="BK866" s="64"/>
      <c r="BL866" s="64"/>
      <c r="BM866" s="64"/>
      <c r="BN866" s="64"/>
    </row>
    <row r="867" spans="1:66" s="69" customFormat="1" ht="16.5" customHeight="1">
      <c r="A867" s="64"/>
      <c r="B867" s="66"/>
      <c r="C867" s="66"/>
      <c r="D867" s="75"/>
      <c r="E867" s="66"/>
      <c r="F867" s="67"/>
      <c r="G867" s="67"/>
      <c r="H867" s="7" t="str">
        <f t="shared" si="27"/>
        <v>Deposit Error</v>
      </c>
      <c r="I867" s="64"/>
      <c r="J867" s="8">
        <f t="shared" si="26"/>
        <v>0</v>
      </c>
      <c r="K867" s="64"/>
      <c r="L867" s="68"/>
      <c r="M867" s="68"/>
      <c r="N867" s="68"/>
      <c r="O867" s="68"/>
      <c r="P867" s="68"/>
      <c r="Q867" s="68"/>
      <c r="R867" s="68"/>
      <c r="S867" s="68"/>
      <c r="T867" s="68"/>
      <c r="U867" s="68"/>
      <c r="V867" s="68"/>
      <c r="W867" s="68"/>
      <c r="X867" s="68"/>
      <c r="Y867" s="68"/>
      <c r="Z867" s="68"/>
      <c r="AA867" s="68"/>
      <c r="AB867" s="68"/>
      <c r="AC867" s="68"/>
      <c r="AD867" s="68"/>
      <c r="AE867" s="68"/>
      <c r="AF867" s="68"/>
      <c r="AG867" s="68"/>
      <c r="AH867" s="68"/>
      <c r="AI867" s="68"/>
      <c r="AJ867" s="68"/>
      <c r="AK867" s="68"/>
      <c r="AL867" s="68"/>
      <c r="AM867" s="68"/>
      <c r="AN867" s="68"/>
      <c r="AO867" s="68"/>
      <c r="AP867" s="68"/>
      <c r="AQ867" s="68"/>
      <c r="AR867" s="68"/>
      <c r="AS867" s="68"/>
      <c r="AT867" s="68"/>
      <c r="AU867" s="68"/>
      <c r="AV867" s="68"/>
      <c r="AW867" s="68"/>
      <c r="AX867" s="68"/>
      <c r="AY867" s="68"/>
      <c r="AZ867" s="64"/>
      <c r="BA867" s="64"/>
      <c r="BB867" s="64"/>
      <c r="BC867" s="64"/>
      <c r="BD867" s="64"/>
      <c r="BE867" s="64"/>
      <c r="BF867" s="64"/>
      <c r="BG867" s="64"/>
      <c r="BH867" s="64"/>
      <c r="BI867" s="64"/>
      <c r="BJ867" s="64"/>
      <c r="BK867" s="64"/>
      <c r="BL867" s="64"/>
      <c r="BM867" s="64"/>
      <c r="BN867" s="64"/>
    </row>
    <row r="868" spans="1:66" s="69" customFormat="1" ht="16.5" customHeight="1">
      <c r="A868" s="64"/>
      <c r="B868" s="66"/>
      <c r="C868" s="66"/>
      <c r="D868" s="75"/>
      <c r="E868" s="66"/>
      <c r="F868" s="67"/>
      <c r="G868" s="67"/>
      <c r="H868" s="7" t="str">
        <f t="shared" si="27"/>
        <v>Deposit Error</v>
      </c>
      <c r="I868" s="64"/>
      <c r="J868" s="8">
        <f t="shared" si="26"/>
        <v>0</v>
      </c>
      <c r="K868" s="64"/>
      <c r="L868" s="68"/>
      <c r="M868" s="68"/>
      <c r="N868" s="68"/>
      <c r="O868" s="68"/>
      <c r="P868" s="68"/>
      <c r="Q868" s="68"/>
      <c r="R868" s="68"/>
      <c r="S868" s="68"/>
      <c r="T868" s="68"/>
      <c r="U868" s="68"/>
      <c r="V868" s="68"/>
      <c r="W868" s="68"/>
      <c r="X868" s="68"/>
      <c r="Y868" s="68"/>
      <c r="Z868" s="68"/>
      <c r="AA868" s="68"/>
      <c r="AB868" s="68"/>
      <c r="AC868" s="68"/>
      <c r="AD868" s="68"/>
      <c r="AE868" s="68"/>
      <c r="AF868" s="68"/>
      <c r="AG868" s="68"/>
      <c r="AH868" s="68"/>
      <c r="AI868" s="68"/>
      <c r="AJ868" s="68"/>
      <c r="AK868" s="68"/>
      <c r="AL868" s="68"/>
      <c r="AM868" s="68"/>
      <c r="AN868" s="68"/>
      <c r="AO868" s="68"/>
      <c r="AP868" s="68"/>
      <c r="AQ868" s="68"/>
      <c r="AR868" s="68"/>
      <c r="AS868" s="68"/>
      <c r="AT868" s="68"/>
      <c r="AU868" s="68"/>
      <c r="AV868" s="68"/>
      <c r="AW868" s="68"/>
      <c r="AX868" s="68"/>
      <c r="AY868" s="68"/>
      <c r="AZ868" s="64"/>
      <c r="BA868" s="64"/>
      <c r="BB868" s="64"/>
      <c r="BC868" s="64"/>
      <c r="BD868" s="64"/>
      <c r="BE868" s="64"/>
      <c r="BF868" s="64"/>
      <c r="BG868" s="64"/>
      <c r="BH868" s="64"/>
      <c r="BI868" s="64"/>
      <c r="BJ868" s="64"/>
      <c r="BK868" s="64"/>
      <c r="BL868" s="64"/>
      <c r="BM868" s="64"/>
      <c r="BN868" s="64"/>
    </row>
    <row r="869" spans="1:66" s="69" customFormat="1" ht="16.5" customHeight="1">
      <c r="A869" s="64"/>
      <c r="B869" s="66"/>
      <c r="C869" s="66"/>
      <c r="D869" s="75"/>
      <c r="E869" s="66"/>
      <c r="F869" s="67"/>
      <c r="G869" s="67"/>
      <c r="H869" s="7" t="str">
        <f t="shared" si="27"/>
        <v>Deposit Error</v>
      </c>
      <c r="I869" s="64"/>
      <c r="J869" s="8">
        <f t="shared" si="26"/>
        <v>0</v>
      </c>
      <c r="K869" s="64"/>
      <c r="L869" s="68"/>
      <c r="M869" s="68"/>
      <c r="N869" s="68"/>
      <c r="O869" s="68"/>
      <c r="P869" s="68"/>
      <c r="Q869" s="68"/>
      <c r="R869" s="68"/>
      <c r="S869" s="68"/>
      <c r="T869" s="68"/>
      <c r="U869" s="68"/>
      <c r="V869" s="68"/>
      <c r="W869" s="68"/>
      <c r="X869" s="68"/>
      <c r="Y869" s="68"/>
      <c r="Z869" s="68"/>
      <c r="AA869" s="68"/>
      <c r="AB869" s="68"/>
      <c r="AC869" s="68"/>
      <c r="AD869" s="68"/>
      <c r="AE869" s="68"/>
      <c r="AF869" s="68"/>
      <c r="AG869" s="68"/>
      <c r="AH869" s="68"/>
      <c r="AI869" s="68"/>
      <c r="AJ869" s="68"/>
      <c r="AK869" s="68"/>
      <c r="AL869" s="68"/>
      <c r="AM869" s="68"/>
      <c r="AN869" s="68"/>
      <c r="AO869" s="68"/>
      <c r="AP869" s="68"/>
      <c r="AQ869" s="68"/>
      <c r="AR869" s="68"/>
      <c r="AS869" s="68"/>
      <c r="AT869" s="68"/>
      <c r="AU869" s="68"/>
      <c r="AV869" s="68"/>
      <c r="AW869" s="68"/>
      <c r="AX869" s="68"/>
      <c r="AY869" s="68"/>
      <c r="AZ869" s="64"/>
      <c r="BA869" s="64"/>
      <c r="BB869" s="64"/>
      <c r="BC869" s="64"/>
      <c r="BD869" s="64"/>
      <c r="BE869" s="64"/>
      <c r="BF869" s="64"/>
      <c r="BG869" s="64"/>
      <c r="BH869" s="64"/>
      <c r="BI869" s="64"/>
      <c r="BJ869" s="64"/>
      <c r="BK869" s="64"/>
      <c r="BL869" s="64"/>
      <c r="BM869" s="64"/>
      <c r="BN869" s="64"/>
    </row>
    <row r="870" spans="1:66" s="69" customFormat="1" ht="16.5" customHeight="1">
      <c r="A870" s="64"/>
      <c r="B870" s="66"/>
      <c r="C870" s="66"/>
      <c r="D870" s="75"/>
      <c r="E870" s="66"/>
      <c r="F870" s="67"/>
      <c r="G870" s="67"/>
      <c r="H870" s="7" t="str">
        <f t="shared" si="27"/>
        <v>Deposit Error</v>
      </c>
      <c r="I870" s="64"/>
      <c r="J870" s="8">
        <f t="shared" si="26"/>
        <v>0</v>
      </c>
      <c r="K870" s="64"/>
      <c r="L870" s="68"/>
      <c r="M870" s="68"/>
      <c r="N870" s="68"/>
      <c r="O870" s="68"/>
      <c r="P870" s="68"/>
      <c r="Q870" s="68"/>
      <c r="R870" s="68"/>
      <c r="S870" s="68"/>
      <c r="T870" s="68"/>
      <c r="U870" s="68"/>
      <c r="V870" s="68"/>
      <c r="W870" s="68"/>
      <c r="X870" s="68"/>
      <c r="Y870" s="68"/>
      <c r="Z870" s="68"/>
      <c r="AA870" s="68"/>
      <c r="AB870" s="68"/>
      <c r="AC870" s="68"/>
      <c r="AD870" s="68"/>
      <c r="AE870" s="68"/>
      <c r="AF870" s="68"/>
      <c r="AG870" s="68"/>
      <c r="AH870" s="68"/>
      <c r="AI870" s="68"/>
      <c r="AJ870" s="68"/>
      <c r="AK870" s="68"/>
      <c r="AL870" s="68"/>
      <c r="AM870" s="68"/>
      <c r="AN870" s="68"/>
      <c r="AO870" s="68"/>
      <c r="AP870" s="68"/>
      <c r="AQ870" s="68"/>
      <c r="AR870" s="68"/>
      <c r="AS870" s="68"/>
      <c r="AT870" s="68"/>
      <c r="AU870" s="68"/>
      <c r="AV870" s="68"/>
      <c r="AW870" s="68"/>
      <c r="AX870" s="68"/>
      <c r="AY870" s="68"/>
      <c r="AZ870" s="64"/>
      <c r="BA870" s="64"/>
      <c r="BB870" s="64"/>
      <c r="BC870" s="64"/>
      <c r="BD870" s="64"/>
      <c r="BE870" s="64"/>
      <c r="BF870" s="64"/>
      <c r="BG870" s="64"/>
      <c r="BH870" s="64"/>
      <c r="BI870" s="64"/>
      <c r="BJ870" s="64"/>
      <c r="BK870" s="64"/>
      <c r="BL870" s="64"/>
      <c r="BM870" s="64"/>
      <c r="BN870" s="64"/>
    </row>
    <row r="871" spans="1:66" s="69" customFormat="1" ht="16.5" customHeight="1">
      <c r="A871" s="64"/>
      <c r="B871" s="66"/>
      <c r="C871" s="66"/>
      <c r="D871" s="75"/>
      <c r="E871" s="66"/>
      <c r="F871" s="67"/>
      <c r="G871" s="67"/>
      <c r="H871" s="7" t="str">
        <f t="shared" si="27"/>
        <v>Deposit Error</v>
      </c>
      <c r="I871" s="64"/>
      <c r="J871" s="8">
        <f t="shared" si="26"/>
        <v>0</v>
      </c>
      <c r="K871" s="64"/>
      <c r="L871" s="68"/>
      <c r="M871" s="68"/>
      <c r="N871" s="68"/>
      <c r="O871" s="68"/>
      <c r="P871" s="68"/>
      <c r="Q871" s="68"/>
      <c r="R871" s="68"/>
      <c r="S871" s="68"/>
      <c r="T871" s="68"/>
      <c r="U871" s="68"/>
      <c r="V871" s="68"/>
      <c r="W871" s="68"/>
      <c r="X871" s="68"/>
      <c r="Y871" s="68"/>
      <c r="Z871" s="68"/>
      <c r="AA871" s="68"/>
      <c r="AB871" s="68"/>
      <c r="AC871" s="68"/>
      <c r="AD871" s="68"/>
      <c r="AE871" s="68"/>
      <c r="AF871" s="68"/>
      <c r="AG871" s="68"/>
      <c r="AH871" s="68"/>
      <c r="AI871" s="68"/>
      <c r="AJ871" s="68"/>
      <c r="AK871" s="68"/>
      <c r="AL871" s="68"/>
      <c r="AM871" s="68"/>
      <c r="AN871" s="68"/>
      <c r="AO871" s="68"/>
      <c r="AP871" s="68"/>
      <c r="AQ871" s="68"/>
      <c r="AR871" s="68"/>
      <c r="AS871" s="68"/>
      <c r="AT871" s="68"/>
      <c r="AU871" s="68"/>
      <c r="AV871" s="68"/>
      <c r="AW871" s="68"/>
      <c r="AX871" s="68"/>
      <c r="AY871" s="68"/>
      <c r="AZ871" s="64"/>
      <c r="BA871" s="64"/>
      <c r="BB871" s="64"/>
      <c r="BC871" s="64"/>
      <c r="BD871" s="64"/>
      <c r="BE871" s="64"/>
      <c r="BF871" s="64"/>
      <c r="BG871" s="64"/>
      <c r="BH871" s="64"/>
      <c r="BI871" s="64"/>
      <c r="BJ871" s="64"/>
      <c r="BK871" s="64"/>
      <c r="BL871" s="64"/>
      <c r="BM871" s="64"/>
      <c r="BN871" s="64"/>
    </row>
    <row r="872" spans="1:66" s="69" customFormat="1" ht="16.5" customHeight="1">
      <c r="A872" s="64"/>
      <c r="B872" s="66"/>
      <c r="C872" s="66"/>
      <c r="D872" s="75"/>
      <c r="E872" s="66"/>
      <c r="F872" s="67"/>
      <c r="G872" s="67"/>
      <c r="H872" s="7" t="str">
        <f t="shared" si="27"/>
        <v>Deposit Error</v>
      </c>
      <c r="I872" s="64"/>
      <c r="J872" s="8">
        <f t="shared" si="26"/>
        <v>0</v>
      </c>
      <c r="K872" s="64"/>
      <c r="L872" s="68"/>
      <c r="M872" s="68"/>
      <c r="N872" s="68"/>
      <c r="O872" s="68"/>
      <c r="P872" s="68"/>
      <c r="Q872" s="68"/>
      <c r="R872" s="68"/>
      <c r="S872" s="68"/>
      <c r="T872" s="68"/>
      <c r="U872" s="68"/>
      <c r="V872" s="68"/>
      <c r="W872" s="68"/>
      <c r="X872" s="68"/>
      <c r="Y872" s="68"/>
      <c r="Z872" s="68"/>
      <c r="AA872" s="68"/>
      <c r="AB872" s="68"/>
      <c r="AC872" s="68"/>
      <c r="AD872" s="68"/>
      <c r="AE872" s="68"/>
      <c r="AF872" s="68"/>
      <c r="AG872" s="68"/>
      <c r="AH872" s="68"/>
      <c r="AI872" s="68"/>
      <c r="AJ872" s="68"/>
      <c r="AK872" s="68"/>
      <c r="AL872" s="68"/>
      <c r="AM872" s="68"/>
      <c r="AN872" s="68"/>
      <c r="AO872" s="68"/>
      <c r="AP872" s="68"/>
      <c r="AQ872" s="68"/>
      <c r="AR872" s="68"/>
      <c r="AS872" s="68"/>
      <c r="AT872" s="68"/>
      <c r="AU872" s="68"/>
      <c r="AV872" s="68"/>
      <c r="AW872" s="68"/>
      <c r="AX872" s="68"/>
      <c r="AY872" s="68"/>
      <c r="AZ872" s="64"/>
      <c r="BA872" s="64"/>
      <c r="BB872" s="64"/>
      <c r="BC872" s="64"/>
      <c r="BD872" s="64"/>
      <c r="BE872" s="64"/>
      <c r="BF872" s="64"/>
      <c r="BG872" s="64"/>
      <c r="BH872" s="64"/>
      <c r="BI872" s="64"/>
      <c r="BJ872" s="64"/>
      <c r="BK872" s="64"/>
      <c r="BL872" s="64"/>
      <c r="BM872" s="64"/>
      <c r="BN872" s="64"/>
    </row>
    <row r="873" spans="1:66" s="69" customFormat="1" ht="16.5" customHeight="1">
      <c r="A873" s="64"/>
      <c r="B873" s="66"/>
      <c r="C873" s="66"/>
      <c r="D873" s="75"/>
      <c r="E873" s="66"/>
      <c r="F873" s="67"/>
      <c r="G873" s="67"/>
      <c r="H873" s="7" t="str">
        <f t="shared" si="27"/>
        <v>Deposit Error</v>
      </c>
      <c r="I873" s="64"/>
      <c r="J873" s="8">
        <f t="shared" si="26"/>
        <v>0</v>
      </c>
      <c r="K873" s="64"/>
      <c r="L873" s="68"/>
      <c r="M873" s="68"/>
      <c r="N873" s="68"/>
      <c r="O873" s="68"/>
      <c r="P873" s="68"/>
      <c r="Q873" s="68"/>
      <c r="R873" s="68"/>
      <c r="S873" s="68"/>
      <c r="T873" s="68"/>
      <c r="U873" s="68"/>
      <c r="V873" s="68"/>
      <c r="W873" s="68"/>
      <c r="X873" s="68"/>
      <c r="Y873" s="68"/>
      <c r="Z873" s="68"/>
      <c r="AA873" s="68"/>
      <c r="AB873" s="68"/>
      <c r="AC873" s="68"/>
      <c r="AD873" s="68"/>
      <c r="AE873" s="68"/>
      <c r="AF873" s="68"/>
      <c r="AG873" s="68"/>
      <c r="AH873" s="68"/>
      <c r="AI873" s="68"/>
      <c r="AJ873" s="68"/>
      <c r="AK873" s="68"/>
      <c r="AL873" s="68"/>
      <c r="AM873" s="68"/>
      <c r="AN873" s="68"/>
      <c r="AO873" s="68"/>
      <c r="AP873" s="68"/>
      <c r="AQ873" s="68"/>
      <c r="AR873" s="68"/>
      <c r="AS873" s="68"/>
      <c r="AT873" s="68"/>
      <c r="AU873" s="68"/>
      <c r="AV873" s="68"/>
      <c r="AW873" s="68"/>
      <c r="AX873" s="68"/>
      <c r="AY873" s="68"/>
      <c r="AZ873" s="64"/>
      <c r="BA873" s="64"/>
      <c r="BB873" s="64"/>
      <c r="BC873" s="64"/>
      <c r="BD873" s="64"/>
      <c r="BE873" s="64"/>
      <c r="BF873" s="64"/>
      <c r="BG873" s="64"/>
      <c r="BH873" s="64"/>
      <c r="BI873" s="64"/>
      <c r="BJ873" s="64"/>
      <c r="BK873" s="64"/>
      <c r="BL873" s="64"/>
      <c r="BM873" s="64"/>
      <c r="BN873" s="64"/>
    </row>
    <row r="874" spans="1:66" s="69" customFormat="1" ht="16.5" customHeight="1">
      <c r="A874" s="64"/>
      <c r="B874" s="66"/>
      <c r="C874" s="66"/>
      <c r="D874" s="75"/>
      <c r="E874" s="66"/>
      <c r="F874" s="67"/>
      <c r="G874" s="67"/>
      <c r="H874" s="7" t="str">
        <f t="shared" si="27"/>
        <v>Deposit Error</v>
      </c>
      <c r="I874" s="64"/>
      <c r="J874" s="8">
        <f t="shared" si="26"/>
        <v>0</v>
      </c>
      <c r="K874" s="64"/>
      <c r="L874" s="68"/>
      <c r="M874" s="68"/>
      <c r="N874" s="68"/>
      <c r="O874" s="68"/>
      <c r="P874" s="68"/>
      <c r="Q874" s="68"/>
      <c r="R874" s="68"/>
      <c r="S874" s="68"/>
      <c r="T874" s="68"/>
      <c r="U874" s="68"/>
      <c r="V874" s="68"/>
      <c r="W874" s="68"/>
      <c r="X874" s="68"/>
      <c r="Y874" s="68"/>
      <c r="Z874" s="68"/>
      <c r="AA874" s="68"/>
      <c r="AB874" s="68"/>
      <c r="AC874" s="68"/>
      <c r="AD874" s="68"/>
      <c r="AE874" s="68"/>
      <c r="AF874" s="68"/>
      <c r="AG874" s="68"/>
      <c r="AH874" s="68"/>
      <c r="AI874" s="68"/>
      <c r="AJ874" s="68"/>
      <c r="AK874" s="68"/>
      <c r="AL874" s="68"/>
      <c r="AM874" s="68"/>
      <c r="AN874" s="68"/>
      <c r="AO874" s="68"/>
      <c r="AP874" s="68"/>
      <c r="AQ874" s="68"/>
      <c r="AR874" s="68"/>
      <c r="AS874" s="68"/>
      <c r="AT874" s="68"/>
      <c r="AU874" s="68"/>
      <c r="AV874" s="68"/>
      <c r="AW874" s="68"/>
      <c r="AX874" s="68"/>
      <c r="AY874" s="68"/>
      <c r="AZ874" s="64"/>
      <c r="BA874" s="64"/>
      <c r="BB874" s="64"/>
      <c r="BC874" s="64"/>
      <c r="BD874" s="64"/>
      <c r="BE874" s="64"/>
      <c r="BF874" s="64"/>
      <c r="BG874" s="64"/>
      <c r="BH874" s="64"/>
      <c r="BI874" s="64"/>
      <c r="BJ874" s="64"/>
      <c r="BK874" s="64"/>
      <c r="BL874" s="64"/>
      <c r="BM874" s="64"/>
      <c r="BN874" s="64"/>
    </row>
    <row r="875" spans="1:66" s="69" customFormat="1" ht="16.5" customHeight="1">
      <c r="A875" s="64"/>
      <c r="B875" s="66"/>
      <c r="C875" s="66"/>
      <c r="D875" s="75"/>
      <c r="E875" s="66"/>
      <c r="F875" s="67"/>
      <c r="G875" s="67"/>
      <c r="H875" s="7" t="str">
        <f t="shared" si="27"/>
        <v>Deposit Error</v>
      </c>
      <c r="I875" s="64"/>
      <c r="J875" s="8">
        <f t="shared" si="26"/>
        <v>0</v>
      </c>
      <c r="K875" s="64"/>
      <c r="L875" s="68"/>
      <c r="M875" s="68"/>
      <c r="N875" s="68"/>
      <c r="O875" s="68"/>
      <c r="P875" s="68"/>
      <c r="Q875" s="68"/>
      <c r="R875" s="68"/>
      <c r="S875" s="68"/>
      <c r="T875" s="68"/>
      <c r="U875" s="68"/>
      <c r="V875" s="68"/>
      <c r="W875" s="68"/>
      <c r="X875" s="68"/>
      <c r="Y875" s="68"/>
      <c r="Z875" s="68"/>
      <c r="AA875" s="68"/>
      <c r="AB875" s="68"/>
      <c r="AC875" s="68"/>
      <c r="AD875" s="68"/>
      <c r="AE875" s="68"/>
      <c r="AF875" s="68"/>
      <c r="AG875" s="68"/>
      <c r="AH875" s="68"/>
      <c r="AI875" s="68"/>
      <c r="AJ875" s="68"/>
      <c r="AK875" s="68"/>
      <c r="AL875" s="68"/>
      <c r="AM875" s="68"/>
      <c r="AN875" s="68"/>
      <c r="AO875" s="68"/>
      <c r="AP875" s="68"/>
      <c r="AQ875" s="68"/>
      <c r="AR875" s="68"/>
      <c r="AS875" s="68"/>
      <c r="AT875" s="68"/>
      <c r="AU875" s="68"/>
      <c r="AV875" s="68"/>
      <c r="AW875" s="68"/>
      <c r="AX875" s="68"/>
      <c r="AY875" s="68"/>
      <c r="AZ875" s="64"/>
      <c r="BA875" s="64"/>
      <c r="BB875" s="64"/>
      <c r="BC875" s="64"/>
      <c r="BD875" s="64"/>
      <c r="BE875" s="64"/>
      <c r="BF875" s="64"/>
      <c r="BG875" s="64"/>
      <c r="BH875" s="64"/>
      <c r="BI875" s="64"/>
      <c r="BJ875" s="64"/>
      <c r="BK875" s="64"/>
      <c r="BL875" s="64"/>
      <c r="BM875" s="64"/>
      <c r="BN875" s="64"/>
    </row>
    <row r="876" spans="1:66" s="69" customFormat="1" ht="16.5" customHeight="1">
      <c r="A876" s="64"/>
      <c r="B876" s="66"/>
      <c r="C876" s="66"/>
      <c r="D876" s="75"/>
      <c r="E876" s="66"/>
      <c r="F876" s="67"/>
      <c r="G876" s="67"/>
      <c r="H876" s="7" t="str">
        <f t="shared" si="27"/>
        <v>Deposit Error</v>
      </c>
      <c r="I876" s="64"/>
      <c r="J876" s="8">
        <f t="shared" si="26"/>
        <v>0</v>
      </c>
      <c r="K876" s="64"/>
      <c r="L876" s="68"/>
      <c r="M876" s="68"/>
      <c r="N876" s="68"/>
      <c r="O876" s="68"/>
      <c r="P876" s="68"/>
      <c r="Q876" s="68"/>
      <c r="R876" s="68"/>
      <c r="S876" s="68"/>
      <c r="T876" s="68"/>
      <c r="U876" s="68"/>
      <c r="V876" s="68"/>
      <c r="W876" s="68"/>
      <c r="X876" s="68"/>
      <c r="Y876" s="68"/>
      <c r="Z876" s="68"/>
      <c r="AA876" s="68"/>
      <c r="AB876" s="68"/>
      <c r="AC876" s="68"/>
      <c r="AD876" s="68"/>
      <c r="AE876" s="68"/>
      <c r="AF876" s="68"/>
      <c r="AG876" s="68"/>
      <c r="AH876" s="68"/>
      <c r="AI876" s="68"/>
      <c r="AJ876" s="68"/>
      <c r="AK876" s="68"/>
      <c r="AL876" s="68"/>
      <c r="AM876" s="68"/>
      <c r="AN876" s="68"/>
      <c r="AO876" s="68"/>
      <c r="AP876" s="68"/>
      <c r="AQ876" s="68"/>
      <c r="AR876" s="68"/>
      <c r="AS876" s="68"/>
      <c r="AT876" s="68"/>
      <c r="AU876" s="68"/>
      <c r="AV876" s="68"/>
      <c r="AW876" s="68"/>
      <c r="AX876" s="68"/>
      <c r="AY876" s="68"/>
      <c r="AZ876" s="64"/>
      <c r="BA876" s="64"/>
      <c r="BB876" s="64"/>
      <c r="BC876" s="64"/>
      <c r="BD876" s="64"/>
      <c r="BE876" s="64"/>
      <c r="BF876" s="64"/>
      <c r="BG876" s="64"/>
      <c r="BH876" s="64"/>
      <c r="BI876" s="64"/>
      <c r="BJ876" s="64"/>
      <c r="BK876" s="64"/>
      <c r="BL876" s="64"/>
      <c r="BM876" s="64"/>
      <c r="BN876" s="64"/>
    </row>
    <row r="877" spans="1:66" s="69" customFormat="1" ht="16.5" customHeight="1">
      <c r="A877" s="64"/>
      <c r="B877" s="66"/>
      <c r="C877" s="66"/>
      <c r="D877" s="75"/>
      <c r="E877" s="66"/>
      <c r="F877" s="67"/>
      <c r="G877" s="67"/>
      <c r="H877" s="7" t="str">
        <f t="shared" si="27"/>
        <v>Deposit Error</v>
      </c>
      <c r="I877" s="64"/>
      <c r="J877" s="8">
        <f t="shared" si="26"/>
        <v>0</v>
      </c>
      <c r="K877" s="64"/>
      <c r="L877" s="68"/>
      <c r="M877" s="68"/>
      <c r="N877" s="68"/>
      <c r="O877" s="68"/>
      <c r="P877" s="68"/>
      <c r="Q877" s="68"/>
      <c r="R877" s="68"/>
      <c r="S877" s="68"/>
      <c r="T877" s="68"/>
      <c r="U877" s="68"/>
      <c r="V877" s="68"/>
      <c r="W877" s="68"/>
      <c r="X877" s="68"/>
      <c r="Y877" s="68"/>
      <c r="Z877" s="68"/>
      <c r="AA877" s="68"/>
      <c r="AB877" s="68"/>
      <c r="AC877" s="68"/>
      <c r="AD877" s="68"/>
      <c r="AE877" s="68"/>
      <c r="AF877" s="68"/>
      <c r="AG877" s="68"/>
      <c r="AH877" s="68"/>
      <c r="AI877" s="68"/>
      <c r="AJ877" s="68"/>
      <c r="AK877" s="68"/>
      <c r="AL877" s="68"/>
      <c r="AM877" s="68"/>
      <c r="AN877" s="68"/>
      <c r="AO877" s="68"/>
      <c r="AP877" s="68"/>
      <c r="AQ877" s="68"/>
      <c r="AR877" s="68"/>
      <c r="AS877" s="68"/>
      <c r="AT877" s="68"/>
      <c r="AU877" s="68"/>
      <c r="AV877" s="68"/>
      <c r="AW877" s="68"/>
      <c r="AX877" s="68"/>
      <c r="AY877" s="68"/>
      <c r="AZ877" s="64"/>
      <c r="BA877" s="64"/>
      <c r="BB877" s="64"/>
      <c r="BC877" s="64"/>
      <c r="BD877" s="64"/>
      <c r="BE877" s="64"/>
      <c r="BF877" s="64"/>
      <c r="BG877" s="64"/>
      <c r="BH877" s="64"/>
      <c r="BI877" s="64"/>
      <c r="BJ877" s="64"/>
      <c r="BK877" s="64"/>
      <c r="BL877" s="64"/>
      <c r="BM877" s="64"/>
      <c r="BN877" s="64"/>
    </row>
    <row r="878" spans="1:66" s="69" customFormat="1" ht="16.5" customHeight="1">
      <c r="A878" s="64"/>
      <c r="B878" s="66"/>
      <c r="C878" s="66"/>
      <c r="D878" s="75"/>
      <c r="E878" s="66"/>
      <c r="F878" s="67"/>
      <c r="G878" s="67"/>
      <c r="H878" s="7" t="str">
        <f t="shared" si="27"/>
        <v>Deposit Error</v>
      </c>
      <c r="I878" s="64"/>
      <c r="J878" s="8">
        <f t="shared" si="26"/>
        <v>0</v>
      </c>
      <c r="K878" s="64"/>
      <c r="L878" s="68"/>
      <c r="M878" s="68"/>
      <c r="N878" s="68"/>
      <c r="O878" s="68"/>
      <c r="P878" s="68"/>
      <c r="Q878" s="68"/>
      <c r="R878" s="68"/>
      <c r="S878" s="68"/>
      <c r="T878" s="68"/>
      <c r="U878" s="68"/>
      <c r="V878" s="68"/>
      <c r="W878" s="68"/>
      <c r="X878" s="68"/>
      <c r="Y878" s="68"/>
      <c r="Z878" s="68"/>
      <c r="AA878" s="68"/>
      <c r="AB878" s="68"/>
      <c r="AC878" s="68"/>
      <c r="AD878" s="68"/>
      <c r="AE878" s="68"/>
      <c r="AF878" s="68"/>
      <c r="AG878" s="68"/>
      <c r="AH878" s="68"/>
      <c r="AI878" s="68"/>
      <c r="AJ878" s="68"/>
      <c r="AK878" s="68"/>
      <c r="AL878" s="68"/>
      <c r="AM878" s="68"/>
      <c r="AN878" s="68"/>
      <c r="AO878" s="68"/>
      <c r="AP878" s="68"/>
      <c r="AQ878" s="68"/>
      <c r="AR878" s="68"/>
      <c r="AS878" s="68"/>
      <c r="AT878" s="68"/>
      <c r="AU878" s="68"/>
      <c r="AV878" s="68"/>
      <c r="AW878" s="68"/>
      <c r="AX878" s="68"/>
      <c r="AY878" s="68"/>
      <c r="AZ878" s="64"/>
      <c r="BA878" s="64"/>
      <c r="BB878" s="64"/>
      <c r="BC878" s="64"/>
      <c r="BD878" s="64"/>
      <c r="BE878" s="64"/>
      <c r="BF878" s="64"/>
      <c r="BG878" s="64"/>
      <c r="BH878" s="64"/>
      <c r="BI878" s="64"/>
      <c r="BJ878" s="64"/>
      <c r="BK878" s="64"/>
      <c r="BL878" s="64"/>
      <c r="BM878" s="64"/>
      <c r="BN878" s="64"/>
    </row>
    <row r="879" spans="1:66" s="69" customFormat="1" ht="16.5" customHeight="1">
      <c r="A879" s="64"/>
      <c r="B879" s="66"/>
      <c r="C879" s="66"/>
      <c r="D879" s="75"/>
      <c r="E879" s="66"/>
      <c r="F879" s="67"/>
      <c r="G879" s="67"/>
      <c r="H879" s="7" t="str">
        <f t="shared" si="27"/>
        <v>Deposit Error</v>
      </c>
      <c r="I879" s="64"/>
      <c r="J879" s="8">
        <f t="shared" si="26"/>
        <v>0</v>
      </c>
      <c r="K879" s="64"/>
      <c r="L879" s="68"/>
      <c r="M879" s="68"/>
      <c r="N879" s="68"/>
      <c r="O879" s="68"/>
      <c r="P879" s="68"/>
      <c r="Q879" s="68"/>
      <c r="R879" s="68"/>
      <c r="S879" s="68"/>
      <c r="T879" s="68"/>
      <c r="U879" s="68"/>
      <c r="V879" s="68"/>
      <c r="W879" s="68"/>
      <c r="X879" s="68"/>
      <c r="Y879" s="68"/>
      <c r="Z879" s="68"/>
      <c r="AA879" s="68"/>
      <c r="AB879" s="68"/>
      <c r="AC879" s="68"/>
      <c r="AD879" s="68"/>
      <c r="AE879" s="68"/>
      <c r="AF879" s="68"/>
      <c r="AG879" s="68"/>
      <c r="AH879" s="68"/>
      <c r="AI879" s="68"/>
      <c r="AJ879" s="68"/>
      <c r="AK879" s="68"/>
      <c r="AL879" s="68"/>
      <c r="AM879" s="68"/>
      <c r="AN879" s="68"/>
      <c r="AO879" s="68"/>
      <c r="AP879" s="68"/>
      <c r="AQ879" s="68"/>
      <c r="AR879" s="68"/>
      <c r="AS879" s="68"/>
      <c r="AT879" s="68"/>
      <c r="AU879" s="68"/>
      <c r="AV879" s="68"/>
      <c r="AW879" s="68"/>
      <c r="AX879" s="68"/>
      <c r="AY879" s="68"/>
      <c r="AZ879" s="64"/>
      <c r="BA879" s="64"/>
      <c r="BB879" s="64"/>
      <c r="BC879" s="64"/>
      <c r="BD879" s="64"/>
      <c r="BE879" s="64"/>
      <c r="BF879" s="64"/>
      <c r="BG879" s="64"/>
      <c r="BH879" s="64"/>
      <c r="BI879" s="64"/>
      <c r="BJ879" s="64"/>
      <c r="BK879" s="64"/>
      <c r="BL879" s="64"/>
      <c r="BM879" s="64"/>
      <c r="BN879" s="64"/>
    </row>
    <row r="880" spans="1:66" s="69" customFormat="1" ht="16.5" customHeight="1">
      <c r="A880" s="64"/>
      <c r="B880" s="66"/>
      <c r="C880" s="66"/>
      <c r="D880" s="75"/>
      <c r="E880" s="66"/>
      <c r="F880" s="67"/>
      <c r="G880" s="67"/>
      <c r="H880" s="7" t="str">
        <f t="shared" si="27"/>
        <v>Deposit Error</v>
      </c>
      <c r="I880" s="64"/>
      <c r="J880" s="8">
        <f t="shared" si="26"/>
        <v>0</v>
      </c>
      <c r="K880" s="64"/>
      <c r="L880" s="68"/>
      <c r="M880" s="68"/>
      <c r="N880" s="68"/>
      <c r="O880" s="68"/>
      <c r="P880" s="68"/>
      <c r="Q880" s="68"/>
      <c r="R880" s="68"/>
      <c r="S880" s="68"/>
      <c r="T880" s="68"/>
      <c r="U880" s="68"/>
      <c r="V880" s="68"/>
      <c r="W880" s="68"/>
      <c r="X880" s="68"/>
      <c r="Y880" s="68"/>
      <c r="Z880" s="68"/>
      <c r="AA880" s="68"/>
      <c r="AB880" s="68"/>
      <c r="AC880" s="68"/>
      <c r="AD880" s="68"/>
      <c r="AE880" s="68"/>
      <c r="AF880" s="68"/>
      <c r="AG880" s="68"/>
      <c r="AH880" s="68"/>
      <c r="AI880" s="68"/>
      <c r="AJ880" s="68"/>
      <c r="AK880" s="68"/>
      <c r="AL880" s="68"/>
      <c r="AM880" s="68"/>
      <c r="AN880" s="68"/>
      <c r="AO880" s="68"/>
      <c r="AP880" s="68"/>
      <c r="AQ880" s="68"/>
      <c r="AR880" s="68"/>
      <c r="AS880" s="68"/>
      <c r="AT880" s="68"/>
      <c r="AU880" s="68"/>
      <c r="AV880" s="68"/>
      <c r="AW880" s="68"/>
      <c r="AX880" s="68"/>
      <c r="AY880" s="68"/>
      <c r="AZ880" s="64"/>
      <c r="BA880" s="64"/>
      <c r="BB880" s="64"/>
      <c r="BC880" s="64"/>
      <c r="BD880" s="64"/>
      <c r="BE880" s="64"/>
      <c r="BF880" s="64"/>
      <c r="BG880" s="64"/>
      <c r="BH880" s="64"/>
      <c r="BI880" s="64"/>
      <c r="BJ880" s="64"/>
      <c r="BK880" s="64"/>
      <c r="BL880" s="64"/>
      <c r="BM880" s="64"/>
      <c r="BN880" s="64"/>
    </row>
    <row r="881" spans="1:66" s="69" customFormat="1" ht="16.5" customHeight="1">
      <c r="A881" s="64"/>
      <c r="B881" s="66"/>
      <c r="C881" s="66"/>
      <c r="D881" s="75"/>
      <c r="E881" s="66"/>
      <c r="F881" s="67"/>
      <c r="G881" s="67"/>
      <c r="H881" s="7" t="str">
        <f t="shared" si="27"/>
        <v>Deposit Error</v>
      </c>
      <c r="I881" s="64"/>
      <c r="J881" s="8">
        <f t="shared" si="26"/>
        <v>0</v>
      </c>
      <c r="K881" s="64"/>
      <c r="L881" s="68"/>
      <c r="M881" s="68"/>
      <c r="N881" s="68"/>
      <c r="O881" s="68"/>
      <c r="P881" s="68"/>
      <c r="Q881" s="68"/>
      <c r="R881" s="68"/>
      <c r="S881" s="68"/>
      <c r="T881" s="68"/>
      <c r="U881" s="68"/>
      <c r="V881" s="68"/>
      <c r="W881" s="68"/>
      <c r="X881" s="68"/>
      <c r="Y881" s="68"/>
      <c r="Z881" s="68"/>
      <c r="AA881" s="68"/>
      <c r="AB881" s="68"/>
      <c r="AC881" s="68"/>
      <c r="AD881" s="68"/>
      <c r="AE881" s="68"/>
      <c r="AF881" s="68"/>
      <c r="AG881" s="68"/>
      <c r="AH881" s="68"/>
      <c r="AI881" s="68"/>
      <c r="AJ881" s="68"/>
      <c r="AK881" s="68"/>
      <c r="AL881" s="68"/>
      <c r="AM881" s="68"/>
      <c r="AN881" s="68"/>
      <c r="AO881" s="68"/>
      <c r="AP881" s="68"/>
      <c r="AQ881" s="68"/>
      <c r="AR881" s="68"/>
      <c r="AS881" s="68"/>
      <c r="AT881" s="68"/>
      <c r="AU881" s="68"/>
      <c r="AV881" s="68"/>
      <c r="AW881" s="68"/>
      <c r="AX881" s="68"/>
      <c r="AY881" s="68"/>
      <c r="AZ881" s="64"/>
      <c r="BA881" s="64"/>
      <c r="BB881" s="64"/>
      <c r="BC881" s="64"/>
      <c r="BD881" s="64"/>
      <c r="BE881" s="64"/>
      <c r="BF881" s="64"/>
      <c r="BG881" s="64"/>
      <c r="BH881" s="64"/>
      <c r="BI881" s="64"/>
      <c r="BJ881" s="64"/>
      <c r="BK881" s="64"/>
      <c r="BL881" s="64"/>
      <c r="BM881" s="64"/>
      <c r="BN881" s="64"/>
    </row>
    <row r="882" spans="1:66" s="69" customFormat="1" ht="16.5" customHeight="1">
      <c r="A882" s="64"/>
      <c r="B882" s="66"/>
      <c r="C882" s="66"/>
      <c r="D882" s="75"/>
      <c r="E882" s="66"/>
      <c r="F882" s="67"/>
      <c r="G882" s="67"/>
      <c r="H882" s="7" t="str">
        <f t="shared" si="27"/>
        <v>Deposit Error</v>
      </c>
      <c r="I882" s="64"/>
      <c r="J882" s="8">
        <f t="shared" si="26"/>
        <v>0</v>
      </c>
      <c r="K882" s="64"/>
      <c r="L882" s="68"/>
      <c r="M882" s="68"/>
      <c r="N882" s="68"/>
      <c r="O882" s="68"/>
      <c r="P882" s="68"/>
      <c r="Q882" s="68"/>
      <c r="R882" s="68"/>
      <c r="S882" s="68"/>
      <c r="T882" s="68"/>
      <c r="U882" s="68"/>
      <c r="V882" s="68"/>
      <c r="W882" s="68"/>
      <c r="X882" s="68"/>
      <c r="Y882" s="68"/>
      <c r="Z882" s="68"/>
      <c r="AA882" s="68"/>
      <c r="AB882" s="68"/>
      <c r="AC882" s="68"/>
      <c r="AD882" s="68"/>
      <c r="AE882" s="68"/>
      <c r="AF882" s="68"/>
      <c r="AG882" s="68"/>
      <c r="AH882" s="68"/>
      <c r="AI882" s="68"/>
      <c r="AJ882" s="68"/>
      <c r="AK882" s="68"/>
      <c r="AL882" s="68"/>
      <c r="AM882" s="68"/>
      <c r="AN882" s="68"/>
      <c r="AO882" s="68"/>
      <c r="AP882" s="68"/>
      <c r="AQ882" s="68"/>
      <c r="AR882" s="68"/>
      <c r="AS882" s="68"/>
      <c r="AT882" s="68"/>
      <c r="AU882" s="68"/>
      <c r="AV882" s="68"/>
      <c r="AW882" s="68"/>
      <c r="AX882" s="68"/>
      <c r="AY882" s="68"/>
      <c r="AZ882" s="64"/>
      <c r="BA882" s="64"/>
      <c r="BB882" s="64"/>
      <c r="BC882" s="64"/>
      <c r="BD882" s="64"/>
      <c r="BE882" s="64"/>
      <c r="BF882" s="64"/>
      <c r="BG882" s="64"/>
      <c r="BH882" s="64"/>
      <c r="BI882" s="64"/>
      <c r="BJ882" s="64"/>
      <c r="BK882" s="64"/>
      <c r="BL882" s="64"/>
      <c r="BM882" s="64"/>
      <c r="BN882" s="64"/>
    </row>
    <row r="883" spans="1:66" s="69" customFormat="1" ht="16.5" customHeight="1">
      <c r="A883" s="64"/>
      <c r="B883" s="66"/>
      <c r="C883" s="66"/>
      <c r="D883" s="75"/>
      <c r="E883" s="66"/>
      <c r="F883" s="67"/>
      <c r="G883" s="67"/>
      <c r="H883" s="7" t="str">
        <f t="shared" si="27"/>
        <v>Deposit Error</v>
      </c>
      <c r="I883" s="64"/>
      <c r="J883" s="8">
        <f t="shared" si="26"/>
        <v>0</v>
      </c>
      <c r="K883" s="64"/>
      <c r="L883" s="68"/>
      <c r="M883" s="68"/>
      <c r="N883" s="68"/>
      <c r="O883" s="68"/>
      <c r="P883" s="68"/>
      <c r="Q883" s="68"/>
      <c r="R883" s="68"/>
      <c r="S883" s="68"/>
      <c r="T883" s="68"/>
      <c r="U883" s="68"/>
      <c r="V883" s="68"/>
      <c r="W883" s="68"/>
      <c r="X883" s="68"/>
      <c r="Y883" s="68"/>
      <c r="Z883" s="68"/>
      <c r="AA883" s="68"/>
      <c r="AB883" s="68"/>
      <c r="AC883" s="68"/>
      <c r="AD883" s="68"/>
      <c r="AE883" s="68"/>
      <c r="AF883" s="68"/>
      <c r="AG883" s="68"/>
      <c r="AH883" s="68"/>
      <c r="AI883" s="68"/>
      <c r="AJ883" s="68"/>
      <c r="AK883" s="68"/>
      <c r="AL883" s="68"/>
      <c r="AM883" s="68"/>
      <c r="AN883" s="68"/>
      <c r="AO883" s="68"/>
      <c r="AP883" s="68"/>
      <c r="AQ883" s="68"/>
      <c r="AR883" s="68"/>
      <c r="AS883" s="68"/>
      <c r="AT883" s="68"/>
      <c r="AU883" s="68"/>
      <c r="AV883" s="68"/>
      <c r="AW883" s="68"/>
      <c r="AX883" s="68"/>
      <c r="AY883" s="68"/>
      <c r="AZ883" s="64"/>
      <c r="BA883" s="64"/>
      <c r="BB883" s="64"/>
      <c r="BC883" s="64"/>
      <c r="BD883" s="64"/>
      <c r="BE883" s="64"/>
      <c r="BF883" s="64"/>
      <c r="BG883" s="64"/>
      <c r="BH883" s="64"/>
      <c r="BI883" s="64"/>
      <c r="BJ883" s="64"/>
      <c r="BK883" s="64"/>
      <c r="BL883" s="64"/>
      <c r="BM883" s="64"/>
      <c r="BN883" s="64"/>
    </row>
    <row r="884" spans="1:66" s="69" customFormat="1" ht="16.5" customHeight="1">
      <c r="A884" s="64"/>
      <c r="B884" s="66"/>
      <c r="C884" s="66"/>
      <c r="D884" s="75"/>
      <c r="E884" s="66"/>
      <c r="F884" s="67"/>
      <c r="G884" s="67"/>
      <c r="H884" s="7" t="str">
        <f t="shared" si="27"/>
        <v>Deposit Error</v>
      </c>
      <c r="I884" s="64"/>
      <c r="J884" s="8">
        <f t="shared" si="26"/>
        <v>0</v>
      </c>
      <c r="K884" s="64"/>
      <c r="L884" s="68"/>
      <c r="M884" s="68"/>
      <c r="N884" s="68"/>
      <c r="O884" s="68"/>
      <c r="P884" s="68"/>
      <c r="Q884" s="68"/>
      <c r="R884" s="68"/>
      <c r="S884" s="68"/>
      <c r="T884" s="68"/>
      <c r="U884" s="68"/>
      <c r="V884" s="68"/>
      <c r="W884" s="68"/>
      <c r="X884" s="68"/>
      <c r="Y884" s="68"/>
      <c r="Z884" s="68"/>
      <c r="AA884" s="68"/>
      <c r="AB884" s="68"/>
      <c r="AC884" s="68"/>
      <c r="AD884" s="68"/>
      <c r="AE884" s="68"/>
      <c r="AF884" s="68"/>
      <c r="AG884" s="68"/>
      <c r="AH884" s="68"/>
      <c r="AI884" s="68"/>
      <c r="AJ884" s="68"/>
      <c r="AK884" s="68"/>
      <c r="AL884" s="68"/>
      <c r="AM884" s="68"/>
      <c r="AN884" s="68"/>
      <c r="AO884" s="68"/>
      <c r="AP884" s="68"/>
      <c r="AQ884" s="68"/>
      <c r="AR884" s="68"/>
      <c r="AS884" s="68"/>
      <c r="AT884" s="68"/>
      <c r="AU884" s="68"/>
      <c r="AV884" s="68"/>
      <c r="AW884" s="68"/>
      <c r="AX884" s="68"/>
      <c r="AY884" s="68"/>
      <c r="AZ884" s="64"/>
      <c r="BA884" s="64"/>
      <c r="BB884" s="64"/>
      <c r="BC884" s="64"/>
      <c r="BD884" s="64"/>
      <c r="BE884" s="64"/>
      <c r="BF884" s="64"/>
      <c r="BG884" s="64"/>
      <c r="BH884" s="64"/>
      <c r="BI884" s="64"/>
      <c r="BJ884" s="64"/>
      <c r="BK884" s="64"/>
      <c r="BL884" s="64"/>
      <c r="BM884" s="64"/>
      <c r="BN884" s="64"/>
    </row>
    <row r="885" spans="1:66" s="69" customFormat="1" ht="16.5" customHeight="1">
      <c r="A885" s="64"/>
      <c r="B885" s="66"/>
      <c r="C885" s="66"/>
      <c r="D885" s="75"/>
      <c r="E885" s="66"/>
      <c r="F885" s="67"/>
      <c r="G885" s="67"/>
      <c r="H885" s="7" t="str">
        <f t="shared" si="27"/>
        <v>Deposit Error</v>
      </c>
      <c r="I885" s="64"/>
      <c r="J885" s="8">
        <f t="shared" si="26"/>
        <v>0</v>
      </c>
      <c r="K885" s="64"/>
      <c r="L885" s="68"/>
      <c r="M885" s="68"/>
      <c r="N885" s="68"/>
      <c r="O885" s="68"/>
      <c r="P885" s="68"/>
      <c r="Q885" s="68"/>
      <c r="R885" s="68"/>
      <c r="S885" s="68"/>
      <c r="T885" s="68"/>
      <c r="U885" s="68"/>
      <c r="V885" s="68"/>
      <c r="W885" s="68"/>
      <c r="X885" s="68"/>
      <c r="Y885" s="68"/>
      <c r="Z885" s="68"/>
      <c r="AA885" s="68"/>
      <c r="AB885" s="68"/>
      <c r="AC885" s="68"/>
      <c r="AD885" s="68"/>
      <c r="AE885" s="68"/>
      <c r="AF885" s="68"/>
      <c r="AG885" s="68"/>
      <c r="AH885" s="68"/>
      <c r="AI885" s="68"/>
      <c r="AJ885" s="68"/>
      <c r="AK885" s="68"/>
      <c r="AL885" s="68"/>
      <c r="AM885" s="68"/>
      <c r="AN885" s="68"/>
      <c r="AO885" s="68"/>
      <c r="AP885" s="68"/>
      <c r="AQ885" s="68"/>
      <c r="AR885" s="68"/>
      <c r="AS885" s="68"/>
      <c r="AT885" s="68"/>
      <c r="AU885" s="68"/>
      <c r="AV885" s="68"/>
      <c r="AW885" s="68"/>
      <c r="AX885" s="68"/>
      <c r="AY885" s="68"/>
      <c r="AZ885" s="64"/>
      <c r="BA885" s="64"/>
      <c r="BB885" s="64"/>
      <c r="BC885" s="64"/>
      <c r="BD885" s="64"/>
      <c r="BE885" s="64"/>
      <c r="BF885" s="64"/>
      <c r="BG885" s="64"/>
      <c r="BH885" s="64"/>
      <c r="BI885" s="64"/>
      <c r="BJ885" s="64"/>
      <c r="BK885" s="64"/>
      <c r="BL885" s="64"/>
      <c r="BM885" s="64"/>
      <c r="BN885" s="64"/>
    </row>
    <row r="886" spans="1:66" s="69" customFormat="1" ht="16.5" customHeight="1">
      <c r="A886" s="64"/>
      <c r="B886" s="66"/>
      <c r="C886" s="66"/>
      <c r="D886" s="75"/>
      <c r="E886" s="66"/>
      <c r="F886" s="67"/>
      <c r="G886" s="67"/>
      <c r="H886" s="7" t="str">
        <f t="shared" si="27"/>
        <v>Deposit Error</v>
      </c>
      <c r="I886" s="64"/>
      <c r="J886" s="8">
        <f t="shared" si="26"/>
        <v>0</v>
      </c>
      <c r="K886" s="64"/>
      <c r="L886" s="68"/>
      <c r="M886" s="68"/>
      <c r="N886" s="68"/>
      <c r="O886" s="68"/>
      <c r="P886" s="68"/>
      <c r="Q886" s="68"/>
      <c r="R886" s="68"/>
      <c r="S886" s="68"/>
      <c r="T886" s="68"/>
      <c r="U886" s="68"/>
      <c r="V886" s="68"/>
      <c r="W886" s="68"/>
      <c r="X886" s="68"/>
      <c r="Y886" s="68"/>
      <c r="Z886" s="68"/>
      <c r="AA886" s="68"/>
      <c r="AB886" s="68"/>
      <c r="AC886" s="68"/>
      <c r="AD886" s="68"/>
      <c r="AE886" s="68"/>
      <c r="AF886" s="68"/>
      <c r="AG886" s="68"/>
      <c r="AH886" s="68"/>
      <c r="AI886" s="68"/>
      <c r="AJ886" s="68"/>
      <c r="AK886" s="68"/>
      <c r="AL886" s="68"/>
      <c r="AM886" s="68"/>
      <c r="AN886" s="68"/>
      <c r="AO886" s="68"/>
      <c r="AP886" s="68"/>
      <c r="AQ886" s="68"/>
      <c r="AR886" s="68"/>
      <c r="AS886" s="68"/>
      <c r="AT886" s="68"/>
      <c r="AU886" s="68"/>
      <c r="AV886" s="68"/>
      <c r="AW886" s="68"/>
      <c r="AX886" s="68"/>
      <c r="AY886" s="68"/>
      <c r="AZ886" s="64"/>
      <c r="BA886" s="64"/>
      <c r="BB886" s="64"/>
      <c r="BC886" s="64"/>
      <c r="BD886" s="64"/>
      <c r="BE886" s="64"/>
      <c r="BF886" s="64"/>
      <c r="BG886" s="64"/>
      <c r="BH886" s="64"/>
      <c r="BI886" s="64"/>
      <c r="BJ886" s="64"/>
      <c r="BK886" s="64"/>
      <c r="BL886" s="64"/>
      <c r="BM886" s="64"/>
      <c r="BN886" s="64"/>
    </row>
    <row r="887" spans="1:66" s="69" customFormat="1" ht="16.5" customHeight="1">
      <c r="A887" s="64"/>
      <c r="B887" s="66"/>
      <c r="C887" s="66"/>
      <c r="D887" s="75"/>
      <c r="E887" s="66"/>
      <c r="F887" s="67"/>
      <c r="G887" s="67"/>
      <c r="H887" s="7" t="str">
        <f t="shared" si="27"/>
        <v>Deposit Error</v>
      </c>
      <c r="I887" s="64"/>
      <c r="J887" s="8">
        <f t="shared" si="26"/>
        <v>0</v>
      </c>
      <c r="K887" s="64"/>
      <c r="L887" s="68"/>
      <c r="M887" s="68"/>
      <c r="N887" s="68"/>
      <c r="O887" s="68"/>
      <c r="P887" s="68"/>
      <c r="Q887" s="68"/>
      <c r="R887" s="68"/>
      <c r="S887" s="68"/>
      <c r="T887" s="68"/>
      <c r="U887" s="68"/>
      <c r="V887" s="68"/>
      <c r="W887" s="68"/>
      <c r="X887" s="68"/>
      <c r="Y887" s="68"/>
      <c r="Z887" s="68"/>
      <c r="AA887" s="68"/>
      <c r="AB887" s="68"/>
      <c r="AC887" s="68"/>
      <c r="AD887" s="68"/>
      <c r="AE887" s="68"/>
      <c r="AF887" s="68"/>
      <c r="AG887" s="68"/>
      <c r="AH887" s="68"/>
      <c r="AI887" s="68"/>
      <c r="AJ887" s="68"/>
      <c r="AK887" s="68"/>
      <c r="AL887" s="68"/>
      <c r="AM887" s="68"/>
      <c r="AN887" s="68"/>
      <c r="AO887" s="68"/>
      <c r="AP887" s="68"/>
      <c r="AQ887" s="68"/>
      <c r="AR887" s="68"/>
      <c r="AS887" s="68"/>
      <c r="AT887" s="68"/>
      <c r="AU887" s="68"/>
      <c r="AV887" s="68"/>
      <c r="AW887" s="68"/>
      <c r="AX887" s="68"/>
      <c r="AY887" s="68"/>
      <c r="AZ887" s="64"/>
      <c r="BA887" s="64"/>
      <c r="BB887" s="64"/>
      <c r="BC887" s="64"/>
      <c r="BD887" s="64"/>
      <c r="BE887" s="64"/>
      <c r="BF887" s="64"/>
      <c r="BG887" s="64"/>
      <c r="BH887" s="64"/>
      <c r="BI887" s="64"/>
      <c r="BJ887" s="64"/>
      <c r="BK887" s="64"/>
      <c r="BL887" s="64"/>
      <c r="BM887" s="64"/>
      <c r="BN887" s="64"/>
    </row>
    <row r="888" spans="1:66" s="69" customFormat="1" ht="16.5" customHeight="1">
      <c r="A888" s="64"/>
      <c r="B888" s="66"/>
      <c r="C888" s="66"/>
      <c r="D888" s="75"/>
      <c r="E888" s="66"/>
      <c r="F888" s="67"/>
      <c r="G888" s="67"/>
      <c r="H888" s="7" t="str">
        <f t="shared" si="27"/>
        <v>Deposit Error</v>
      </c>
      <c r="I888" s="64"/>
      <c r="J888" s="8">
        <f t="shared" si="26"/>
        <v>0</v>
      </c>
      <c r="K888" s="64"/>
      <c r="L888" s="68"/>
      <c r="M888" s="68"/>
      <c r="N888" s="68"/>
      <c r="O888" s="68"/>
      <c r="P888" s="68"/>
      <c r="Q888" s="68"/>
      <c r="R888" s="68"/>
      <c r="S888" s="68"/>
      <c r="T888" s="68"/>
      <c r="U888" s="68"/>
      <c r="V888" s="68"/>
      <c r="W888" s="68"/>
      <c r="X888" s="68"/>
      <c r="Y888" s="68"/>
      <c r="Z888" s="68"/>
      <c r="AA888" s="68"/>
      <c r="AB888" s="68"/>
      <c r="AC888" s="68"/>
      <c r="AD888" s="68"/>
      <c r="AE888" s="68"/>
      <c r="AF888" s="68"/>
      <c r="AG888" s="68"/>
      <c r="AH888" s="68"/>
      <c r="AI888" s="68"/>
      <c r="AJ888" s="68"/>
      <c r="AK888" s="68"/>
      <c r="AL888" s="68"/>
      <c r="AM888" s="68"/>
      <c r="AN888" s="68"/>
      <c r="AO888" s="68"/>
      <c r="AP888" s="68"/>
      <c r="AQ888" s="68"/>
      <c r="AR888" s="68"/>
      <c r="AS888" s="68"/>
      <c r="AT888" s="68"/>
      <c r="AU888" s="68"/>
      <c r="AV888" s="68"/>
      <c r="AW888" s="68"/>
      <c r="AX888" s="68"/>
      <c r="AY888" s="68"/>
      <c r="AZ888" s="64"/>
      <c r="BA888" s="64"/>
      <c r="BB888" s="64"/>
      <c r="BC888" s="64"/>
      <c r="BD888" s="64"/>
      <c r="BE888" s="64"/>
      <c r="BF888" s="64"/>
      <c r="BG888" s="64"/>
      <c r="BH888" s="64"/>
      <c r="BI888" s="64"/>
      <c r="BJ888" s="64"/>
      <c r="BK888" s="64"/>
      <c r="BL888" s="64"/>
      <c r="BM888" s="64"/>
      <c r="BN888" s="64"/>
    </row>
    <row r="889" spans="1:66" s="69" customFormat="1" ht="16.5" customHeight="1">
      <c r="A889" s="64"/>
      <c r="B889" s="66"/>
      <c r="C889" s="66"/>
      <c r="D889" s="75"/>
      <c r="E889" s="66"/>
      <c r="F889" s="67"/>
      <c r="G889" s="67"/>
      <c r="H889" s="7" t="str">
        <f t="shared" si="27"/>
        <v>Deposit Error</v>
      </c>
      <c r="I889" s="64"/>
      <c r="J889" s="8">
        <f t="shared" si="26"/>
        <v>0</v>
      </c>
      <c r="K889" s="64"/>
      <c r="L889" s="68"/>
      <c r="M889" s="68"/>
      <c r="N889" s="68"/>
      <c r="O889" s="68"/>
      <c r="P889" s="68"/>
      <c r="Q889" s="68"/>
      <c r="R889" s="68"/>
      <c r="S889" s="68"/>
      <c r="T889" s="68"/>
      <c r="U889" s="68"/>
      <c r="V889" s="68"/>
      <c r="W889" s="68"/>
      <c r="X889" s="68"/>
      <c r="Y889" s="68"/>
      <c r="Z889" s="68"/>
      <c r="AA889" s="68"/>
      <c r="AB889" s="68"/>
      <c r="AC889" s="68"/>
      <c r="AD889" s="68"/>
      <c r="AE889" s="68"/>
      <c r="AF889" s="68"/>
      <c r="AG889" s="68"/>
      <c r="AH889" s="68"/>
      <c r="AI889" s="68"/>
      <c r="AJ889" s="68"/>
      <c r="AK889" s="68"/>
      <c r="AL889" s="68"/>
      <c r="AM889" s="68"/>
      <c r="AN889" s="68"/>
      <c r="AO889" s="68"/>
      <c r="AP889" s="68"/>
      <c r="AQ889" s="68"/>
      <c r="AR889" s="68"/>
      <c r="AS889" s="68"/>
      <c r="AT889" s="68"/>
      <c r="AU889" s="68"/>
      <c r="AV889" s="68"/>
      <c r="AW889" s="68"/>
      <c r="AX889" s="68"/>
      <c r="AY889" s="68"/>
      <c r="AZ889" s="64"/>
      <c r="BA889" s="64"/>
      <c r="BB889" s="64"/>
      <c r="BC889" s="64"/>
      <c r="BD889" s="64"/>
      <c r="BE889" s="64"/>
      <c r="BF889" s="64"/>
      <c r="BG889" s="64"/>
      <c r="BH889" s="64"/>
      <c r="BI889" s="64"/>
      <c r="BJ889" s="64"/>
      <c r="BK889" s="64"/>
      <c r="BL889" s="64"/>
      <c r="BM889" s="64"/>
      <c r="BN889" s="64"/>
    </row>
    <row r="890" spans="1:66" s="69" customFormat="1" ht="16.5" customHeight="1">
      <c r="A890" s="64"/>
      <c r="B890" s="66"/>
      <c r="C890" s="66"/>
      <c r="D890" s="75"/>
      <c r="E890" s="66"/>
      <c r="F890" s="67"/>
      <c r="G890" s="67"/>
      <c r="H890" s="7" t="str">
        <f t="shared" si="27"/>
        <v>Deposit Error</v>
      </c>
      <c r="I890" s="64"/>
      <c r="J890" s="8">
        <f t="shared" si="26"/>
        <v>0</v>
      </c>
      <c r="K890" s="64"/>
      <c r="L890" s="68"/>
      <c r="M890" s="68"/>
      <c r="N890" s="68"/>
      <c r="O890" s="68"/>
      <c r="P890" s="68"/>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c r="AQ890" s="68"/>
      <c r="AR890" s="68"/>
      <c r="AS890" s="68"/>
      <c r="AT890" s="68"/>
      <c r="AU890" s="68"/>
      <c r="AV890" s="68"/>
      <c r="AW890" s="68"/>
      <c r="AX890" s="68"/>
      <c r="AY890" s="68"/>
      <c r="AZ890" s="64"/>
      <c r="BA890" s="64"/>
      <c r="BB890" s="64"/>
      <c r="BC890" s="64"/>
      <c r="BD890" s="64"/>
      <c r="BE890" s="64"/>
      <c r="BF890" s="64"/>
      <c r="BG890" s="64"/>
      <c r="BH890" s="64"/>
      <c r="BI890" s="64"/>
      <c r="BJ890" s="64"/>
      <c r="BK890" s="64"/>
      <c r="BL890" s="64"/>
      <c r="BM890" s="64"/>
      <c r="BN890" s="64"/>
    </row>
    <row r="891" spans="1:66" s="69" customFormat="1" ht="16.5" customHeight="1">
      <c r="A891" s="64"/>
      <c r="B891" s="66"/>
      <c r="C891" s="66"/>
      <c r="D891" s="75"/>
      <c r="E891" s="66"/>
      <c r="F891" s="67"/>
      <c r="G891" s="67"/>
      <c r="H891" s="7" t="str">
        <f t="shared" si="27"/>
        <v>Deposit Error</v>
      </c>
      <c r="I891" s="64"/>
      <c r="J891" s="8">
        <f t="shared" si="26"/>
        <v>0</v>
      </c>
      <c r="K891" s="64"/>
      <c r="L891" s="68"/>
      <c r="M891" s="68"/>
      <c r="N891" s="68"/>
      <c r="O891" s="68"/>
      <c r="P891" s="68"/>
      <c r="Q891" s="68"/>
      <c r="R891" s="68"/>
      <c r="S891" s="68"/>
      <c r="T891" s="68"/>
      <c r="U891" s="68"/>
      <c r="V891" s="68"/>
      <c r="W891" s="68"/>
      <c r="X891" s="68"/>
      <c r="Y891" s="68"/>
      <c r="Z891" s="68"/>
      <c r="AA891" s="68"/>
      <c r="AB891" s="68"/>
      <c r="AC891" s="68"/>
      <c r="AD891" s="68"/>
      <c r="AE891" s="68"/>
      <c r="AF891" s="68"/>
      <c r="AG891" s="68"/>
      <c r="AH891" s="68"/>
      <c r="AI891" s="68"/>
      <c r="AJ891" s="68"/>
      <c r="AK891" s="68"/>
      <c r="AL891" s="68"/>
      <c r="AM891" s="68"/>
      <c r="AN891" s="68"/>
      <c r="AO891" s="68"/>
      <c r="AP891" s="68"/>
      <c r="AQ891" s="68"/>
      <c r="AR891" s="68"/>
      <c r="AS891" s="68"/>
      <c r="AT891" s="68"/>
      <c r="AU891" s="68"/>
      <c r="AV891" s="68"/>
      <c r="AW891" s="68"/>
      <c r="AX891" s="68"/>
      <c r="AY891" s="68"/>
      <c r="AZ891" s="64"/>
      <c r="BA891" s="64"/>
      <c r="BB891" s="64"/>
      <c r="BC891" s="64"/>
      <c r="BD891" s="64"/>
      <c r="BE891" s="64"/>
      <c r="BF891" s="64"/>
      <c r="BG891" s="64"/>
      <c r="BH891" s="64"/>
      <c r="BI891" s="64"/>
      <c r="BJ891" s="64"/>
      <c r="BK891" s="64"/>
      <c r="BL891" s="64"/>
      <c r="BM891" s="64"/>
      <c r="BN891" s="64"/>
    </row>
    <row r="892" spans="1:66" s="69" customFormat="1" ht="16.5" customHeight="1">
      <c r="A892" s="64"/>
      <c r="B892" s="66"/>
      <c r="C892" s="66"/>
      <c r="D892" s="75"/>
      <c r="E892" s="66"/>
      <c r="F892" s="67"/>
      <c r="G892" s="67"/>
      <c r="H892" s="7" t="str">
        <f t="shared" si="27"/>
        <v>Deposit Error</v>
      </c>
      <c r="I892" s="64"/>
      <c r="J892" s="8">
        <f t="shared" si="26"/>
        <v>0</v>
      </c>
      <c r="K892" s="64"/>
      <c r="L892" s="68"/>
      <c r="M892" s="68"/>
      <c r="N892" s="68"/>
      <c r="O892" s="68"/>
      <c r="P892" s="68"/>
      <c r="Q892" s="68"/>
      <c r="R892" s="68"/>
      <c r="S892" s="68"/>
      <c r="T892" s="68"/>
      <c r="U892" s="68"/>
      <c r="V892" s="68"/>
      <c r="W892" s="68"/>
      <c r="X892" s="68"/>
      <c r="Y892" s="68"/>
      <c r="Z892" s="68"/>
      <c r="AA892" s="68"/>
      <c r="AB892" s="68"/>
      <c r="AC892" s="68"/>
      <c r="AD892" s="68"/>
      <c r="AE892" s="68"/>
      <c r="AF892" s="68"/>
      <c r="AG892" s="68"/>
      <c r="AH892" s="68"/>
      <c r="AI892" s="68"/>
      <c r="AJ892" s="68"/>
      <c r="AK892" s="68"/>
      <c r="AL892" s="68"/>
      <c r="AM892" s="68"/>
      <c r="AN892" s="68"/>
      <c r="AO892" s="68"/>
      <c r="AP892" s="68"/>
      <c r="AQ892" s="68"/>
      <c r="AR892" s="68"/>
      <c r="AS892" s="68"/>
      <c r="AT892" s="68"/>
      <c r="AU892" s="68"/>
      <c r="AV892" s="68"/>
      <c r="AW892" s="68"/>
      <c r="AX892" s="68"/>
      <c r="AY892" s="68"/>
      <c r="AZ892" s="64"/>
      <c r="BA892" s="64"/>
      <c r="BB892" s="64"/>
      <c r="BC892" s="64"/>
      <c r="BD892" s="64"/>
      <c r="BE892" s="64"/>
      <c r="BF892" s="64"/>
      <c r="BG892" s="64"/>
      <c r="BH892" s="64"/>
      <c r="BI892" s="64"/>
      <c r="BJ892" s="64"/>
      <c r="BK892" s="64"/>
      <c r="BL892" s="64"/>
      <c r="BM892" s="64"/>
      <c r="BN892" s="64"/>
    </row>
    <row r="893" spans="1:66" s="69" customFormat="1" ht="16.5" customHeight="1">
      <c r="A893" s="64"/>
      <c r="B893" s="66"/>
      <c r="C893" s="66"/>
      <c r="D893" s="75"/>
      <c r="E893" s="66"/>
      <c r="F893" s="67"/>
      <c r="G893" s="67"/>
      <c r="H893" s="7" t="str">
        <f t="shared" si="27"/>
        <v>Deposit Error</v>
      </c>
      <c r="I893" s="64"/>
      <c r="J893" s="8">
        <f t="shared" si="26"/>
        <v>0</v>
      </c>
      <c r="K893" s="64"/>
      <c r="L893" s="68"/>
      <c r="M893" s="68"/>
      <c r="N893" s="68"/>
      <c r="O893" s="68"/>
      <c r="P893" s="68"/>
      <c r="Q893" s="68"/>
      <c r="R893" s="68"/>
      <c r="S893" s="68"/>
      <c r="T893" s="68"/>
      <c r="U893" s="68"/>
      <c r="V893" s="68"/>
      <c r="W893" s="68"/>
      <c r="X893" s="68"/>
      <c r="Y893" s="68"/>
      <c r="Z893" s="68"/>
      <c r="AA893" s="68"/>
      <c r="AB893" s="68"/>
      <c r="AC893" s="68"/>
      <c r="AD893" s="68"/>
      <c r="AE893" s="68"/>
      <c r="AF893" s="68"/>
      <c r="AG893" s="68"/>
      <c r="AH893" s="68"/>
      <c r="AI893" s="68"/>
      <c r="AJ893" s="68"/>
      <c r="AK893" s="68"/>
      <c r="AL893" s="68"/>
      <c r="AM893" s="68"/>
      <c r="AN893" s="68"/>
      <c r="AO893" s="68"/>
      <c r="AP893" s="68"/>
      <c r="AQ893" s="68"/>
      <c r="AR893" s="68"/>
      <c r="AS893" s="68"/>
      <c r="AT893" s="68"/>
      <c r="AU893" s="68"/>
      <c r="AV893" s="68"/>
      <c r="AW893" s="68"/>
      <c r="AX893" s="68"/>
      <c r="AY893" s="68"/>
      <c r="AZ893" s="64"/>
      <c r="BA893" s="64"/>
      <c r="BB893" s="64"/>
      <c r="BC893" s="64"/>
      <c r="BD893" s="64"/>
      <c r="BE893" s="64"/>
      <c r="BF893" s="64"/>
      <c r="BG893" s="64"/>
      <c r="BH893" s="64"/>
      <c r="BI893" s="64"/>
      <c r="BJ893" s="64"/>
      <c r="BK893" s="64"/>
      <c r="BL893" s="64"/>
      <c r="BM893" s="64"/>
      <c r="BN893" s="64"/>
    </row>
    <row r="894" spans="1:66" s="69" customFormat="1" ht="16.5" customHeight="1">
      <c r="A894" s="64"/>
      <c r="B894" s="66"/>
      <c r="C894" s="66"/>
      <c r="D894" s="75"/>
      <c r="E894" s="66"/>
      <c r="F894" s="67"/>
      <c r="G894" s="67"/>
      <c r="H894" s="7" t="str">
        <f t="shared" si="27"/>
        <v>Deposit Error</v>
      </c>
      <c r="I894" s="64"/>
      <c r="J894" s="8">
        <f t="shared" si="26"/>
        <v>0</v>
      </c>
      <c r="K894" s="64"/>
      <c r="L894" s="68"/>
      <c r="M894" s="68"/>
      <c r="N894" s="68"/>
      <c r="O894" s="68"/>
      <c r="P894" s="68"/>
      <c r="Q894" s="68"/>
      <c r="R894" s="68"/>
      <c r="S894" s="68"/>
      <c r="T894" s="68"/>
      <c r="U894" s="68"/>
      <c r="V894" s="68"/>
      <c r="W894" s="68"/>
      <c r="X894" s="68"/>
      <c r="Y894" s="68"/>
      <c r="Z894" s="68"/>
      <c r="AA894" s="68"/>
      <c r="AB894" s="68"/>
      <c r="AC894" s="68"/>
      <c r="AD894" s="68"/>
      <c r="AE894" s="68"/>
      <c r="AF894" s="68"/>
      <c r="AG894" s="68"/>
      <c r="AH894" s="68"/>
      <c r="AI894" s="68"/>
      <c r="AJ894" s="68"/>
      <c r="AK894" s="68"/>
      <c r="AL894" s="68"/>
      <c r="AM894" s="68"/>
      <c r="AN894" s="68"/>
      <c r="AO894" s="68"/>
      <c r="AP894" s="68"/>
      <c r="AQ894" s="68"/>
      <c r="AR894" s="68"/>
      <c r="AS894" s="68"/>
      <c r="AT894" s="68"/>
      <c r="AU894" s="68"/>
      <c r="AV894" s="68"/>
      <c r="AW894" s="68"/>
      <c r="AX894" s="68"/>
      <c r="AY894" s="68"/>
      <c r="AZ894" s="64"/>
      <c r="BA894" s="64"/>
      <c r="BB894" s="64"/>
      <c r="BC894" s="64"/>
      <c r="BD894" s="64"/>
      <c r="BE894" s="64"/>
      <c r="BF894" s="64"/>
      <c r="BG894" s="64"/>
      <c r="BH894" s="64"/>
      <c r="BI894" s="64"/>
      <c r="BJ894" s="64"/>
      <c r="BK894" s="64"/>
      <c r="BL894" s="64"/>
      <c r="BM894" s="64"/>
      <c r="BN894" s="64"/>
    </row>
    <row r="895" spans="1:66" s="69" customFormat="1" ht="16.5" customHeight="1">
      <c r="A895" s="64"/>
      <c r="B895" s="66"/>
      <c r="C895" s="66"/>
      <c r="D895" s="75"/>
      <c r="E895" s="66"/>
      <c r="F895" s="67"/>
      <c r="G895" s="67"/>
      <c r="H895" s="7" t="str">
        <f t="shared" si="27"/>
        <v>Deposit Error</v>
      </c>
      <c r="I895" s="64"/>
      <c r="J895" s="8">
        <f t="shared" si="26"/>
        <v>0</v>
      </c>
      <c r="K895" s="64"/>
      <c r="L895" s="68"/>
      <c r="M895" s="68"/>
      <c r="N895" s="68"/>
      <c r="O895" s="68"/>
      <c r="P895" s="68"/>
      <c r="Q895" s="68"/>
      <c r="R895" s="68"/>
      <c r="S895" s="68"/>
      <c r="T895" s="68"/>
      <c r="U895" s="68"/>
      <c r="V895" s="68"/>
      <c r="W895" s="68"/>
      <c r="X895" s="68"/>
      <c r="Y895" s="68"/>
      <c r="Z895" s="68"/>
      <c r="AA895" s="68"/>
      <c r="AB895" s="68"/>
      <c r="AC895" s="68"/>
      <c r="AD895" s="68"/>
      <c r="AE895" s="68"/>
      <c r="AF895" s="68"/>
      <c r="AG895" s="68"/>
      <c r="AH895" s="68"/>
      <c r="AI895" s="68"/>
      <c r="AJ895" s="68"/>
      <c r="AK895" s="68"/>
      <c r="AL895" s="68"/>
      <c r="AM895" s="68"/>
      <c r="AN895" s="68"/>
      <c r="AO895" s="68"/>
      <c r="AP895" s="68"/>
      <c r="AQ895" s="68"/>
      <c r="AR895" s="68"/>
      <c r="AS895" s="68"/>
      <c r="AT895" s="68"/>
      <c r="AU895" s="68"/>
      <c r="AV895" s="68"/>
      <c r="AW895" s="68"/>
      <c r="AX895" s="68"/>
      <c r="AY895" s="68"/>
      <c r="AZ895" s="64"/>
      <c r="BA895" s="64"/>
      <c r="BB895" s="64"/>
      <c r="BC895" s="64"/>
      <c r="BD895" s="64"/>
      <c r="BE895" s="64"/>
      <c r="BF895" s="64"/>
      <c r="BG895" s="64"/>
      <c r="BH895" s="64"/>
      <c r="BI895" s="64"/>
      <c r="BJ895" s="64"/>
      <c r="BK895" s="64"/>
      <c r="BL895" s="64"/>
      <c r="BM895" s="64"/>
      <c r="BN895" s="64"/>
    </row>
    <row r="896" spans="1:66" s="69" customFormat="1" ht="16.5" customHeight="1">
      <c r="A896" s="64"/>
      <c r="B896" s="66"/>
      <c r="C896" s="66"/>
      <c r="D896" s="75"/>
      <c r="E896" s="66"/>
      <c r="F896" s="67"/>
      <c r="G896" s="67"/>
      <c r="H896" s="7" t="str">
        <f t="shared" si="27"/>
        <v>Deposit Error</v>
      </c>
      <c r="I896" s="64"/>
      <c r="J896" s="8">
        <f t="shared" si="26"/>
        <v>0</v>
      </c>
      <c r="K896" s="64"/>
      <c r="L896" s="68"/>
      <c r="M896" s="68"/>
      <c r="N896" s="68"/>
      <c r="O896" s="68"/>
      <c r="P896" s="68"/>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c r="AQ896" s="68"/>
      <c r="AR896" s="68"/>
      <c r="AS896" s="68"/>
      <c r="AT896" s="68"/>
      <c r="AU896" s="68"/>
      <c r="AV896" s="68"/>
      <c r="AW896" s="68"/>
      <c r="AX896" s="68"/>
      <c r="AY896" s="68"/>
      <c r="AZ896" s="64"/>
      <c r="BA896" s="64"/>
      <c r="BB896" s="64"/>
      <c r="BC896" s="64"/>
      <c r="BD896" s="64"/>
      <c r="BE896" s="64"/>
      <c r="BF896" s="64"/>
      <c r="BG896" s="64"/>
      <c r="BH896" s="64"/>
      <c r="BI896" s="64"/>
      <c r="BJ896" s="64"/>
      <c r="BK896" s="64"/>
      <c r="BL896" s="64"/>
      <c r="BM896" s="64"/>
      <c r="BN896" s="64"/>
    </row>
    <row r="897" spans="1:66" s="69" customFormat="1" ht="16.5" customHeight="1">
      <c r="A897" s="64"/>
      <c r="B897" s="66"/>
      <c r="C897" s="66"/>
      <c r="D897" s="75"/>
      <c r="E897" s="66"/>
      <c r="F897" s="67"/>
      <c r="G897" s="67"/>
      <c r="H897" s="7" t="str">
        <f t="shared" si="27"/>
        <v>Deposit Error</v>
      </c>
      <c r="I897" s="64"/>
      <c r="J897" s="8">
        <f t="shared" si="26"/>
        <v>0</v>
      </c>
      <c r="K897" s="64"/>
      <c r="L897" s="68"/>
      <c r="M897" s="68"/>
      <c r="N897" s="68"/>
      <c r="O897" s="68"/>
      <c r="P897" s="68"/>
      <c r="Q897" s="68"/>
      <c r="R897" s="68"/>
      <c r="S897" s="68"/>
      <c r="T897" s="68"/>
      <c r="U897" s="68"/>
      <c r="V897" s="68"/>
      <c r="W897" s="68"/>
      <c r="X897" s="68"/>
      <c r="Y897" s="68"/>
      <c r="Z897" s="68"/>
      <c r="AA897" s="68"/>
      <c r="AB897" s="68"/>
      <c r="AC897" s="68"/>
      <c r="AD897" s="68"/>
      <c r="AE897" s="68"/>
      <c r="AF897" s="68"/>
      <c r="AG897" s="68"/>
      <c r="AH897" s="68"/>
      <c r="AI897" s="68"/>
      <c r="AJ897" s="68"/>
      <c r="AK897" s="68"/>
      <c r="AL897" s="68"/>
      <c r="AM897" s="68"/>
      <c r="AN897" s="68"/>
      <c r="AO897" s="68"/>
      <c r="AP897" s="68"/>
      <c r="AQ897" s="68"/>
      <c r="AR897" s="68"/>
      <c r="AS897" s="68"/>
      <c r="AT897" s="68"/>
      <c r="AU897" s="68"/>
      <c r="AV897" s="68"/>
      <c r="AW897" s="68"/>
      <c r="AX897" s="68"/>
      <c r="AY897" s="68"/>
      <c r="AZ897" s="64"/>
      <c r="BA897" s="64"/>
      <c r="BB897" s="64"/>
      <c r="BC897" s="64"/>
      <c r="BD897" s="64"/>
      <c r="BE897" s="64"/>
      <c r="BF897" s="64"/>
      <c r="BG897" s="64"/>
      <c r="BH897" s="64"/>
      <c r="BI897" s="64"/>
      <c r="BJ897" s="64"/>
      <c r="BK897" s="64"/>
      <c r="BL897" s="64"/>
      <c r="BM897" s="64"/>
      <c r="BN897" s="64"/>
    </row>
    <row r="898" spans="1:66" s="69" customFormat="1" ht="16.5" customHeight="1">
      <c r="A898" s="64"/>
      <c r="B898" s="66"/>
      <c r="C898" s="66"/>
      <c r="D898" s="75"/>
      <c r="E898" s="66"/>
      <c r="F898" s="67"/>
      <c r="G898" s="67"/>
      <c r="H898" s="7" t="str">
        <f t="shared" si="27"/>
        <v>Deposit Error</v>
      </c>
      <c r="I898" s="64"/>
      <c r="J898" s="8">
        <f t="shared" si="26"/>
        <v>0</v>
      </c>
      <c r="K898" s="64"/>
      <c r="L898" s="68"/>
      <c r="M898" s="68"/>
      <c r="N898" s="68"/>
      <c r="O898" s="68"/>
      <c r="P898" s="68"/>
      <c r="Q898" s="68"/>
      <c r="R898" s="68"/>
      <c r="S898" s="68"/>
      <c r="T898" s="68"/>
      <c r="U898" s="68"/>
      <c r="V898" s="68"/>
      <c r="W898" s="68"/>
      <c r="X898" s="68"/>
      <c r="Y898" s="68"/>
      <c r="Z898" s="68"/>
      <c r="AA898" s="68"/>
      <c r="AB898" s="68"/>
      <c r="AC898" s="68"/>
      <c r="AD898" s="68"/>
      <c r="AE898" s="68"/>
      <c r="AF898" s="68"/>
      <c r="AG898" s="68"/>
      <c r="AH898" s="68"/>
      <c r="AI898" s="68"/>
      <c r="AJ898" s="68"/>
      <c r="AK898" s="68"/>
      <c r="AL898" s="68"/>
      <c r="AM898" s="68"/>
      <c r="AN898" s="68"/>
      <c r="AO898" s="68"/>
      <c r="AP898" s="68"/>
      <c r="AQ898" s="68"/>
      <c r="AR898" s="68"/>
      <c r="AS898" s="68"/>
      <c r="AT898" s="68"/>
      <c r="AU898" s="68"/>
      <c r="AV898" s="68"/>
      <c r="AW898" s="68"/>
      <c r="AX898" s="68"/>
      <c r="AY898" s="68"/>
      <c r="AZ898" s="64"/>
      <c r="BA898" s="64"/>
      <c r="BB898" s="64"/>
      <c r="BC898" s="64"/>
      <c r="BD898" s="64"/>
      <c r="BE898" s="64"/>
      <c r="BF898" s="64"/>
      <c r="BG898" s="64"/>
      <c r="BH898" s="64"/>
      <c r="BI898" s="64"/>
      <c r="BJ898" s="64"/>
      <c r="BK898" s="64"/>
      <c r="BL898" s="64"/>
      <c r="BM898" s="64"/>
      <c r="BN898" s="64"/>
    </row>
    <row r="899" spans="1:66" s="69" customFormat="1" ht="16.5" customHeight="1">
      <c r="A899" s="64"/>
      <c r="B899" s="66"/>
      <c r="C899" s="66"/>
      <c r="D899" s="75"/>
      <c r="E899" s="66"/>
      <c r="F899" s="67"/>
      <c r="G899" s="67"/>
      <c r="H899" s="7" t="str">
        <f t="shared" si="27"/>
        <v>Deposit Error</v>
      </c>
      <c r="I899" s="64"/>
      <c r="J899" s="8">
        <f t="shared" si="26"/>
        <v>0</v>
      </c>
      <c r="K899" s="64"/>
      <c r="L899" s="68"/>
      <c r="M899" s="68"/>
      <c r="N899" s="68"/>
      <c r="O899" s="68"/>
      <c r="P899" s="68"/>
      <c r="Q899" s="68"/>
      <c r="R899" s="68"/>
      <c r="S899" s="68"/>
      <c r="T899" s="68"/>
      <c r="U899" s="68"/>
      <c r="V899" s="68"/>
      <c r="W899" s="68"/>
      <c r="X899" s="68"/>
      <c r="Y899" s="68"/>
      <c r="Z899" s="68"/>
      <c r="AA899" s="68"/>
      <c r="AB899" s="68"/>
      <c r="AC899" s="68"/>
      <c r="AD899" s="68"/>
      <c r="AE899" s="68"/>
      <c r="AF899" s="68"/>
      <c r="AG899" s="68"/>
      <c r="AH899" s="68"/>
      <c r="AI899" s="68"/>
      <c r="AJ899" s="68"/>
      <c r="AK899" s="68"/>
      <c r="AL899" s="68"/>
      <c r="AM899" s="68"/>
      <c r="AN899" s="68"/>
      <c r="AO899" s="68"/>
      <c r="AP899" s="68"/>
      <c r="AQ899" s="68"/>
      <c r="AR899" s="68"/>
      <c r="AS899" s="68"/>
      <c r="AT899" s="68"/>
      <c r="AU899" s="68"/>
      <c r="AV899" s="68"/>
      <c r="AW899" s="68"/>
      <c r="AX899" s="68"/>
      <c r="AY899" s="68"/>
      <c r="AZ899" s="64"/>
      <c r="BA899" s="64"/>
      <c r="BB899" s="64"/>
      <c r="BC899" s="64"/>
      <c r="BD899" s="64"/>
      <c r="BE899" s="64"/>
      <c r="BF899" s="64"/>
      <c r="BG899" s="64"/>
      <c r="BH899" s="64"/>
      <c r="BI899" s="64"/>
      <c r="BJ899" s="64"/>
      <c r="BK899" s="64"/>
      <c r="BL899" s="64"/>
      <c r="BM899" s="64"/>
      <c r="BN899" s="64"/>
    </row>
    <row r="900" spans="1:66" s="69" customFormat="1" ht="16.5" customHeight="1">
      <c r="A900" s="64"/>
      <c r="B900" s="66"/>
      <c r="C900" s="66"/>
      <c r="D900" s="75"/>
      <c r="E900" s="66"/>
      <c r="F900" s="67"/>
      <c r="G900" s="67"/>
      <c r="H900" s="7" t="str">
        <f t="shared" si="27"/>
        <v>Deposit Error</v>
      </c>
      <c r="I900" s="64"/>
      <c r="J900" s="8">
        <f t="shared" si="26"/>
        <v>0</v>
      </c>
      <c r="K900" s="64"/>
      <c r="L900" s="68"/>
      <c r="M900" s="68"/>
      <c r="N900" s="68"/>
      <c r="O900" s="68"/>
      <c r="P900" s="68"/>
      <c r="Q900" s="68"/>
      <c r="R900" s="68"/>
      <c r="S900" s="68"/>
      <c r="T900" s="68"/>
      <c r="U900" s="68"/>
      <c r="V900" s="68"/>
      <c r="W900" s="68"/>
      <c r="X900" s="68"/>
      <c r="Y900" s="68"/>
      <c r="Z900" s="68"/>
      <c r="AA900" s="68"/>
      <c r="AB900" s="68"/>
      <c r="AC900" s="68"/>
      <c r="AD900" s="68"/>
      <c r="AE900" s="68"/>
      <c r="AF900" s="68"/>
      <c r="AG900" s="68"/>
      <c r="AH900" s="68"/>
      <c r="AI900" s="68"/>
      <c r="AJ900" s="68"/>
      <c r="AK900" s="68"/>
      <c r="AL900" s="68"/>
      <c r="AM900" s="68"/>
      <c r="AN900" s="68"/>
      <c r="AO900" s="68"/>
      <c r="AP900" s="68"/>
      <c r="AQ900" s="68"/>
      <c r="AR900" s="68"/>
      <c r="AS900" s="68"/>
      <c r="AT900" s="68"/>
      <c r="AU900" s="68"/>
      <c r="AV900" s="68"/>
      <c r="AW900" s="68"/>
      <c r="AX900" s="68"/>
      <c r="AY900" s="68"/>
      <c r="AZ900" s="64"/>
      <c r="BA900" s="64"/>
      <c r="BB900" s="64"/>
      <c r="BC900" s="64"/>
      <c r="BD900" s="64"/>
      <c r="BE900" s="64"/>
      <c r="BF900" s="64"/>
      <c r="BG900" s="64"/>
      <c r="BH900" s="64"/>
      <c r="BI900" s="64"/>
      <c r="BJ900" s="64"/>
      <c r="BK900" s="64"/>
      <c r="BL900" s="64"/>
      <c r="BM900" s="64"/>
      <c r="BN900" s="64"/>
    </row>
    <row r="901" spans="1:66" s="69" customFormat="1" ht="16.5" customHeight="1">
      <c r="A901" s="64"/>
      <c r="B901" s="66"/>
      <c r="C901" s="66"/>
      <c r="D901" s="75"/>
      <c r="E901" s="66"/>
      <c r="F901" s="67"/>
      <c r="G901" s="67"/>
      <c r="H901" s="7" t="str">
        <f t="shared" si="27"/>
        <v>Deposit Error</v>
      </c>
      <c r="I901" s="64"/>
      <c r="J901" s="8">
        <f t="shared" si="26"/>
        <v>0</v>
      </c>
      <c r="K901" s="64"/>
      <c r="L901" s="68"/>
      <c r="M901" s="68"/>
      <c r="N901" s="68"/>
      <c r="O901" s="68"/>
      <c r="P901" s="68"/>
      <c r="Q901" s="68"/>
      <c r="R901" s="68"/>
      <c r="S901" s="68"/>
      <c r="T901" s="68"/>
      <c r="U901" s="68"/>
      <c r="V901" s="68"/>
      <c r="W901" s="68"/>
      <c r="X901" s="68"/>
      <c r="Y901" s="68"/>
      <c r="Z901" s="68"/>
      <c r="AA901" s="68"/>
      <c r="AB901" s="68"/>
      <c r="AC901" s="68"/>
      <c r="AD901" s="68"/>
      <c r="AE901" s="68"/>
      <c r="AF901" s="68"/>
      <c r="AG901" s="68"/>
      <c r="AH901" s="68"/>
      <c r="AI901" s="68"/>
      <c r="AJ901" s="68"/>
      <c r="AK901" s="68"/>
      <c r="AL901" s="68"/>
      <c r="AM901" s="68"/>
      <c r="AN901" s="68"/>
      <c r="AO901" s="68"/>
      <c r="AP901" s="68"/>
      <c r="AQ901" s="68"/>
      <c r="AR901" s="68"/>
      <c r="AS901" s="68"/>
      <c r="AT901" s="68"/>
      <c r="AU901" s="68"/>
      <c r="AV901" s="68"/>
      <c r="AW901" s="68"/>
      <c r="AX901" s="68"/>
      <c r="AY901" s="68"/>
      <c r="AZ901" s="64"/>
      <c r="BA901" s="64"/>
      <c r="BB901" s="64"/>
      <c r="BC901" s="64"/>
      <c r="BD901" s="64"/>
      <c r="BE901" s="64"/>
      <c r="BF901" s="64"/>
      <c r="BG901" s="64"/>
      <c r="BH901" s="64"/>
      <c r="BI901" s="64"/>
      <c r="BJ901" s="64"/>
      <c r="BK901" s="64"/>
      <c r="BL901" s="64"/>
      <c r="BM901" s="64"/>
      <c r="BN901" s="64"/>
    </row>
    <row r="902" spans="1:66" s="69" customFormat="1" ht="16.5" customHeight="1">
      <c r="A902" s="64"/>
      <c r="B902" s="66"/>
      <c r="C902" s="66"/>
      <c r="D902" s="75"/>
      <c r="E902" s="66"/>
      <c r="F902" s="67"/>
      <c r="G902" s="67"/>
      <c r="H902" s="7" t="str">
        <f t="shared" si="27"/>
        <v>Deposit Error</v>
      </c>
      <c r="I902" s="64"/>
      <c r="J902" s="8">
        <f t="shared" si="26"/>
        <v>0</v>
      </c>
      <c r="K902" s="64"/>
      <c r="L902" s="68"/>
      <c r="M902" s="68"/>
      <c r="N902" s="68"/>
      <c r="O902" s="68"/>
      <c r="P902" s="68"/>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902" s="68"/>
      <c r="AN902" s="68"/>
      <c r="AO902" s="68"/>
      <c r="AP902" s="68"/>
      <c r="AQ902" s="68"/>
      <c r="AR902" s="68"/>
      <c r="AS902" s="68"/>
      <c r="AT902" s="68"/>
      <c r="AU902" s="68"/>
      <c r="AV902" s="68"/>
      <c r="AW902" s="68"/>
      <c r="AX902" s="68"/>
      <c r="AY902" s="68"/>
      <c r="AZ902" s="64"/>
      <c r="BA902" s="64"/>
      <c r="BB902" s="64"/>
      <c r="BC902" s="64"/>
      <c r="BD902" s="64"/>
      <c r="BE902" s="64"/>
      <c r="BF902" s="64"/>
      <c r="BG902" s="64"/>
      <c r="BH902" s="64"/>
      <c r="BI902" s="64"/>
      <c r="BJ902" s="64"/>
      <c r="BK902" s="64"/>
      <c r="BL902" s="64"/>
      <c r="BM902" s="64"/>
      <c r="BN902" s="64"/>
    </row>
    <row r="903" spans="1:66" s="69" customFormat="1" ht="16.5" customHeight="1">
      <c r="A903" s="64"/>
      <c r="B903" s="66"/>
      <c r="C903" s="66"/>
      <c r="D903" s="75"/>
      <c r="E903" s="66"/>
      <c r="F903" s="67"/>
      <c r="G903" s="67"/>
      <c r="H903" s="7" t="str">
        <f t="shared" si="27"/>
        <v>Deposit Error</v>
      </c>
      <c r="I903" s="64"/>
      <c r="J903" s="8">
        <f t="shared" si="26"/>
        <v>0</v>
      </c>
      <c r="K903" s="64"/>
      <c r="L903" s="68"/>
      <c r="M903" s="68"/>
      <c r="N903" s="68"/>
      <c r="O903" s="68"/>
      <c r="P903" s="68"/>
      <c r="Q903" s="68"/>
      <c r="R903" s="68"/>
      <c r="S903" s="68"/>
      <c r="T903" s="68"/>
      <c r="U903" s="68"/>
      <c r="V903" s="68"/>
      <c r="W903" s="68"/>
      <c r="X903" s="68"/>
      <c r="Y903" s="68"/>
      <c r="Z903" s="68"/>
      <c r="AA903" s="68"/>
      <c r="AB903" s="68"/>
      <c r="AC903" s="68"/>
      <c r="AD903" s="68"/>
      <c r="AE903" s="68"/>
      <c r="AF903" s="68"/>
      <c r="AG903" s="68"/>
      <c r="AH903" s="68"/>
      <c r="AI903" s="68"/>
      <c r="AJ903" s="68"/>
      <c r="AK903" s="68"/>
      <c r="AL903" s="68"/>
      <c r="AM903" s="68"/>
      <c r="AN903" s="68"/>
      <c r="AO903" s="68"/>
      <c r="AP903" s="68"/>
      <c r="AQ903" s="68"/>
      <c r="AR903" s="68"/>
      <c r="AS903" s="68"/>
      <c r="AT903" s="68"/>
      <c r="AU903" s="68"/>
      <c r="AV903" s="68"/>
      <c r="AW903" s="68"/>
      <c r="AX903" s="68"/>
      <c r="AY903" s="68"/>
      <c r="AZ903" s="64"/>
      <c r="BA903" s="64"/>
      <c r="BB903" s="64"/>
      <c r="BC903" s="64"/>
      <c r="BD903" s="64"/>
      <c r="BE903" s="64"/>
      <c r="BF903" s="64"/>
      <c r="BG903" s="64"/>
      <c r="BH903" s="64"/>
      <c r="BI903" s="64"/>
      <c r="BJ903" s="64"/>
      <c r="BK903" s="64"/>
      <c r="BL903" s="64"/>
      <c r="BM903" s="64"/>
      <c r="BN903" s="64"/>
    </row>
    <row r="904" spans="1:66" s="69" customFormat="1" ht="16.5" customHeight="1">
      <c r="A904" s="64"/>
      <c r="B904" s="66"/>
      <c r="C904" s="66"/>
      <c r="D904" s="75"/>
      <c r="E904" s="66"/>
      <c r="F904" s="67"/>
      <c r="G904" s="67"/>
      <c r="H904" s="7" t="str">
        <f t="shared" si="27"/>
        <v>Deposit Error</v>
      </c>
      <c r="I904" s="64"/>
      <c r="J904" s="8">
        <f t="shared" si="26"/>
        <v>0</v>
      </c>
      <c r="K904" s="64"/>
      <c r="L904" s="68"/>
      <c r="M904" s="68"/>
      <c r="N904" s="68"/>
      <c r="O904" s="68"/>
      <c r="P904" s="68"/>
      <c r="Q904" s="68"/>
      <c r="R904" s="68"/>
      <c r="S904" s="68"/>
      <c r="T904" s="68"/>
      <c r="U904" s="68"/>
      <c r="V904" s="68"/>
      <c r="W904" s="68"/>
      <c r="X904" s="68"/>
      <c r="Y904" s="68"/>
      <c r="Z904" s="68"/>
      <c r="AA904" s="68"/>
      <c r="AB904" s="68"/>
      <c r="AC904" s="68"/>
      <c r="AD904" s="68"/>
      <c r="AE904" s="68"/>
      <c r="AF904" s="68"/>
      <c r="AG904" s="68"/>
      <c r="AH904" s="68"/>
      <c r="AI904" s="68"/>
      <c r="AJ904" s="68"/>
      <c r="AK904" s="68"/>
      <c r="AL904" s="68"/>
      <c r="AM904" s="68"/>
      <c r="AN904" s="68"/>
      <c r="AO904" s="68"/>
      <c r="AP904" s="68"/>
      <c r="AQ904" s="68"/>
      <c r="AR904" s="68"/>
      <c r="AS904" s="68"/>
      <c r="AT904" s="68"/>
      <c r="AU904" s="68"/>
      <c r="AV904" s="68"/>
      <c r="AW904" s="68"/>
      <c r="AX904" s="68"/>
      <c r="AY904" s="68"/>
      <c r="AZ904" s="64"/>
      <c r="BA904" s="64"/>
      <c r="BB904" s="64"/>
      <c r="BC904" s="64"/>
      <c r="BD904" s="64"/>
      <c r="BE904" s="64"/>
      <c r="BF904" s="64"/>
      <c r="BG904" s="64"/>
      <c r="BH904" s="64"/>
      <c r="BI904" s="64"/>
      <c r="BJ904" s="64"/>
      <c r="BK904" s="64"/>
      <c r="BL904" s="64"/>
      <c r="BM904" s="64"/>
      <c r="BN904" s="64"/>
    </row>
    <row r="905" spans="1:66" s="69" customFormat="1" ht="16.5" customHeight="1">
      <c r="A905" s="64"/>
      <c r="B905" s="66"/>
      <c r="C905" s="66"/>
      <c r="D905" s="75"/>
      <c r="E905" s="66"/>
      <c r="F905" s="67"/>
      <c r="G905" s="67"/>
      <c r="H905" s="7" t="str">
        <f t="shared" si="27"/>
        <v>Deposit Error</v>
      </c>
      <c r="I905" s="64"/>
      <c r="J905" s="8">
        <f t="shared" ref="J905:J968" si="28">D905-SUM(L905:AY905)</f>
        <v>0</v>
      </c>
      <c r="K905" s="64"/>
      <c r="L905" s="68"/>
      <c r="M905" s="68"/>
      <c r="N905" s="68"/>
      <c r="O905" s="68"/>
      <c r="P905" s="68"/>
      <c r="Q905" s="68"/>
      <c r="R905" s="68"/>
      <c r="S905" s="68"/>
      <c r="T905" s="68"/>
      <c r="U905" s="68"/>
      <c r="V905" s="68"/>
      <c r="W905" s="68"/>
      <c r="X905" s="68"/>
      <c r="Y905" s="68"/>
      <c r="Z905" s="68"/>
      <c r="AA905" s="68"/>
      <c r="AB905" s="68"/>
      <c r="AC905" s="68"/>
      <c r="AD905" s="68"/>
      <c r="AE905" s="68"/>
      <c r="AF905" s="68"/>
      <c r="AG905" s="68"/>
      <c r="AH905" s="68"/>
      <c r="AI905" s="68"/>
      <c r="AJ905" s="68"/>
      <c r="AK905" s="68"/>
      <c r="AL905" s="68"/>
      <c r="AM905" s="68"/>
      <c r="AN905" s="68"/>
      <c r="AO905" s="68"/>
      <c r="AP905" s="68"/>
      <c r="AQ905" s="68"/>
      <c r="AR905" s="68"/>
      <c r="AS905" s="68"/>
      <c r="AT905" s="68"/>
      <c r="AU905" s="68"/>
      <c r="AV905" s="68"/>
      <c r="AW905" s="68"/>
      <c r="AX905" s="68"/>
      <c r="AY905" s="68"/>
      <c r="AZ905" s="64"/>
      <c r="BA905" s="64"/>
      <c r="BB905" s="64"/>
      <c r="BC905" s="64"/>
      <c r="BD905" s="64"/>
      <c r="BE905" s="64"/>
      <c r="BF905" s="64"/>
      <c r="BG905" s="64"/>
      <c r="BH905" s="64"/>
      <c r="BI905" s="64"/>
      <c r="BJ905" s="64"/>
      <c r="BK905" s="64"/>
      <c r="BL905" s="64"/>
      <c r="BM905" s="64"/>
      <c r="BN905" s="64"/>
    </row>
    <row r="906" spans="1:66" s="69" customFormat="1" ht="16.5" customHeight="1">
      <c r="A906" s="64"/>
      <c r="B906" s="66"/>
      <c r="C906" s="66"/>
      <c r="D906" s="75"/>
      <c r="E906" s="66"/>
      <c r="F906" s="67"/>
      <c r="G906" s="67"/>
      <c r="H906" s="7" t="str">
        <f t="shared" ref="H906:H969" si="29">IF(B906="","Deposit Error",IF(C906="","Description Error",IF(E906="","Check # Error",IF(F906="","Deposit Date Error",IF(D906="","Amount Error",IF(G906="","Pending","Complete"))))))</f>
        <v>Deposit Error</v>
      </c>
      <c r="I906" s="64"/>
      <c r="J906" s="8">
        <f t="shared" si="28"/>
        <v>0</v>
      </c>
      <c r="K906" s="64"/>
      <c r="L906" s="68"/>
      <c r="M906" s="68"/>
      <c r="N906" s="68"/>
      <c r="O906" s="68"/>
      <c r="P906" s="68"/>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68"/>
      <c r="AO906" s="68"/>
      <c r="AP906" s="68"/>
      <c r="AQ906" s="68"/>
      <c r="AR906" s="68"/>
      <c r="AS906" s="68"/>
      <c r="AT906" s="68"/>
      <c r="AU906" s="68"/>
      <c r="AV906" s="68"/>
      <c r="AW906" s="68"/>
      <c r="AX906" s="68"/>
      <c r="AY906" s="68"/>
      <c r="AZ906" s="64"/>
      <c r="BA906" s="64"/>
      <c r="BB906" s="64"/>
      <c r="BC906" s="64"/>
      <c r="BD906" s="64"/>
      <c r="BE906" s="64"/>
      <c r="BF906" s="64"/>
      <c r="BG906" s="64"/>
      <c r="BH906" s="64"/>
      <c r="BI906" s="64"/>
      <c r="BJ906" s="64"/>
      <c r="BK906" s="64"/>
      <c r="BL906" s="64"/>
      <c r="BM906" s="64"/>
      <c r="BN906" s="64"/>
    </row>
    <row r="907" spans="1:66" s="69" customFormat="1" ht="16.5" customHeight="1">
      <c r="A907" s="64"/>
      <c r="B907" s="66"/>
      <c r="C907" s="66"/>
      <c r="D907" s="75"/>
      <c r="E907" s="66"/>
      <c r="F907" s="67"/>
      <c r="G907" s="67"/>
      <c r="H907" s="7" t="str">
        <f t="shared" si="29"/>
        <v>Deposit Error</v>
      </c>
      <c r="I907" s="64"/>
      <c r="J907" s="8">
        <f t="shared" si="28"/>
        <v>0</v>
      </c>
      <c r="K907" s="64"/>
      <c r="L907" s="68"/>
      <c r="M907" s="68"/>
      <c r="N907" s="68"/>
      <c r="O907" s="68"/>
      <c r="P907" s="68"/>
      <c r="Q907" s="68"/>
      <c r="R907" s="68"/>
      <c r="S907" s="68"/>
      <c r="T907" s="68"/>
      <c r="U907" s="68"/>
      <c r="V907" s="68"/>
      <c r="W907" s="68"/>
      <c r="X907" s="68"/>
      <c r="Y907" s="68"/>
      <c r="Z907" s="68"/>
      <c r="AA907" s="68"/>
      <c r="AB907" s="68"/>
      <c r="AC907" s="68"/>
      <c r="AD907" s="68"/>
      <c r="AE907" s="68"/>
      <c r="AF907" s="68"/>
      <c r="AG907" s="68"/>
      <c r="AH907" s="68"/>
      <c r="AI907" s="68"/>
      <c r="AJ907" s="68"/>
      <c r="AK907" s="68"/>
      <c r="AL907" s="68"/>
      <c r="AM907" s="68"/>
      <c r="AN907" s="68"/>
      <c r="AO907" s="68"/>
      <c r="AP907" s="68"/>
      <c r="AQ907" s="68"/>
      <c r="AR907" s="68"/>
      <c r="AS907" s="68"/>
      <c r="AT907" s="68"/>
      <c r="AU907" s="68"/>
      <c r="AV907" s="68"/>
      <c r="AW907" s="68"/>
      <c r="AX907" s="68"/>
      <c r="AY907" s="68"/>
      <c r="AZ907" s="64"/>
      <c r="BA907" s="64"/>
      <c r="BB907" s="64"/>
      <c r="BC907" s="64"/>
      <c r="BD907" s="64"/>
      <c r="BE907" s="64"/>
      <c r="BF907" s="64"/>
      <c r="BG907" s="64"/>
      <c r="BH907" s="64"/>
      <c r="BI907" s="64"/>
      <c r="BJ907" s="64"/>
      <c r="BK907" s="64"/>
      <c r="BL907" s="64"/>
      <c r="BM907" s="64"/>
      <c r="BN907" s="64"/>
    </row>
    <row r="908" spans="1:66" s="69" customFormat="1" ht="16.5" customHeight="1">
      <c r="A908" s="64"/>
      <c r="B908" s="66"/>
      <c r="C908" s="66"/>
      <c r="D908" s="75"/>
      <c r="E908" s="66"/>
      <c r="F908" s="67"/>
      <c r="G908" s="67"/>
      <c r="H908" s="7" t="str">
        <f t="shared" si="29"/>
        <v>Deposit Error</v>
      </c>
      <c r="I908" s="64"/>
      <c r="J908" s="8">
        <f t="shared" si="28"/>
        <v>0</v>
      </c>
      <c r="K908" s="64"/>
      <c r="L908" s="68"/>
      <c r="M908" s="68"/>
      <c r="N908" s="68"/>
      <c r="O908" s="68"/>
      <c r="P908" s="68"/>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68"/>
      <c r="AO908" s="68"/>
      <c r="AP908" s="68"/>
      <c r="AQ908" s="68"/>
      <c r="AR908" s="68"/>
      <c r="AS908" s="68"/>
      <c r="AT908" s="68"/>
      <c r="AU908" s="68"/>
      <c r="AV908" s="68"/>
      <c r="AW908" s="68"/>
      <c r="AX908" s="68"/>
      <c r="AY908" s="68"/>
      <c r="AZ908" s="64"/>
      <c r="BA908" s="64"/>
      <c r="BB908" s="64"/>
      <c r="BC908" s="64"/>
      <c r="BD908" s="64"/>
      <c r="BE908" s="64"/>
      <c r="BF908" s="64"/>
      <c r="BG908" s="64"/>
      <c r="BH908" s="64"/>
      <c r="BI908" s="64"/>
      <c r="BJ908" s="64"/>
      <c r="BK908" s="64"/>
      <c r="BL908" s="64"/>
      <c r="BM908" s="64"/>
      <c r="BN908" s="64"/>
    </row>
    <row r="909" spans="1:66" s="69" customFormat="1" ht="16.5" customHeight="1">
      <c r="A909" s="64"/>
      <c r="B909" s="66"/>
      <c r="C909" s="66"/>
      <c r="D909" s="75"/>
      <c r="E909" s="66"/>
      <c r="F909" s="67"/>
      <c r="G909" s="67"/>
      <c r="H909" s="7" t="str">
        <f t="shared" si="29"/>
        <v>Deposit Error</v>
      </c>
      <c r="I909" s="64"/>
      <c r="J909" s="8">
        <f t="shared" si="28"/>
        <v>0</v>
      </c>
      <c r="K909" s="64"/>
      <c r="L909" s="68"/>
      <c r="M909" s="68"/>
      <c r="N909" s="68"/>
      <c r="O909" s="68"/>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68"/>
      <c r="AO909" s="68"/>
      <c r="AP909" s="68"/>
      <c r="AQ909" s="68"/>
      <c r="AR909" s="68"/>
      <c r="AS909" s="68"/>
      <c r="AT909" s="68"/>
      <c r="AU909" s="68"/>
      <c r="AV909" s="68"/>
      <c r="AW909" s="68"/>
      <c r="AX909" s="68"/>
      <c r="AY909" s="68"/>
      <c r="AZ909" s="64"/>
      <c r="BA909" s="64"/>
      <c r="BB909" s="64"/>
      <c r="BC909" s="64"/>
      <c r="BD909" s="64"/>
      <c r="BE909" s="64"/>
      <c r="BF909" s="64"/>
      <c r="BG909" s="64"/>
      <c r="BH909" s="64"/>
      <c r="BI909" s="64"/>
      <c r="BJ909" s="64"/>
      <c r="BK909" s="64"/>
      <c r="BL909" s="64"/>
      <c r="BM909" s="64"/>
      <c r="BN909" s="64"/>
    </row>
    <row r="910" spans="1:66" s="69" customFormat="1" ht="16.5" customHeight="1">
      <c r="A910" s="64"/>
      <c r="B910" s="66"/>
      <c r="C910" s="66"/>
      <c r="D910" s="75"/>
      <c r="E910" s="66"/>
      <c r="F910" s="67"/>
      <c r="G910" s="67"/>
      <c r="H910" s="7" t="str">
        <f t="shared" si="29"/>
        <v>Deposit Error</v>
      </c>
      <c r="I910" s="64"/>
      <c r="J910" s="8">
        <f t="shared" si="28"/>
        <v>0</v>
      </c>
      <c r="K910" s="64"/>
      <c r="L910" s="68"/>
      <c r="M910" s="68"/>
      <c r="N910" s="68"/>
      <c r="O910" s="68"/>
      <c r="P910" s="68"/>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68"/>
      <c r="AO910" s="68"/>
      <c r="AP910" s="68"/>
      <c r="AQ910" s="68"/>
      <c r="AR910" s="68"/>
      <c r="AS910" s="68"/>
      <c r="AT910" s="68"/>
      <c r="AU910" s="68"/>
      <c r="AV910" s="68"/>
      <c r="AW910" s="68"/>
      <c r="AX910" s="68"/>
      <c r="AY910" s="68"/>
      <c r="AZ910" s="64"/>
      <c r="BA910" s="64"/>
      <c r="BB910" s="64"/>
      <c r="BC910" s="64"/>
      <c r="BD910" s="64"/>
      <c r="BE910" s="64"/>
      <c r="BF910" s="64"/>
      <c r="BG910" s="64"/>
      <c r="BH910" s="64"/>
      <c r="BI910" s="64"/>
      <c r="BJ910" s="64"/>
      <c r="BK910" s="64"/>
      <c r="BL910" s="64"/>
      <c r="BM910" s="64"/>
      <c r="BN910" s="64"/>
    </row>
    <row r="911" spans="1:66" s="69" customFormat="1" ht="16.5" customHeight="1">
      <c r="A911" s="64"/>
      <c r="B911" s="66"/>
      <c r="C911" s="66"/>
      <c r="D911" s="75"/>
      <c r="E911" s="66"/>
      <c r="F911" s="67"/>
      <c r="G911" s="67"/>
      <c r="H911" s="7" t="str">
        <f t="shared" si="29"/>
        <v>Deposit Error</v>
      </c>
      <c r="I911" s="64"/>
      <c r="J911" s="8">
        <f t="shared" si="28"/>
        <v>0</v>
      </c>
      <c r="K911" s="64"/>
      <c r="L911" s="68"/>
      <c r="M911" s="68"/>
      <c r="N911" s="68"/>
      <c r="O911" s="68"/>
      <c r="P911" s="68"/>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68"/>
      <c r="AO911" s="68"/>
      <c r="AP911" s="68"/>
      <c r="AQ911" s="68"/>
      <c r="AR911" s="68"/>
      <c r="AS911" s="68"/>
      <c r="AT911" s="68"/>
      <c r="AU911" s="68"/>
      <c r="AV911" s="68"/>
      <c r="AW911" s="68"/>
      <c r="AX911" s="68"/>
      <c r="AY911" s="68"/>
      <c r="AZ911" s="64"/>
      <c r="BA911" s="64"/>
      <c r="BB911" s="64"/>
      <c r="BC911" s="64"/>
      <c r="BD911" s="64"/>
      <c r="BE911" s="64"/>
      <c r="BF911" s="64"/>
      <c r="BG911" s="64"/>
      <c r="BH911" s="64"/>
      <c r="BI911" s="64"/>
      <c r="BJ911" s="64"/>
      <c r="BK911" s="64"/>
      <c r="BL911" s="64"/>
      <c r="BM911" s="64"/>
      <c r="BN911" s="64"/>
    </row>
    <row r="912" spans="1:66" s="69" customFormat="1" ht="16.5" customHeight="1">
      <c r="A912" s="64"/>
      <c r="B912" s="66"/>
      <c r="C912" s="66"/>
      <c r="D912" s="75"/>
      <c r="E912" s="66"/>
      <c r="F912" s="67"/>
      <c r="G912" s="67"/>
      <c r="H912" s="7" t="str">
        <f t="shared" si="29"/>
        <v>Deposit Error</v>
      </c>
      <c r="I912" s="64"/>
      <c r="J912" s="8">
        <f t="shared" si="28"/>
        <v>0</v>
      </c>
      <c r="K912" s="64"/>
      <c r="L912" s="68"/>
      <c r="M912" s="68"/>
      <c r="N912" s="68"/>
      <c r="O912" s="68"/>
      <c r="P912" s="68"/>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c r="AQ912" s="68"/>
      <c r="AR912" s="68"/>
      <c r="AS912" s="68"/>
      <c r="AT912" s="68"/>
      <c r="AU912" s="68"/>
      <c r="AV912" s="68"/>
      <c r="AW912" s="68"/>
      <c r="AX912" s="68"/>
      <c r="AY912" s="68"/>
      <c r="AZ912" s="64"/>
      <c r="BA912" s="64"/>
      <c r="BB912" s="64"/>
      <c r="BC912" s="64"/>
      <c r="BD912" s="64"/>
      <c r="BE912" s="64"/>
      <c r="BF912" s="64"/>
      <c r="BG912" s="64"/>
      <c r="BH912" s="64"/>
      <c r="BI912" s="64"/>
      <c r="BJ912" s="64"/>
      <c r="BK912" s="64"/>
      <c r="BL912" s="64"/>
      <c r="BM912" s="64"/>
      <c r="BN912" s="64"/>
    </row>
    <row r="913" spans="1:66" s="69" customFormat="1" ht="16.5" customHeight="1">
      <c r="A913" s="64"/>
      <c r="B913" s="66"/>
      <c r="C913" s="66"/>
      <c r="D913" s="75"/>
      <c r="E913" s="66"/>
      <c r="F913" s="67"/>
      <c r="G913" s="67"/>
      <c r="H913" s="7" t="str">
        <f t="shared" si="29"/>
        <v>Deposit Error</v>
      </c>
      <c r="I913" s="64"/>
      <c r="J913" s="8">
        <f t="shared" si="28"/>
        <v>0</v>
      </c>
      <c r="K913" s="64"/>
      <c r="L913" s="68"/>
      <c r="M913" s="68"/>
      <c r="N913" s="68"/>
      <c r="O913" s="68"/>
      <c r="P913" s="68"/>
      <c r="Q913" s="68"/>
      <c r="R913" s="68"/>
      <c r="S913" s="68"/>
      <c r="T913" s="68"/>
      <c r="U913" s="68"/>
      <c r="V913" s="68"/>
      <c r="W913" s="68"/>
      <c r="X913" s="68"/>
      <c r="Y913" s="68"/>
      <c r="Z913" s="68"/>
      <c r="AA913" s="68"/>
      <c r="AB913" s="68"/>
      <c r="AC913" s="68"/>
      <c r="AD913" s="68"/>
      <c r="AE913" s="68"/>
      <c r="AF913" s="68"/>
      <c r="AG913" s="68"/>
      <c r="AH913" s="68"/>
      <c r="AI913" s="68"/>
      <c r="AJ913" s="68"/>
      <c r="AK913" s="68"/>
      <c r="AL913" s="68"/>
      <c r="AM913" s="68"/>
      <c r="AN913" s="68"/>
      <c r="AO913" s="68"/>
      <c r="AP913" s="68"/>
      <c r="AQ913" s="68"/>
      <c r="AR913" s="68"/>
      <c r="AS913" s="68"/>
      <c r="AT913" s="68"/>
      <c r="AU913" s="68"/>
      <c r="AV913" s="68"/>
      <c r="AW913" s="68"/>
      <c r="AX913" s="68"/>
      <c r="AY913" s="68"/>
      <c r="AZ913" s="64"/>
      <c r="BA913" s="64"/>
      <c r="BB913" s="64"/>
      <c r="BC913" s="64"/>
      <c r="BD913" s="64"/>
      <c r="BE913" s="64"/>
      <c r="BF913" s="64"/>
      <c r="BG913" s="64"/>
      <c r="BH913" s="64"/>
      <c r="BI913" s="64"/>
      <c r="BJ913" s="64"/>
      <c r="BK913" s="64"/>
      <c r="BL913" s="64"/>
      <c r="BM913" s="64"/>
      <c r="BN913" s="64"/>
    </row>
    <row r="914" spans="1:66" s="69" customFormat="1" ht="16.5" customHeight="1">
      <c r="A914" s="64"/>
      <c r="B914" s="66"/>
      <c r="C914" s="66"/>
      <c r="D914" s="75"/>
      <c r="E914" s="66"/>
      <c r="F914" s="67"/>
      <c r="G914" s="67"/>
      <c r="H914" s="7" t="str">
        <f t="shared" si="29"/>
        <v>Deposit Error</v>
      </c>
      <c r="I914" s="64"/>
      <c r="J914" s="8">
        <f t="shared" si="28"/>
        <v>0</v>
      </c>
      <c r="K914" s="64"/>
      <c r="L914" s="68"/>
      <c r="M914" s="68"/>
      <c r="N914" s="68"/>
      <c r="O914" s="68"/>
      <c r="P914" s="68"/>
      <c r="Q914" s="68"/>
      <c r="R914" s="68"/>
      <c r="S914" s="68"/>
      <c r="T914" s="68"/>
      <c r="U914" s="68"/>
      <c r="V914" s="68"/>
      <c r="W914" s="68"/>
      <c r="X914" s="68"/>
      <c r="Y914" s="68"/>
      <c r="Z914" s="68"/>
      <c r="AA914" s="68"/>
      <c r="AB914" s="68"/>
      <c r="AC914" s="68"/>
      <c r="AD914" s="68"/>
      <c r="AE914" s="68"/>
      <c r="AF914" s="68"/>
      <c r="AG914" s="68"/>
      <c r="AH914" s="68"/>
      <c r="AI914" s="68"/>
      <c r="AJ914" s="68"/>
      <c r="AK914" s="68"/>
      <c r="AL914" s="68"/>
      <c r="AM914" s="68"/>
      <c r="AN914" s="68"/>
      <c r="AO914" s="68"/>
      <c r="AP914" s="68"/>
      <c r="AQ914" s="68"/>
      <c r="AR914" s="68"/>
      <c r="AS914" s="68"/>
      <c r="AT914" s="68"/>
      <c r="AU914" s="68"/>
      <c r="AV914" s="68"/>
      <c r="AW914" s="68"/>
      <c r="AX914" s="68"/>
      <c r="AY914" s="68"/>
      <c r="AZ914" s="64"/>
      <c r="BA914" s="64"/>
      <c r="BB914" s="64"/>
      <c r="BC914" s="64"/>
      <c r="BD914" s="64"/>
      <c r="BE914" s="64"/>
      <c r="BF914" s="64"/>
      <c r="BG914" s="64"/>
      <c r="BH914" s="64"/>
      <c r="BI914" s="64"/>
      <c r="BJ914" s="64"/>
      <c r="BK914" s="64"/>
      <c r="BL914" s="64"/>
      <c r="BM914" s="64"/>
      <c r="BN914" s="64"/>
    </row>
    <row r="915" spans="1:66" s="69" customFormat="1" ht="16.5" customHeight="1">
      <c r="A915" s="64"/>
      <c r="B915" s="66"/>
      <c r="C915" s="66"/>
      <c r="D915" s="75"/>
      <c r="E915" s="66"/>
      <c r="F915" s="67"/>
      <c r="G915" s="67"/>
      <c r="H915" s="7" t="str">
        <f t="shared" si="29"/>
        <v>Deposit Error</v>
      </c>
      <c r="I915" s="64"/>
      <c r="J915" s="8">
        <f t="shared" si="28"/>
        <v>0</v>
      </c>
      <c r="K915" s="64"/>
      <c r="L915" s="68"/>
      <c r="M915" s="68"/>
      <c r="N915" s="68"/>
      <c r="O915" s="68"/>
      <c r="P915" s="68"/>
      <c r="Q915" s="68"/>
      <c r="R915" s="68"/>
      <c r="S915" s="68"/>
      <c r="T915" s="68"/>
      <c r="U915" s="68"/>
      <c r="V915" s="68"/>
      <c r="W915" s="68"/>
      <c r="X915" s="68"/>
      <c r="Y915" s="68"/>
      <c r="Z915" s="68"/>
      <c r="AA915" s="68"/>
      <c r="AB915" s="68"/>
      <c r="AC915" s="68"/>
      <c r="AD915" s="68"/>
      <c r="AE915" s="68"/>
      <c r="AF915" s="68"/>
      <c r="AG915" s="68"/>
      <c r="AH915" s="68"/>
      <c r="AI915" s="68"/>
      <c r="AJ915" s="68"/>
      <c r="AK915" s="68"/>
      <c r="AL915" s="68"/>
      <c r="AM915" s="68"/>
      <c r="AN915" s="68"/>
      <c r="AO915" s="68"/>
      <c r="AP915" s="68"/>
      <c r="AQ915" s="68"/>
      <c r="AR915" s="68"/>
      <c r="AS915" s="68"/>
      <c r="AT915" s="68"/>
      <c r="AU915" s="68"/>
      <c r="AV915" s="68"/>
      <c r="AW915" s="68"/>
      <c r="AX915" s="68"/>
      <c r="AY915" s="68"/>
      <c r="AZ915" s="64"/>
      <c r="BA915" s="64"/>
      <c r="BB915" s="64"/>
      <c r="BC915" s="64"/>
      <c r="BD915" s="64"/>
      <c r="BE915" s="64"/>
      <c r="BF915" s="64"/>
      <c r="BG915" s="64"/>
      <c r="BH915" s="64"/>
      <c r="BI915" s="64"/>
      <c r="BJ915" s="64"/>
      <c r="BK915" s="64"/>
      <c r="BL915" s="64"/>
      <c r="BM915" s="64"/>
      <c r="BN915" s="64"/>
    </row>
    <row r="916" spans="1:66" s="69" customFormat="1" ht="16.5" customHeight="1">
      <c r="A916" s="64"/>
      <c r="B916" s="66"/>
      <c r="C916" s="66"/>
      <c r="D916" s="75"/>
      <c r="E916" s="66"/>
      <c r="F916" s="67"/>
      <c r="G916" s="67"/>
      <c r="H916" s="7" t="str">
        <f t="shared" si="29"/>
        <v>Deposit Error</v>
      </c>
      <c r="I916" s="64"/>
      <c r="J916" s="8">
        <f t="shared" si="28"/>
        <v>0</v>
      </c>
      <c r="K916" s="64"/>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c r="AQ916" s="68"/>
      <c r="AR916" s="68"/>
      <c r="AS916" s="68"/>
      <c r="AT916" s="68"/>
      <c r="AU916" s="68"/>
      <c r="AV916" s="68"/>
      <c r="AW916" s="68"/>
      <c r="AX916" s="68"/>
      <c r="AY916" s="68"/>
      <c r="AZ916" s="64"/>
      <c r="BA916" s="64"/>
      <c r="BB916" s="64"/>
      <c r="BC916" s="64"/>
      <c r="BD916" s="64"/>
      <c r="BE916" s="64"/>
      <c r="BF916" s="64"/>
      <c r="BG916" s="64"/>
      <c r="BH916" s="64"/>
      <c r="BI916" s="64"/>
      <c r="BJ916" s="64"/>
      <c r="BK916" s="64"/>
      <c r="BL916" s="64"/>
      <c r="BM916" s="64"/>
      <c r="BN916" s="64"/>
    </row>
    <row r="917" spans="1:66" s="69" customFormat="1" ht="16.5" customHeight="1">
      <c r="A917" s="64"/>
      <c r="B917" s="66"/>
      <c r="C917" s="66"/>
      <c r="D917" s="75"/>
      <c r="E917" s="66"/>
      <c r="F917" s="67"/>
      <c r="G917" s="67"/>
      <c r="H917" s="7" t="str">
        <f t="shared" si="29"/>
        <v>Deposit Error</v>
      </c>
      <c r="I917" s="64"/>
      <c r="J917" s="8">
        <f t="shared" si="28"/>
        <v>0</v>
      </c>
      <c r="K917" s="64"/>
      <c r="L917" s="68"/>
      <c r="M917" s="68"/>
      <c r="N917" s="68"/>
      <c r="O917" s="68"/>
      <c r="P917" s="68"/>
      <c r="Q917" s="68"/>
      <c r="R917" s="68"/>
      <c r="S917" s="68"/>
      <c r="T917" s="68"/>
      <c r="U917" s="68"/>
      <c r="V917" s="68"/>
      <c r="W917" s="68"/>
      <c r="X917" s="68"/>
      <c r="Y917" s="68"/>
      <c r="Z917" s="68"/>
      <c r="AA917" s="68"/>
      <c r="AB917" s="68"/>
      <c r="AC917" s="68"/>
      <c r="AD917" s="68"/>
      <c r="AE917" s="68"/>
      <c r="AF917" s="68"/>
      <c r="AG917" s="68"/>
      <c r="AH917" s="68"/>
      <c r="AI917" s="68"/>
      <c r="AJ917" s="68"/>
      <c r="AK917" s="68"/>
      <c r="AL917" s="68"/>
      <c r="AM917" s="68"/>
      <c r="AN917" s="68"/>
      <c r="AO917" s="68"/>
      <c r="AP917" s="68"/>
      <c r="AQ917" s="68"/>
      <c r="AR917" s="68"/>
      <c r="AS917" s="68"/>
      <c r="AT917" s="68"/>
      <c r="AU917" s="68"/>
      <c r="AV917" s="68"/>
      <c r="AW917" s="68"/>
      <c r="AX917" s="68"/>
      <c r="AY917" s="68"/>
      <c r="AZ917" s="64"/>
      <c r="BA917" s="64"/>
      <c r="BB917" s="64"/>
      <c r="BC917" s="64"/>
      <c r="BD917" s="64"/>
      <c r="BE917" s="64"/>
      <c r="BF917" s="64"/>
      <c r="BG917" s="64"/>
      <c r="BH917" s="64"/>
      <c r="BI917" s="64"/>
      <c r="BJ917" s="64"/>
      <c r="BK917" s="64"/>
      <c r="BL917" s="64"/>
      <c r="BM917" s="64"/>
      <c r="BN917" s="64"/>
    </row>
    <row r="918" spans="1:66" s="69" customFormat="1" ht="16.5" customHeight="1">
      <c r="A918" s="64"/>
      <c r="B918" s="66"/>
      <c r="C918" s="66"/>
      <c r="D918" s="75"/>
      <c r="E918" s="66"/>
      <c r="F918" s="67"/>
      <c r="G918" s="67"/>
      <c r="H918" s="7" t="str">
        <f t="shared" si="29"/>
        <v>Deposit Error</v>
      </c>
      <c r="I918" s="64"/>
      <c r="J918" s="8">
        <f t="shared" si="28"/>
        <v>0</v>
      </c>
      <c r="K918" s="64"/>
      <c r="L918" s="68"/>
      <c r="M918" s="68"/>
      <c r="N918" s="68"/>
      <c r="O918" s="68"/>
      <c r="P918" s="68"/>
      <c r="Q918" s="68"/>
      <c r="R918" s="68"/>
      <c r="S918" s="68"/>
      <c r="T918" s="68"/>
      <c r="U918" s="68"/>
      <c r="V918" s="68"/>
      <c r="W918" s="68"/>
      <c r="X918" s="68"/>
      <c r="Y918" s="68"/>
      <c r="Z918" s="68"/>
      <c r="AA918" s="68"/>
      <c r="AB918" s="68"/>
      <c r="AC918" s="68"/>
      <c r="AD918" s="68"/>
      <c r="AE918" s="68"/>
      <c r="AF918" s="68"/>
      <c r="AG918" s="68"/>
      <c r="AH918" s="68"/>
      <c r="AI918" s="68"/>
      <c r="AJ918" s="68"/>
      <c r="AK918" s="68"/>
      <c r="AL918" s="68"/>
      <c r="AM918" s="68"/>
      <c r="AN918" s="68"/>
      <c r="AO918" s="68"/>
      <c r="AP918" s="68"/>
      <c r="AQ918" s="68"/>
      <c r="AR918" s="68"/>
      <c r="AS918" s="68"/>
      <c r="AT918" s="68"/>
      <c r="AU918" s="68"/>
      <c r="AV918" s="68"/>
      <c r="AW918" s="68"/>
      <c r="AX918" s="68"/>
      <c r="AY918" s="68"/>
      <c r="AZ918" s="64"/>
      <c r="BA918" s="64"/>
      <c r="BB918" s="64"/>
      <c r="BC918" s="64"/>
      <c r="BD918" s="64"/>
      <c r="BE918" s="64"/>
      <c r="BF918" s="64"/>
      <c r="BG918" s="64"/>
      <c r="BH918" s="64"/>
      <c r="BI918" s="64"/>
      <c r="BJ918" s="64"/>
      <c r="BK918" s="64"/>
      <c r="BL918" s="64"/>
      <c r="BM918" s="64"/>
      <c r="BN918" s="64"/>
    </row>
    <row r="919" spans="1:66" s="69" customFormat="1" ht="16.5" customHeight="1">
      <c r="A919" s="64"/>
      <c r="B919" s="66"/>
      <c r="C919" s="66"/>
      <c r="D919" s="75"/>
      <c r="E919" s="66"/>
      <c r="F919" s="67"/>
      <c r="G919" s="67"/>
      <c r="H919" s="7" t="str">
        <f t="shared" si="29"/>
        <v>Deposit Error</v>
      </c>
      <c r="I919" s="64"/>
      <c r="J919" s="8">
        <f t="shared" si="28"/>
        <v>0</v>
      </c>
      <c r="K919" s="64"/>
      <c r="L919" s="68"/>
      <c r="M919" s="68"/>
      <c r="N919" s="68"/>
      <c r="O919" s="68"/>
      <c r="P919" s="68"/>
      <c r="Q919" s="68"/>
      <c r="R919" s="68"/>
      <c r="S919" s="68"/>
      <c r="T919" s="68"/>
      <c r="U919" s="68"/>
      <c r="V919" s="68"/>
      <c r="W919" s="68"/>
      <c r="X919" s="68"/>
      <c r="Y919" s="68"/>
      <c r="Z919" s="68"/>
      <c r="AA919" s="68"/>
      <c r="AB919" s="68"/>
      <c r="AC919" s="68"/>
      <c r="AD919" s="68"/>
      <c r="AE919" s="68"/>
      <c r="AF919" s="68"/>
      <c r="AG919" s="68"/>
      <c r="AH919" s="68"/>
      <c r="AI919" s="68"/>
      <c r="AJ919" s="68"/>
      <c r="AK919" s="68"/>
      <c r="AL919" s="68"/>
      <c r="AM919" s="68"/>
      <c r="AN919" s="68"/>
      <c r="AO919" s="68"/>
      <c r="AP919" s="68"/>
      <c r="AQ919" s="68"/>
      <c r="AR919" s="68"/>
      <c r="AS919" s="68"/>
      <c r="AT919" s="68"/>
      <c r="AU919" s="68"/>
      <c r="AV919" s="68"/>
      <c r="AW919" s="68"/>
      <c r="AX919" s="68"/>
      <c r="AY919" s="68"/>
      <c r="AZ919" s="64"/>
      <c r="BA919" s="64"/>
      <c r="BB919" s="64"/>
      <c r="BC919" s="64"/>
      <c r="BD919" s="64"/>
      <c r="BE919" s="64"/>
      <c r="BF919" s="64"/>
      <c r="BG919" s="64"/>
      <c r="BH919" s="64"/>
      <c r="BI919" s="64"/>
      <c r="BJ919" s="64"/>
      <c r="BK919" s="64"/>
      <c r="BL919" s="64"/>
      <c r="BM919" s="64"/>
      <c r="BN919" s="64"/>
    </row>
    <row r="920" spans="1:66" s="69" customFormat="1" ht="16.5" customHeight="1">
      <c r="A920" s="64"/>
      <c r="B920" s="66"/>
      <c r="C920" s="66"/>
      <c r="D920" s="75"/>
      <c r="E920" s="66"/>
      <c r="F920" s="67"/>
      <c r="G920" s="67"/>
      <c r="H920" s="7" t="str">
        <f t="shared" si="29"/>
        <v>Deposit Error</v>
      </c>
      <c r="I920" s="64"/>
      <c r="J920" s="8">
        <f t="shared" si="28"/>
        <v>0</v>
      </c>
      <c r="K920" s="64"/>
      <c r="L920" s="68"/>
      <c r="M920" s="68"/>
      <c r="N920" s="68"/>
      <c r="O920" s="68"/>
      <c r="P920" s="68"/>
      <c r="Q920" s="68"/>
      <c r="R920" s="68"/>
      <c r="S920" s="68"/>
      <c r="T920" s="68"/>
      <c r="U920" s="68"/>
      <c r="V920" s="68"/>
      <c r="W920" s="68"/>
      <c r="X920" s="68"/>
      <c r="Y920" s="68"/>
      <c r="Z920" s="68"/>
      <c r="AA920" s="68"/>
      <c r="AB920" s="68"/>
      <c r="AC920" s="68"/>
      <c r="AD920" s="68"/>
      <c r="AE920" s="68"/>
      <c r="AF920" s="68"/>
      <c r="AG920" s="68"/>
      <c r="AH920" s="68"/>
      <c r="AI920" s="68"/>
      <c r="AJ920" s="68"/>
      <c r="AK920" s="68"/>
      <c r="AL920" s="68"/>
      <c r="AM920" s="68"/>
      <c r="AN920" s="68"/>
      <c r="AO920" s="68"/>
      <c r="AP920" s="68"/>
      <c r="AQ920" s="68"/>
      <c r="AR920" s="68"/>
      <c r="AS920" s="68"/>
      <c r="AT920" s="68"/>
      <c r="AU920" s="68"/>
      <c r="AV920" s="68"/>
      <c r="AW920" s="68"/>
      <c r="AX920" s="68"/>
      <c r="AY920" s="68"/>
      <c r="AZ920" s="64"/>
      <c r="BA920" s="64"/>
      <c r="BB920" s="64"/>
      <c r="BC920" s="64"/>
      <c r="BD920" s="64"/>
      <c r="BE920" s="64"/>
      <c r="BF920" s="64"/>
      <c r="BG920" s="64"/>
      <c r="BH920" s="64"/>
      <c r="BI920" s="64"/>
      <c r="BJ920" s="64"/>
      <c r="BK920" s="64"/>
      <c r="BL920" s="64"/>
      <c r="BM920" s="64"/>
      <c r="BN920" s="64"/>
    </row>
    <row r="921" spans="1:66" s="69" customFormat="1" ht="16.5" customHeight="1">
      <c r="A921" s="64"/>
      <c r="B921" s="66"/>
      <c r="C921" s="66"/>
      <c r="D921" s="75"/>
      <c r="E921" s="66"/>
      <c r="F921" s="67"/>
      <c r="G921" s="67"/>
      <c r="H921" s="7" t="str">
        <f t="shared" si="29"/>
        <v>Deposit Error</v>
      </c>
      <c r="I921" s="64"/>
      <c r="J921" s="8">
        <f t="shared" si="28"/>
        <v>0</v>
      </c>
      <c r="K921" s="64"/>
      <c r="L921" s="68"/>
      <c r="M921" s="68"/>
      <c r="N921" s="68"/>
      <c r="O921" s="68"/>
      <c r="P921" s="68"/>
      <c r="Q921" s="68"/>
      <c r="R921" s="68"/>
      <c r="S921" s="68"/>
      <c r="T921" s="68"/>
      <c r="U921" s="68"/>
      <c r="V921" s="68"/>
      <c r="W921" s="68"/>
      <c r="X921" s="68"/>
      <c r="Y921" s="68"/>
      <c r="Z921" s="68"/>
      <c r="AA921" s="68"/>
      <c r="AB921" s="68"/>
      <c r="AC921" s="68"/>
      <c r="AD921" s="68"/>
      <c r="AE921" s="68"/>
      <c r="AF921" s="68"/>
      <c r="AG921" s="68"/>
      <c r="AH921" s="68"/>
      <c r="AI921" s="68"/>
      <c r="AJ921" s="68"/>
      <c r="AK921" s="68"/>
      <c r="AL921" s="68"/>
      <c r="AM921" s="68"/>
      <c r="AN921" s="68"/>
      <c r="AO921" s="68"/>
      <c r="AP921" s="68"/>
      <c r="AQ921" s="68"/>
      <c r="AR921" s="68"/>
      <c r="AS921" s="68"/>
      <c r="AT921" s="68"/>
      <c r="AU921" s="68"/>
      <c r="AV921" s="68"/>
      <c r="AW921" s="68"/>
      <c r="AX921" s="68"/>
      <c r="AY921" s="68"/>
      <c r="AZ921" s="64"/>
      <c r="BA921" s="64"/>
      <c r="BB921" s="64"/>
      <c r="BC921" s="64"/>
      <c r="BD921" s="64"/>
      <c r="BE921" s="64"/>
      <c r="BF921" s="64"/>
      <c r="BG921" s="64"/>
      <c r="BH921" s="64"/>
      <c r="BI921" s="64"/>
      <c r="BJ921" s="64"/>
      <c r="BK921" s="64"/>
      <c r="BL921" s="64"/>
      <c r="BM921" s="64"/>
      <c r="BN921" s="64"/>
    </row>
    <row r="922" spans="1:66" s="69" customFormat="1" ht="16.5" customHeight="1">
      <c r="A922" s="64"/>
      <c r="B922" s="66"/>
      <c r="C922" s="66"/>
      <c r="D922" s="75"/>
      <c r="E922" s="66"/>
      <c r="F922" s="67"/>
      <c r="G922" s="67"/>
      <c r="H922" s="7" t="str">
        <f t="shared" si="29"/>
        <v>Deposit Error</v>
      </c>
      <c r="I922" s="64"/>
      <c r="J922" s="8">
        <f t="shared" si="28"/>
        <v>0</v>
      </c>
      <c r="K922" s="64"/>
      <c r="L922" s="68"/>
      <c r="M922" s="68"/>
      <c r="N922" s="68"/>
      <c r="O922" s="68"/>
      <c r="P922" s="68"/>
      <c r="Q922" s="68"/>
      <c r="R922" s="68"/>
      <c r="S922" s="68"/>
      <c r="T922" s="68"/>
      <c r="U922" s="68"/>
      <c r="V922" s="68"/>
      <c r="W922" s="68"/>
      <c r="X922" s="68"/>
      <c r="Y922" s="68"/>
      <c r="Z922" s="68"/>
      <c r="AA922" s="68"/>
      <c r="AB922" s="68"/>
      <c r="AC922" s="68"/>
      <c r="AD922" s="68"/>
      <c r="AE922" s="68"/>
      <c r="AF922" s="68"/>
      <c r="AG922" s="68"/>
      <c r="AH922" s="68"/>
      <c r="AI922" s="68"/>
      <c r="AJ922" s="68"/>
      <c r="AK922" s="68"/>
      <c r="AL922" s="68"/>
      <c r="AM922" s="68"/>
      <c r="AN922" s="68"/>
      <c r="AO922" s="68"/>
      <c r="AP922" s="68"/>
      <c r="AQ922" s="68"/>
      <c r="AR922" s="68"/>
      <c r="AS922" s="68"/>
      <c r="AT922" s="68"/>
      <c r="AU922" s="68"/>
      <c r="AV922" s="68"/>
      <c r="AW922" s="68"/>
      <c r="AX922" s="68"/>
      <c r="AY922" s="68"/>
      <c r="AZ922" s="64"/>
      <c r="BA922" s="64"/>
      <c r="BB922" s="64"/>
      <c r="BC922" s="64"/>
      <c r="BD922" s="64"/>
      <c r="BE922" s="64"/>
      <c r="BF922" s="64"/>
      <c r="BG922" s="64"/>
      <c r="BH922" s="64"/>
      <c r="BI922" s="64"/>
      <c r="BJ922" s="64"/>
      <c r="BK922" s="64"/>
      <c r="BL922" s="64"/>
      <c r="BM922" s="64"/>
      <c r="BN922" s="64"/>
    </row>
    <row r="923" spans="1:66" s="69" customFormat="1" ht="16.5" customHeight="1">
      <c r="A923" s="64"/>
      <c r="B923" s="66"/>
      <c r="C923" s="66"/>
      <c r="D923" s="75"/>
      <c r="E923" s="66"/>
      <c r="F923" s="67"/>
      <c r="G923" s="67"/>
      <c r="H923" s="7" t="str">
        <f t="shared" si="29"/>
        <v>Deposit Error</v>
      </c>
      <c r="I923" s="64"/>
      <c r="J923" s="8">
        <f t="shared" si="28"/>
        <v>0</v>
      </c>
      <c r="K923" s="64"/>
      <c r="L923" s="68"/>
      <c r="M923" s="68"/>
      <c r="N923" s="68"/>
      <c r="O923" s="68"/>
      <c r="P923" s="68"/>
      <c r="Q923" s="68"/>
      <c r="R923" s="68"/>
      <c r="S923" s="68"/>
      <c r="T923" s="68"/>
      <c r="U923" s="68"/>
      <c r="V923" s="68"/>
      <c r="W923" s="68"/>
      <c r="X923" s="68"/>
      <c r="Y923" s="68"/>
      <c r="Z923" s="68"/>
      <c r="AA923" s="68"/>
      <c r="AB923" s="68"/>
      <c r="AC923" s="68"/>
      <c r="AD923" s="68"/>
      <c r="AE923" s="68"/>
      <c r="AF923" s="68"/>
      <c r="AG923" s="68"/>
      <c r="AH923" s="68"/>
      <c r="AI923" s="68"/>
      <c r="AJ923" s="68"/>
      <c r="AK923" s="68"/>
      <c r="AL923" s="68"/>
      <c r="AM923" s="68"/>
      <c r="AN923" s="68"/>
      <c r="AO923" s="68"/>
      <c r="AP923" s="68"/>
      <c r="AQ923" s="68"/>
      <c r="AR923" s="68"/>
      <c r="AS923" s="68"/>
      <c r="AT923" s="68"/>
      <c r="AU923" s="68"/>
      <c r="AV923" s="68"/>
      <c r="AW923" s="68"/>
      <c r="AX923" s="68"/>
      <c r="AY923" s="68"/>
      <c r="AZ923" s="64"/>
      <c r="BA923" s="64"/>
      <c r="BB923" s="64"/>
      <c r="BC923" s="64"/>
      <c r="BD923" s="64"/>
      <c r="BE923" s="64"/>
      <c r="BF923" s="64"/>
      <c r="BG923" s="64"/>
      <c r="BH923" s="64"/>
      <c r="BI923" s="64"/>
      <c r="BJ923" s="64"/>
      <c r="BK923" s="64"/>
      <c r="BL923" s="64"/>
      <c r="BM923" s="64"/>
      <c r="BN923" s="64"/>
    </row>
    <row r="924" spans="1:66" s="69" customFormat="1" ht="16.5" customHeight="1">
      <c r="A924" s="64"/>
      <c r="B924" s="66"/>
      <c r="C924" s="66"/>
      <c r="D924" s="75"/>
      <c r="E924" s="66"/>
      <c r="F924" s="67"/>
      <c r="G924" s="67"/>
      <c r="H924" s="7" t="str">
        <f t="shared" si="29"/>
        <v>Deposit Error</v>
      </c>
      <c r="I924" s="64"/>
      <c r="J924" s="8">
        <f t="shared" si="28"/>
        <v>0</v>
      </c>
      <c r="K924" s="64"/>
      <c r="L924" s="68"/>
      <c r="M924" s="68"/>
      <c r="N924" s="68"/>
      <c r="O924" s="68"/>
      <c r="P924" s="68"/>
      <c r="Q924" s="68"/>
      <c r="R924" s="68"/>
      <c r="S924" s="68"/>
      <c r="T924" s="68"/>
      <c r="U924" s="68"/>
      <c r="V924" s="68"/>
      <c r="W924" s="68"/>
      <c r="X924" s="68"/>
      <c r="Y924" s="68"/>
      <c r="Z924" s="68"/>
      <c r="AA924" s="68"/>
      <c r="AB924" s="68"/>
      <c r="AC924" s="68"/>
      <c r="AD924" s="68"/>
      <c r="AE924" s="68"/>
      <c r="AF924" s="68"/>
      <c r="AG924" s="68"/>
      <c r="AH924" s="68"/>
      <c r="AI924" s="68"/>
      <c r="AJ924" s="68"/>
      <c r="AK924" s="68"/>
      <c r="AL924" s="68"/>
      <c r="AM924" s="68"/>
      <c r="AN924" s="68"/>
      <c r="AO924" s="68"/>
      <c r="AP924" s="68"/>
      <c r="AQ924" s="68"/>
      <c r="AR924" s="68"/>
      <c r="AS924" s="68"/>
      <c r="AT924" s="68"/>
      <c r="AU924" s="68"/>
      <c r="AV924" s="68"/>
      <c r="AW924" s="68"/>
      <c r="AX924" s="68"/>
      <c r="AY924" s="68"/>
      <c r="AZ924" s="64"/>
      <c r="BA924" s="64"/>
      <c r="BB924" s="64"/>
      <c r="BC924" s="64"/>
      <c r="BD924" s="64"/>
      <c r="BE924" s="64"/>
      <c r="BF924" s="64"/>
      <c r="BG924" s="64"/>
      <c r="BH924" s="64"/>
      <c r="BI924" s="64"/>
      <c r="BJ924" s="64"/>
      <c r="BK924" s="64"/>
      <c r="BL924" s="64"/>
      <c r="BM924" s="64"/>
      <c r="BN924" s="64"/>
    </row>
    <row r="925" spans="1:66" s="69" customFormat="1" ht="16.5" customHeight="1">
      <c r="A925" s="64"/>
      <c r="B925" s="66"/>
      <c r="C925" s="66"/>
      <c r="D925" s="75"/>
      <c r="E925" s="66"/>
      <c r="F925" s="67"/>
      <c r="G925" s="67"/>
      <c r="H925" s="7" t="str">
        <f t="shared" si="29"/>
        <v>Deposit Error</v>
      </c>
      <c r="I925" s="64"/>
      <c r="J925" s="8">
        <f t="shared" si="28"/>
        <v>0</v>
      </c>
      <c r="K925" s="64"/>
      <c r="L925" s="68"/>
      <c r="M925" s="68"/>
      <c r="N925" s="68"/>
      <c r="O925" s="68"/>
      <c r="P925" s="68"/>
      <c r="Q925" s="68"/>
      <c r="R925" s="68"/>
      <c r="S925" s="68"/>
      <c r="T925" s="68"/>
      <c r="U925" s="68"/>
      <c r="V925" s="68"/>
      <c r="W925" s="68"/>
      <c r="X925" s="68"/>
      <c r="Y925" s="68"/>
      <c r="Z925" s="68"/>
      <c r="AA925" s="68"/>
      <c r="AB925" s="68"/>
      <c r="AC925" s="68"/>
      <c r="AD925" s="68"/>
      <c r="AE925" s="68"/>
      <c r="AF925" s="68"/>
      <c r="AG925" s="68"/>
      <c r="AH925" s="68"/>
      <c r="AI925" s="68"/>
      <c r="AJ925" s="68"/>
      <c r="AK925" s="68"/>
      <c r="AL925" s="68"/>
      <c r="AM925" s="68"/>
      <c r="AN925" s="68"/>
      <c r="AO925" s="68"/>
      <c r="AP925" s="68"/>
      <c r="AQ925" s="68"/>
      <c r="AR925" s="68"/>
      <c r="AS925" s="68"/>
      <c r="AT925" s="68"/>
      <c r="AU925" s="68"/>
      <c r="AV925" s="68"/>
      <c r="AW925" s="68"/>
      <c r="AX925" s="68"/>
      <c r="AY925" s="68"/>
      <c r="AZ925" s="64"/>
      <c r="BA925" s="64"/>
      <c r="BB925" s="64"/>
      <c r="BC925" s="64"/>
      <c r="BD925" s="64"/>
      <c r="BE925" s="64"/>
      <c r="BF925" s="64"/>
      <c r="BG925" s="64"/>
      <c r="BH925" s="64"/>
      <c r="BI925" s="64"/>
      <c r="BJ925" s="64"/>
      <c r="BK925" s="64"/>
      <c r="BL925" s="64"/>
      <c r="BM925" s="64"/>
      <c r="BN925" s="64"/>
    </row>
    <row r="926" spans="1:66" s="69" customFormat="1" ht="16.5" customHeight="1">
      <c r="A926" s="64"/>
      <c r="B926" s="66"/>
      <c r="C926" s="66"/>
      <c r="D926" s="75"/>
      <c r="E926" s="66"/>
      <c r="F926" s="67"/>
      <c r="G926" s="67"/>
      <c r="H926" s="7" t="str">
        <f t="shared" si="29"/>
        <v>Deposit Error</v>
      </c>
      <c r="I926" s="64"/>
      <c r="J926" s="8">
        <f t="shared" si="28"/>
        <v>0</v>
      </c>
      <c r="K926" s="64"/>
      <c r="L926" s="68"/>
      <c r="M926" s="68"/>
      <c r="N926" s="68"/>
      <c r="O926" s="68"/>
      <c r="P926" s="68"/>
      <c r="Q926" s="68"/>
      <c r="R926" s="68"/>
      <c r="S926" s="68"/>
      <c r="T926" s="68"/>
      <c r="U926" s="68"/>
      <c r="V926" s="68"/>
      <c r="W926" s="68"/>
      <c r="X926" s="68"/>
      <c r="Y926" s="68"/>
      <c r="Z926" s="68"/>
      <c r="AA926" s="68"/>
      <c r="AB926" s="68"/>
      <c r="AC926" s="68"/>
      <c r="AD926" s="68"/>
      <c r="AE926" s="68"/>
      <c r="AF926" s="68"/>
      <c r="AG926" s="68"/>
      <c r="AH926" s="68"/>
      <c r="AI926" s="68"/>
      <c r="AJ926" s="68"/>
      <c r="AK926" s="68"/>
      <c r="AL926" s="68"/>
      <c r="AM926" s="68"/>
      <c r="AN926" s="68"/>
      <c r="AO926" s="68"/>
      <c r="AP926" s="68"/>
      <c r="AQ926" s="68"/>
      <c r="AR926" s="68"/>
      <c r="AS926" s="68"/>
      <c r="AT926" s="68"/>
      <c r="AU926" s="68"/>
      <c r="AV926" s="68"/>
      <c r="AW926" s="68"/>
      <c r="AX926" s="68"/>
      <c r="AY926" s="68"/>
      <c r="AZ926" s="64"/>
      <c r="BA926" s="64"/>
      <c r="BB926" s="64"/>
      <c r="BC926" s="64"/>
      <c r="BD926" s="64"/>
      <c r="BE926" s="64"/>
      <c r="BF926" s="64"/>
      <c r="BG926" s="64"/>
      <c r="BH926" s="64"/>
      <c r="BI926" s="64"/>
      <c r="BJ926" s="64"/>
      <c r="BK926" s="64"/>
      <c r="BL926" s="64"/>
      <c r="BM926" s="64"/>
      <c r="BN926" s="64"/>
    </row>
    <row r="927" spans="1:66" s="69" customFormat="1" ht="16.5" customHeight="1">
      <c r="A927" s="64"/>
      <c r="B927" s="66"/>
      <c r="C927" s="66"/>
      <c r="D927" s="75"/>
      <c r="E927" s="66"/>
      <c r="F927" s="67"/>
      <c r="G927" s="67"/>
      <c r="H927" s="7" t="str">
        <f t="shared" si="29"/>
        <v>Deposit Error</v>
      </c>
      <c r="I927" s="64"/>
      <c r="J927" s="8">
        <f t="shared" si="28"/>
        <v>0</v>
      </c>
      <c r="K927" s="64"/>
      <c r="L927" s="68"/>
      <c r="M927" s="68"/>
      <c r="N927" s="68"/>
      <c r="O927" s="68"/>
      <c r="P927" s="68"/>
      <c r="Q927" s="68"/>
      <c r="R927" s="68"/>
      <c r="S927" s="68"/>
      <c r="T927" s="68"/>
      <c r="U927" s="68"/>
      <c r="V927" s="68"/>
      <c r="W927" s="68"/>
      <c r="X927" s="68"/>
      <c r="Y927" s="68"/>
      <c r="Z927" s="68"/>
      <c r="AA927" s="68"/>
      <c r="AB927" s="68"/>
      <c r="AC927" s="68"/>
      <c r="AD927" s="68"/>
      <c r="AE927" s="68"/>
      <c r="AF927" s="68"/>
      <c r="AG927" s="68"/>
      <c r="AH927" s="68"/>
      <c r="AI927" s="68"/>
      <c r="AJ927" s="68"/>
      <c r="AK927" s="68"/>
      <c r="AL927" s="68"/>
      <c r="AM927" s="68"/>
      <c r="AN927" s="68"/>
      <c r="AO927" s="68"/>
      <c r="AP927" s="68"/>
      <c r="AQ927" s="68"/>
      <c r="AR927" s="68"/>
      <c r="AS927" s="68"/>
      <c r="AT927" s="68"/>
      <c r="AU927" s="68"/>
      <c r="AV927" s="68"/>
      <c r="AW927" s="68"/>
      <c r="AX927" s="68"/>
      <c r="AY927" s="68"/>
      <c r="AZ927" s="64"/>
      <c r="BA927" s="64"/>
      <c r="BB927" s="64"/>
      <c r="BC927" s="64"/>
      <c r="BD927" s="64"/>
      <c r="BE927" s="64"/>
      <c r="BF927" s="64"/>
      <c r="BG927" s="64"/>
      <c r="BH927" s="64"/>
      <c r="BI927" s="64"/>
      <c r="BJ927" s="64"/>
      <c r="BK927" s="64"/>
      <c r="BL927" s="64"/>
      <c r="BM927" s="64"/>
      <c r="BN927" s="64"/>
    </row>
    <row r="928" spans="1:66" s="69" customFormat="1" ht="16.5" customHeight="1">
      <c r="A928" s="64"/>
      <c r="B928" s="66"/>
      <c r="C928" s="66"/>
      <c r="D928" s="75"/>
      <c r="E928" s="66"/>
      <c r="F928" s="67"/>
      <c r="G928" s="67"/>
      <c r="H928" s="7" t="str">
        <f t="shared" si="29"/>
        <v>Deposit Error</v>
      </c>
      <c r="I928" s="64"/>
      <c r="J928" s="8">
        <f t="shared" si="28"/>
        <v>0</v>
      </c>
      <c r="K928" s="64"/>
      <c r="L928" s="68"/>
      <c r="M928" s="68"/>
      <c r="N928" s="68"/>
      <c r="O928" s="68"/>
      <c r="P928" s="68"/>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c r="AQ928" s="68"/>
      <c r="AR928" s="68"/>
      <c r="AS928" s="68"/>
      <c r="AT928" s="68"/>
      <c r="AU928" s="68"/>
      <c r="AV928" s="68"/>
      <c r="AW928" s="68"/>
      <c r="AX928" s="68"/>
      <c r="AY928" s="68"/>
      <c r="AZ928" s="64"/>
      <c r="BA928" s="64"/>
      <c r="BB928" s="64"/>
      <c r="BC928" s="64"/>
      <c r="BD928" s="64"/>
      <c r="BE928" s="64"/>
      <c r="BF928" s="64"/>
      <c r="BG928" s="64"/>
      <c r="BH928" s="64"/>
      <c r="BI928" s="64"/>
      <c r="BJ928" s="64"/>
      <c r="BK928" s="64"/>
      <c r="BL928" s="64"/>
      <c r="BM928" s="64"/>
      <c r="BN928" s="64"/>
    </row>
    <row r="929" spans="1:66" s="69" customFormat="1" ht="16.5" customHeight="1">
      <c r="A929" s="64"/>
      <c r="B929" s="66"/>
      <c r="C929" s="66"/>
      <c r="D929" s="75"/>
      <c r="E929" s="66"/>
      <c r="F929" s="67"/>
      <c r="G929" s="67"/>
      <c r="H929" s="7" t="str">
        <f t="shared" si="29"/>
        <v>Deposit Error</v>
      </c>
      <c r="I929" s="64"/>
      <c r="J929" s="8">
        <f t="shared" si="28"/>
        <v>0</v>
      </c>
      <c r="K929" s="64"/>
      <c r="L929" s="68"/>
      <c r="M929" s="68"/>
      <c r="N929" s="68"/>
      <c r="O929" s="68"/>
      <c r="P929" s="68"/>
      <c r="Q929" s="68"/>
      <c r="R929" s="68"/>
      <c r="S929" s="68"/>
      <c r="T929" s="68"/>
      <c r="U929" s="68"/>
      <c r="V929" s="68"/>
      <c r="W929" s="68"/>
      <c r="X929" s="68"/>
      <c r="Y929" s="68"/>
      <c r="Z929" s="68"/>
      <c r="AA929" s="68"/>
      <c r="AB929" s="68"/>
      <c r="AC929" s="68"/>
      <c r="AD929" s="68"/>
      <c r="AE929" s="68"/>
      <c r="AF929" s="68"/>
      <c r="AG929" s="68"/>
      <c r="AH929" s="68"/>
      <c r="AI929" s="68"/>
      <c r="AJ929" s="68"/>
      <c r="AK929" s="68"/>
      <c r="AL929" s="68"/>
      <c r="AM929" s="68"/>
      <c r="AN929" s="68"/>
      <c r="AO929" s="68"/>
      <c r="AP929" s="68"/>
      <c r="AQ929" s="68"/>
      <c r="AR929" s="68"/>
      <c r="AS929" s="68"/>
      <c r="AT929" s="68"/>
      <c r="AU929" s="68"/>
      <c r="AV929" s="68"/>
      <c r="AW929" s="68"/>
      <c r="AX929" s="68"/>
      <c r="AY929" s="68"/>
      <c r="AZ929" s="64"/>
      <c r="BA929" s="64"/>
      <c r="BB929" s="64"/>
      <c r="BC929" s="64"/>
      <c r="BD929" s="64"/>
      <c r="BE929" s="64"/>
      <c r="BF929" s="64"/>
      <c r="BG929" s="64"/>
      <c r="BH929" s="64"/>
      <c r="BI929" s="64"/>
      <c r="BJ929" s="64"/>
      <c r="BK929" s="64"/>
      <c r="BL929" s="64"/>
      <c r="BM929" s="64"/>
      <c r="BN929" s="64"/>
    </row>
    <row r="930" spans="1:66" s="69" customFormat="1" ht="16.5" customHeight="1">
      <c r="A930" s="64"/>
      <c r="B930" s="66"/>
      <c r="C930" s="66"/>
      <c r="D930" s="75"/>
      <c r="E930" s="66"/>
      <c r="F930" s="67"/>
      <c r="G930" s="67"/>
      <c r="H930" s="7" t="str">
        <f t="shared" si="29"/>
        <v>Deposit Error</v>
      </c>
      <c r="I930" s="64"/>
      <c r="J930" s="8">
        <f t="shared" si="28"/>
        <v>0</v>
      </c>
      <c r="K930" s="64"/>
      <c r="L930" s="68"/>
      <c r="M930" s="68"/>
      <c r="N930" s="68"/>
      <c r="O930" s="68"/>
      <c r="P930" s="68"/>
      <c r="Q930" s="68"/>
      <c r="R930" s="68"/>
      <c r="S930" s="68"/>
      <c r="T930" s="68"/>
      <c r="U930" s="68"/>
      <c r="V930" s="68"/>
      <c r="W930" s="68"/>
      <c r="X930" s="68"/>
      <c r="Y930" s="68"/>
      <c r="Z930" s="68"/>
      <c r="AA930" s="68"/>
      <c r="AB930" s="68"/>
      <c r="AC930" s="68"/>
      <c r="AD930" s="68"/>
      <c r="AE930" s="68"/>
      <c r="AF930" s="68"/>
      <c r="AG930" s="68"/>
      <c r="AH930" s="68"/>
      <c r="AI930" s="68"/>
      <c r="AJ930" s="68"/>
      <c r="AK930" s="68"/>
      <c r="AL930" s="68"/>
      <c r="AM930" s="68"/>
      <c r="AN930" s="68"/>
      <c r="AO930" s="68"/>
      <c r="AP930" s="68"/>
      <c r="AQ930" s="68"/>
      <c r="AR930" s="68"/>
      <c r="AS930" s="68"/>
      <c r="AT930" s="68"/>
      <c r="AU930" s="68"/>
      <c r="AV930" s="68"/>
      <c r="AW930" s="68"/>
      <c r="AX930" s="68"/>
      <c r="AY930" s="68"/>
      <c r="AZ930" s="64"/>
      <c r="BA930" s="64"/>
      <c r="BB930" s="64"/>
      <c r="BC930" s="64"/>
      <c r="BD930" s="64"/>
      <c r="BE930" s="64"/>
      <c r="BF930" s="64"/>
      <c r="BG930" s="64"/>
      <c r="BH930" s="64"/>
      <c r="BI930" s="64"/>
      <c r="BJ930" s="64"/>
      <c r="BK930" s="64"/>
      <c r="BL930" s="64"/>
      <c r="BM930" s="64"/>
      <c r="BN930" s="64"/>
    </row>
    <row r="931" spans="1:66" s="69" customFormat="1" ht="16.5" customHeight="1">
      <c r="A931" s="64"/>
      <c r="B931" s="66"/>
      <c r="C931" s="66"/>
      <c r="D931" s="75"/>
      <c r="E931" s="66"/>
      <c r="F931" s="67"/>
      <c r="G931" s="67"/>
      <c r="H931" s="7" t="str">
        <f t="shared" si="29"/>
        <v>Deposit Error</v>
      </c>
      <c r="I931" s="64"/>
      <c r="J931" s="8">
        <f t="shared" si="28"/>
        <v>0</v>
      </c>
      <c r="K931" s="64"/>
      <c r="L931" s="68"/>
      <c r="M931" s="68"/>
      <c r="N931" s="68"/>
      <c r="O931" s="68"/>
      <c r="P931" s="68"/>
      <c r="Q931" s="68"/>
      <c r="R931" s="68"/>
      <c r="S931" s="68"/>
      <c r="T931" s="68"/>
      <c r="U931" s="68"/>
      <c r="V931" s="68"/>
      <c r="W931" s="68"/>
      <c r="X931" s="68"/>
      <c r="Y931" s="68"/>
      <c r="Z931" s="68"/>
      <c r="AA931" s="68"/>
      <c r="AB931" s="68"/>
      <c r="AC931" s="68"/>
      <c r="AD931" s="68"/>
      <c r="AE931" s="68"/>
      <c r="AF931" s="68"/>
      <c r="AG931" s="68"/>
      <c r="AH931" s="68"/>
      <c r="AI931" s="68"/>
      <c r="AJ931" s="68"/>
      <c r="AK931" s="68"/>
      <c r="AL931" s="68"/>
      <c r="AM931" s="68"/>
      <c r="AN931" s="68"/>
      <c r="AO931" s="68"/>
      <c r="AP931" s="68"/>
      <c r="AQ931" s="68"/>
      <c r="AR931" s="68"/>
      <c r="AS931" s="68"/>
      <c r="AT931" s="68"/>
      <c r="AU931" s="68"/>
      <c r="AV931" s="68"/>
      <c r="AW931" s="68"/>
      <c r="AX931" s="68"/>
      <c r="AY931" s="68"/>
      <c r="AZ931" s="64"/>
      <c r="BA931" s="64"/>
      <c r="BB931" s="64"/>
      <c r="BC931" s="64"/>
      <c r="BD931" s="64"/>
      <c r="BE931" s="64"/>
      <c r="BF931" s="64"/>
      <c r="BG931" s="64"/>
      <c r="BH931" s="64"/>
      <c r="BI931" s="64"/>
      <c r="BJ931" s="64"/>
      <c r="BK931" s="64"/>
      <c r="BL931" s="64"/>
      <c r="BM931" s="64"/>
      <c r="BN931" s="64"/>
    </row>
    <row r="932" spans="1:66" s="69" customFormat="1" ht="16.5" customHeight="1">
      <c r="A932" s="64"/>
      <c r="B932" s="66"/>
      <c r="C932" s="66"/>
      <c r="D932" s="75"/>
      <c r="E932" s="66"/>
      <c r="F932" s="67"/>
      <c r="G932" s="67"/>
      <c r="H932" s="7" t="str">
        <f t="shared" si="29"/>
        <v>Deposit Error</v>
      </c>
      <c r="I932" s="64"/>
      <c r="J932" s="8">
        <f t="shared" si="28"/>
        <v>0</v>
      </c>
      <c r="K932" s="64"/>
      <c r="L932" s="68"/>
      <c r="M932" s="68"/>
      <c r="N932" s="68"/>
      <c r="O932" s="68"/>
      <c r="P932" s="68"/>
      <c r="Q932" s="68"/>
      <c r="R932" s="68"/>
      <c r="S932" s="68"/>
      <c r="T932" s="68"/>
      <c r="U932" s="68"/>
      <c r="V932" s="68"/>
      <c r="W932" s="68"/>
      <c r="X932" s="68"/>
      <c r="Y932" s="68"/>
      <c r="Z932" s="68"/>
      <c r="AA932" s="68"/>
      <c r="AB932" s="68"/>
      <c r="AC932" s="68"/>
      <c r="AD932" s="68"/>
      <c r="AE932" s="68"/>
      <c r="AF932" s="68"/>
      <c r="AG932" s="68"/>
      <c r="AH932" s="68"/>
      <c r="AI932" s="68"/>
      <c r="AJ932" s="68"/>
      <c r="AK932" s="68"/>
      <c r="AL932" s="68"/>
      <c r="AM932" s="68"/>
      <c r="AN932" s="68"/>
      <c r="AO932" s="68"/>
      <c r="AP932" s="68"/>
      <c r="AQ932" s="68"/>
      <c r="AR932" s="68"/>
      <c r="AS932" s="68"/>
      <c r="AT932" s="68"/>
      <c r="AU932" s="68"/>
      <c r="AV932" s="68"/>
      <c r="AW932" s="68"/>
      <c r="AX932" s="68"/>
      <c r="AY932" s="68"/>
      <c r="AZ932" s="64"/>
      <c r="BA932" s="64"/>
      <c r="BB932" s="64"/>
      <c r="BC932" s="64"/>
      <c r="BD932" s="64"/>
      <c r="BE932" s="64"/>
      <c r="BF932" s="64"/>
      <c r="BG932" s="64"/>
      <c r="BH932" s="64"/>
      <c r="BI932" s="64"/>
      <c r="BJ932" s="64"/>
      <c r="BK932" s="64"/>
      <c r="BL932" s="64"/>
      <c r="BM932" s="64"/>
      <c r="BN932" s="64"/>
    </row>
    <row r="933" spans="1:66" s="69" customFormat="1" ht="16.5" customHeight="1">
      <c r="A933" s="64"/>
      <c r="B933" s="66"/>
      <c r="C933" s="66"/>
      <c r="D933" s="75"/>
      <c r="E933" s="66"/>
      <c r="F933" s="67"/>
      <c r="G933" s="67"/>
      <c r="H933" s="7" t="str">
        <f t="shared" si="29"/>
        <v>Deposit Error</v>
      </c>
      <c r="I933" s="64"/>
      <c r="J933" s="8">
        <f t="shared" si="28"/>
        <v>0</v>
      </c>
      <c r="K933" s="64"/>
      <c r="L933" s="68"/>
      <c r="M933" s="68"/>
      <c r="N933" s="68"/>
      <c r="O933" s="68"/>
      <c r="P933" s="68"/>
      <c r="Q933" s="68"/>
      <c r="R933" s="68"/>
      <c r="S933" s="68"/>
      <c r="T933" s="68"/>
      <c r="U933" s="68"/>
      <c r="V933" s="68"/>
      <c r="W933" s="68"/>
      <c r="X933" s="68"/>
      <c r="Y933" s="68"/>
      <c r="Z933" s="68"/>
      <c r="AA933" s="68"/>
      <c r="AB933" s="68"/>
      <c r="AC933" s="68"/>
      <c r="AD933" s="68"/>
      <c r="AE933" s="68"/>
      <c r="AF933" s="68"/>
      <c r="AG933" s="68"/>
      <c r="AH933" s="68"/>
      <c r="AI933" s="68"/>
      <c r="AJ933" s="68"/>
      <c r="AK933" s="68"/>
      <c r="AL933" s="68"/>
      <c r="AM933" s="68"/>
      <c r="AN933" s="68"/>
      <c r="AO933" s="68"/>
      <c r="AP933" s="68"/>
      <c r="AQ933" s="68"/>
      <c r="AR933" s="68"/>
      <c r="AS933" s="68"/>
      <c r="AT933" s="68"/>
      <c r="AU933" s="68"/>
      <c r="AV933" s="68"/>
      <c r="AW933" s="68"/>
      <c r="AX933" s="68"/>
      <c r="AY933" s="68"/>
      <c r="AZ933" s="64"/>
      <c r="BA933" s="64"/>
      <c r="BB933" s="64"/>
      <c r="BC933" s="64"/>
      <c r="BD933" s="64"/>
      <c r="BE933" s="64"/>
      <c r="BF933" s="64"/>
      <c r="BG933" s="64"/>
      <c r="BH933" s="64"/>
      <c r="BI933" s="64"/>
      <c r="BJ933" s="64"/>
      <c r="BK933" s="64"/>
      <c r="BL933" s="64"/>
      <c r="BM933" s="64"/>
      <c r="BN933" s="64"/>
    </row>
    <row r="934" spans="1:66" s="69" customFormat="1" ht="16.5" customHeight="1">
      <c r="A934" s="64"/>
      <c r="B934" s="66"/>
      <c r="C934" s="66"/>
      <c r="D934" s="75"/>
      <c r="E934" s="66"/>
      <c r="F934" s="67"/>
      <c r="G934" s="67"/>
      <c r="H934" s="7" t="str">
        <f t="shared" si="29"/>
        <v>Deposit Error</v>
      </c>
      <c r="I934" s="64"/>
      <c r="J934" s="8">
        <f t="shared" si="28"/>
        <v>0</v>
      </c>
      <c r="K934" s="64"/>
      <c r="L934" s="68"/>
      <c r="M934" s="68"/>
      <c r="N934" s="68"/>
      <c r="O934" s="68"/>
      <c r="P934" s="68"/>
      <c r="Q934" s="68"/>
      <c r="R934" s="68"/>
      <c r="S934" s="68"/>
      <c r="T934" s="68"/>
      <c r="U934" s="68"/>
      <c r="V934" s="68"/>
      <c r="W934" s="68"/>
      <c r="X934" s="68"/>
      <c r="Y934" s="68"/>
      <c r="Z934" s="68"/>
      <c r="AA934" s="68"/>
      <c r="AB934" s="68"/>
      <c r="AC934" s="68"/>
      <c r="AD934" s="68"/>
      <c r="AE934" s="68"/>
      <c r="AF934" s="68"/>
      <c r="AG934" s="68"/>
      <c r="AH934" s="68"/>
      <c r="AI934" s="68"/>
      <c r="AJ934" s="68"/>
      <c r="AK934" s="68"/>
      <c r="AL934" s="68"/>
      <c r="AM934" s="68"/>
      <c r="AN934" s="68"/>
      <c r="AO934" s="68"/>
      <c r="AP934" s="68"/>
      <c r="AQ934" s="68"/>
      <c r="AR934" s="68"/>
      <c r="AS934" s="68"/>
      <c r="AT934" s="68"/>
      <c r="AU934" s="68"/>
      <c r="AV934" s="68"/>
      <c r="AW934" s="68"/>
      <c r="AX934" s="68"/>
      <c r="AY934" s="68"/>
      <c r="AZ934" s="64"/>
      <c r="BA934" s="64"/>
      <c r="BB934" s="64"/>
      <c r="BC934" s="64"/>
      <c r="BD934" s="64"/>
      <c r="BE934" s="64"/>
      <c r="BF934" s="64"/>
      <c r="BG934" s="64"/>
      <c r="BH934" s="64"/>
      <c r="BI934" s="64"/>
      <c r="BJ934" s="64"/>
      <c r="BK934" s="64"/>
      <c r="BL934" s="64"/>
      <c r="BM934" s="64"/>
      <c r="BN934" s="64"/>
    </row>
    <row r="935" spans="1:66" s="69" customFormat="1" ht="16.5" customHeight="1">
      <c r="A935" s="64"/>
      <c r="B935" s="66"/>
      <c r="C935" s="66"/>
      <c r="D935" s="75"/>
      <c r="E935" s="66"/>
      <c r="F935" s="67"/>
      <c r="G935" s="67"/>
      <c r="H935" s="7" t="str">
        <f t="shared" si="29"/>
        <v>Deposit Error</v>
      </c>
      <c r="I935" s="64"/>
      <c r="J935" s="8">
        <f t="shared" si="28"/>
        <v>0</v>
      </c>
      <c r="K935" s="64"/>
      <c r="L935" s="68"/>
      <c r="M935" s="68"/>
      <c r="N935" s="68"/>
      <c r="O935" s="68"/>
      <c r="P935" s="68"/>
      <c r="Q935" s="68"/>
      <c r="R935" s="68"/>
      <c r="S935" s="68"/>
      <c r="T935" s="68"/>
      <c r="U935" s="68"/>
      <c r="V935" s="68"/>
      <c r="W935" s="68"/>
      <c r="X935" s="68"/>
      <c r="Y935" s="68"/>
      <c r="Z935" s="68"/>
      <c r="AA935" s="68"/>
      <c r="AB935" s="68"/>
      <c r="AC935" s="68"/>
      <c r="AD935" s="68"/>
      <c r="AE935" s="68"/>
      <c r="AF935" s="68"/>
      <c r="AG935" s="68"/>
      <c r="AH935" s="68"/>
      <c r="AI935" s="68"/>
      <c r="AJ935" s="68"/>
      <c r="AK935" s="68"/>
      <c r="AL935" s="68"/>
      <c r="AM935" s="68"/>
      <c r="AN935" s="68"/>
      <c r="AO935" s="68"/>
      <c r="AP935" s="68"/>
      <c r="AQ935" s="68"/>
      <c r="AR935" s="68"/>
      <c r="AS935" s="68"/>
      <c r="AT935" s="68"/>
      <c r="AU935" s="68"/>
      <c r="AV935" s="68"/>
      <c r="AW935" s="68"/>
      <c r="AX935" s="68"/>
      <c r="AY935" s="68"/>
      <c r="AZ935" s="64"/>
      <c r="BA935" s="64"/>
      <c r="BB935" s="64"/>
      <c r="BC935" s="64"/>
      <c r="BD935" s="64"/>
      <c r="BE935" s="64"/>
      <c r="BF935" s="64"/>
      <c r="BG935" s="64"/>
      <c r="BH935" s="64"/>
      <c r="BI935" s="64"/>
      <c r="BJ935" s="64"/>
      <c r="BK935" s="64"/>
      <c r="BL935" s="64"/>
      <c r="BM935" s="64"/>
      <c r="BN935" s="64"/>
    </row>
    <row r="936" spans="1:66" s="69" customFormat="1" ht="16.5" customHeight="1">
      <c r="A936" s="64"/>
      <c r="B936" s="66"/>
      <c r="C936" s="66"/>
      <c r="D936" s="75"/>
      <c r="E936" s="66"/>
      <c r="F936" s="67"/>
      <c r="G936" s="67"/>
      <c r="H936" s="7" t="str">
        <f t="shared" si="29"/>
        <v>Deposit Error</v>
      </c>
      <c r="I936" s="64"/>
      <c r="J936" s="8">
        <f t="shared" si="28"/>
        <v>0</v>
      </c>
      <c r="K936" s="64"/>
      <c r="L936" s="68"/>
      <c r="M936" s="68"/>
      <c r="N936" s="68"/>
      <c r="O936" s="68"/>
      <c r="P936" s="68"/>
      <c r="Q936" s="68"/>
      <c r="R936" s="68"/>
      <c r="S936" s="68"/>
      <c r="T936" s="68"/>
      <c r="U936" s="68"/>
      <c r="V936" s="68"/>
      <c r="W936" s="68"/>
      <c r="X936" s="68"/>
      <c r="Y936" s="68"/>
      <c r="Z936" s="68"/>
      <c r="AA936" s="68"/>
      <c r="AB936" s="68"/>
      <c r="AC936" s="68"/>
      <c r="AD936" s="68"/>
      <c r="AE936" s="68"/>
      <c r="AF936" s="68"/>
      <c r="AG936" s="68"/>
      <c r="AH936" s="68"/>
      <c r="AI936" s="68"/>
      <c r="AJ936" s="68"/>
      <c r="AK936" s="68"/>
      <c r="AL936" s="68"/>
      <c r="AM936" s="68"/>
      <c r="AN936" s="68"/>
      <c r="AO936" s="68"/>
      <c r="AP936" s="68"/>
      <c r="AQ936" s="68"/>
      <c r="AR936" s="68"/>
      <c r="AS936" s="68"/>
      <c r="AT936" s="68"/>
      <c r="AU936" s="68"/>
      <c r="AV936" s="68"/>
      <c r="AW936" s="68"/>
      <c r="AX936" s="68"/>
      <c r="AY936" s="68"/>
      <c r="AZ936" s="64"/>
      <c r="BA936" s="64"/>
      <c r="BB936" s="64"/>
      <c r="BC936" s="64"/>
      <c r="BD936" s="64"/>
      <c r="BE936" s="64"/>
      <c r="BF936" s="64"/>
      <c r="BG936" s="64"/>
      <c r="BH936" s="64"/>
      <c r="BI936" s="64"/>
      <c r="BJ936" s="64"/>
      <c r="BK936" s="64"/>
      <c r="BL936" s="64"/>
      <c r="BM936" s="64"/>
      <c r="BN936" s="64"/>
    </row>
    <row r="937" spans="1:66" s="69" customFormat="1" ht="16.5" customHeight="1">
      <c r="A937" s="64"/>
      <c r="B937" s="66"/>
      <c r="C937" s="66"/>
      <c r="D937" s="75"/>
      <c r="E937" s="66"/>
      <c r="F937" s="67"/>
      <c r="G937" s="67"/>
      <c r="H937" s="7" t="str">
        <f t="shared" si="29"/>
        <v>Deposit Error</v>
      </c>
      <c r="I937" s="64"/>
      <c r="J937" s="8">
        <f t="shared" si="28"/>
        <v>0</v>
      </c>
      <c r="K937" s="64"/>
      <c r="L937" s="68"/>
      <c r="M937" s="68"/>
      <c r="N937" s="68"/>
      <c r="O937" s="68"/>
      <c r="P937" s="68"/>
      <c r="Q937" s="68"/>
      <c r="R937" s="68"/>
      <c r="S937" s="68"/>
      <c r="T937" s="68"/>
      <c r="U937" s="68"/>
      <c r="V937" s="68"/>
      <c r="W937" s="68"/>
      <c r="X937" s="68"/>
      <c r="Y937" s="68"/>
      <c r="Z937" s="68"/>
      <c r="AA937" s="68"/>
      <c r="AB937" s="68"/>
      <c r="AC937" s="68"/>
      <c r="AD937" s="68"/>
      <c r="AE937" s="68"/>
      <c r="AF937" s="68"/>
      <c r="AG937" s="68"/>
      <c r="AH937" s="68"/>
      <c r="AI937" s="68"/>
      <c r="AJ937" s="68"/>
      <c r="AK937" s="68"/>
      <c r="AL937" s="68"/>
      <c r="AM937" s="68"/>
      <c r="AN937" s="68"/>
      <c r="AO937" s="68"/>
      <c r="AP937" s="68"/>
      <c r="AQ937" s="68"/>
      <c r="AR937" s="68"/>
      <c r="AS937" s="68"/>
      <c r="AT937" s="68"/>
      <c r="AU937" s="68"/>
      <c r="AV937" s="68"/>
      <c r="AW937" s="68"/>
      <c r="AX937" s="68"/>
      <c r="AY937" s="68"/>
      <c r="AZ937" s="64"/>
      <c r="BA937" s="64"/>
      <c r="BB937" s="64"/>
      <c r="BC937" s="64"/>
      <c r="BD937" s="64"/>
      <c r="BE937" s="64"/>
      <c r="BF937" s="64"/>
      <c r="BG937" s="64"/>
      <c r="BH937" s="64"/>
      <c r="BI937" s="64"/>
      <c r="BJ937" s="64"/>
      <c r="BK937" s="64"/>
      <c r="BL937" s="64"/>
      <c r="BM937" s="64"/>
      <c r="BN937" s="64"/>
    </row>
    <row r="938" spans="1:66" s="69" customFormat="1" ht="16.5" customHeight="1">
      <c r="A938" s="64"/>
      <c r="B938" s="66"/>
      <c r="C938" s="66"/>
      <c r="D938" s="75"/>
      <c r="E938" s="66"/>
      <c r="F938" s="67"/>
      <c r="G938" s="67"/>
      <c r="H938" s="7" t="str">
        <f t="shared" si="29"/>
        <v>Deposit Error</v>
      </c>
      <c r="I938" s="64"/>
      <c r="J938" s="8">
        <f t="shared" si="28"/>
        <v>0</v>
      </c>
      <c r="K938" s="64"/>
      <c r="L938" s="68"/>
      <c r="M938" s="68"/>
      <c r="N938" s="68"/>
      <c r="O938" s="68"/>
      <c r="P938" s="68"/>
      <c r="Q938" s="68"/>
      <c r="R938" s="68"/>
      <c r="S938" s="68"/>
      <c r="T938" s="68"/>
      <c r="U938" s="68"/>
      <c r="V938" s="68"/>
      <c r="W938" s="68"/>
      <c r="X938" s="68"/>
      <c r="Y938" s="68"/>
      <c r="Z938" s="68"/>
      <c r="AA938" s="68"/>
      <c r="AB938" s="68"/>
      <c r="AC938" s="68"/>
      <c r="AD938" s="68"/>
      <c r="AE938" s="68"/>
      <c r="AF938" s="68"/>
      <c r="AG938" s="68"/>
      <c r="AH938" s="68"/>
      <c r="AI938" s="68"/>
      <c r="AJ938" s="68"/>
      <c r="AK938" s="68"/>
      <c r="AL938" s="68"/>
      <c r="AM938" s="68"/>
      <c r="AN938" s="68"/>
      <c r="AO938" s="68"/>
      <c r="AP938" s="68"/>
      <c r="AQ938" s="68"/>
      <c r="AR938" s="68"/>
      <c r="AS938" s="68"/>
      <c r="AT938" s="68"/>
      <c r="AU938" s="68"/>
      <c r="AV938" s="68"/>
      <c r="AW938" s="68"/>
      <c r="AX938" s="68"/>
      <c r="AY938" s="68"/>
      <c r="AZ938" s="64"/>
      <c r="BA938" s="64"/>
      <c r="BB938" s="64"/>
      <c r="BC938" s="64"/>
      <c r="BD938" s="64"/>
      <c r="BE938" s="64"/>
      <c r="BF938" s="64"/>
      <c r="BG938" s="64"/>
      <c r="BH938" s="64"/>
      <c r="BI938" s="64"/>
      <c r="BJ938" s="64"/>
      <c r="BK938" s="64"/>
      <c r="BL938" s="64"/>
      <c r="BM938" s="64"/>
      <c r="BN938" s="64"/>
    </row>
    <row r="939" spans="1:66" s="69" customFormat="1" ht="16.5" customHeight="1">
      <c r="A939" s="64"/>
      <c r="B939" s="66"/>
      <c r="C939" s="66"/>
      <c r="D939" s="75"/>
      <c r="E939" s="66"/>
      <c r="F939" s="67"/>
      <c r="G939" s="67"/>
      <c r="H939" s="7" t="str">
        <f t="shared" si="29"/>
        <v>Deposit Error</v>
      </c>
      <c r="I939" s="64"/>
      <c r="J939" s="8">
        <f t="shared" si="28"/>
        <v>0</v>
      </c>
      <c r="K939" s="64"/>
      <c r="L939" s="68"/>
      <c r="M939" s="68"/>
      <c r="N939" s="68"/>
      <c r="O939" s="68"/>
      <c r="P939" s="68"/>
      <c r="Q939" s="68"/>
      <c r="R939" s="68"/>
      <c r="S939" s="68"/>
      <c r="T939" s="68"/>
      <c r="U939" s="68"/>
      <c r="V939" s="68"/>
      <c r="W939" s="68"/>
      <c r="X939" s="68"/>
      <c r="Y939" s="68"/>
      <c r="Z939" s="68"/>
      <c r="AA939" s="68"/>
      <c r="AB939" s="68"/>
      <c r="AC939" s="68"/>
      <c r="AD939" s="68"/>
      <c r="AE939" s="68"/>
      <c r="AF939" s="68"/>
      <c r="AG939" s="68"/>
      <c r="AH939" s="68"/>
      <c r="AI939" s="68"/>
      <c r="AJ939" s="68"/>
      <c r="AK939" s="68"/>
      <c r="AL939" s="68"/>
      <c r="AM939" s="68"/>
      <c r="AN939" s="68"/>
      <c r="AO939" s="68"/>
      <c r="AP939" s="68"/>
      <c r="AQ939" s="68"/>
      <c r="AR939" s="68"/>
      <c r="AS939" s="68"/>
      <c r="AT939" s="68"/>
      <c r="AU939" s="68"/>
      <c r="AV939" s="68"/>
      <c r="AW939" s="68"/>
      <c r="AX939" s="68"/>
      <c r="AY939" s="68"/>
      <c r="AZ939" s="64"/>
      <c r="BA939" s="64"/>
      <c r="BB939" s="64"/>
      <c r="BC939" s="64"/>
      <c r="BD939" s="64"/>
      <c r="BE939" s="64"/>
      <c r="BF939" s="64"/>
      <c r="BG939" s="64"/>
      <c r="BH939" s="64"/>
      <c r="BI939" s="64"/>
      <c r="BJ939" s="64"/>
      <c r="BK939" s="64"/>
      <c r="BL939" s="64"/>
      <c r="BM939" s="64"/>
      <c r="BN939" s="64"/>
    </row>
    <row r="940" spans="1:66" s="69" customFormat="1" ht="16.5" customHeight="1">
      <c r="A940" s="64"/>
      <c r="B940" s="66"/>
      <c r="C940" s="66"/>
      <c r="D940" s="75"/>
      <c r="E940" s="66"/>
      <c r="F940" s="67"/>
      <c r="G940" s="67"/>
      <c r="H940" s="7" t="str">
        <f t="shared" si="29"/>
        <v>Deposit Error</v>
      </c>
      <c r="I940" s="64"/>
      <c r="J940" s="8">
        <f t="shared" si="28"/>
        <v>0</v>
      </c>
      <c r="K940" s="64"/>
      <c r="L940" s="68"/>
      <c r="M940" s="68"/>
      <c r="N940" s="68"/>
      <c r="O940" s="68"/>
      <c r="P940" s="68"/>
      <c r="Q940" s="68"/>
      <c r="R940" s="68"/>
      <c r="S940" s="68"/>
      <c r="T940" s="68"/>
      <c r="U940" s="68"/>
      <c r="V940" s="68"/>
      <c r="W940" s="68"/>
      <c r="X940" s="68"/>
      <c r="Y940" s="68"/>
      <c r="Z940" s="68"/>
      <c r="AA940" s="68"/>
      <c r="AB940" s="68"/>
      <c r="AC940" s="68"/>
      <c r="AD940" s="68"/>
      <c r="AE940" s="68"/>
      <c r="AF940" s="68"/>
      <c r="AG940" s="68"/>
      <c r="AH940" s="68"/>
      <c r="AI940" s="68"/>
      <c r="AJ940" s="68"/>
      <c r="AK940" s="68"/>
      <c r="AL940" s="68"/>
      <c r="AM940" s="68"/>
      <c r="AN940" s="68"/>
      <c r="AO940" s="68"/>
      <c r="AP940" s="68"/>
      <c r="AQ940" s="68"/>
      <c r="AR940" s="68"/>
      <c r="AS940" s="68"/>
      <c r="AT940" s="68"/>
      <c r="AU940" s="68"/>
      <c r="AV940" s="68"/>
      <c r="AW940" s="68"/>
      <c r="AX940" s="68"/>
      <c r="AY940" s="68"/>
      <c r="AZ940" s="64"/>
      <c r="BA940" s="64"/>
      <c r="BB940" s="64"/>
      <c r="BC940" s="64"/>
      <c r="BD940" s="64"/>
      <c r="BE940" s="64"/>
      <c r="BF940" s="64"/>
      <c r="BG940" s="64"/>
      <c r="BH940" s="64"/>
      <c r="BI940" s="64"/>
      <c r="BJ940" s="64"/>
      <c r="BK940" s="64"/>
      <c r="BL940" s="64"/>
      <c r="BM940" s="64"/>
      <c r="BN940" s="64"/>
    </row>
    <row r="941" spans="1:66" s="69" customFormat="1" ht="16.5" customHeight="1">
      <c r="A941" s="64"/>
      <c r="B941" s="66"/>
      <c r="C941" s="66"/>
      <c r="D941" s="75"/>
      <c r="E941" s="66"/>
      <c r="F941" s="67"/>
      <c r="G941" s="67"/>
      <c r="H941" s="7" t="str">
        <f t="shared" si="29"/>
        <v>Deposit Error</v>
      </c>
      <c r="I941" s="64"/>
      <c r="J941" s="8">
        <f t="shared" si="28"/>
        <v>0</v>
      </c>
      <c r="K941" s="64"/>
      <c r="L941" s="68"/>
      <c r="M941" s="68"/>
      <c r="N941" s="68"/>
      <c r="O941" s="68"/>
      <c r="P941" s="68"/>
      <c r="Q941" s="68"/>
      <c r="R941" s="68"/>
      <c r="S941" s="68"/>
      <c r="T941" s="68"/>
      <c r="U941" s="68"/>
      <c r="V941" s="68"/>
      <c r="W941" s="68"/>
      <c r="X941" s="68"/>
      <c r="Y941" s="68"/>
      <c r="Z941" s="68"/>
      <c r="AA941" s="68"/>
      <c r="AB941" s="68"/>
      <c r="AC941" s="68"/>
      <c r="AD941" s="68"/>
      <c r="AE941" s="68"/>
      <c r="AF941" s="68"/>
      <c r="AG941" s="68"/>
      <c r="AH941" s="68"/>
      <c r="AI941" s="68"/>
      <c r="AJ941" s="68"/>
      <c r="AK941" s="68"/>
      <c r="AL941" s="68"/>
      <c r="AM941" s="68"/>
      <c r="AN941" s="68"/>
      <c r="AO941" s="68"/>
      <c r="AP941" s="68"/>
      <c r="AQ941" s="68"/>
      <c r="AR941" s="68"/>
      <c r="AS941" s="68"/>
      <c r="AT941" s="68"/>
      <c r="AU941" s="68"/>
      <c r="AV941" s="68"/>
      <c r="AW941" s="68"/>
      <c r="AX941" s="68"/>
      <c r="AY941" s="68"/>
      <c r="AZ941" s="64"/>
      <c r="BA941" s="64"/>
      <c r="BB941" s="64"/>
      <c r="BC941" s="64"/>
      <c r="BD941" s="64"/>
      <c r="BE941" s="64"/>
      <c r="BF941" s="64"/>
      <c r="BG941" s="64"/>
      <c r="BH941" s="64"/>
      <c r="BI941" s="64"/>
      <c r="BJ941" s="64"/>
      <c r="BK941" s="64"/>
      <c r="BL941" s="64"/>
      <c r="BM941" s="64"/>
      <c r="BN941" s="64"/>
    </row>
    <row r="942" spans="1:66" s="69" customFormat="1" ht="16.5" customHeight="1">
      <c r="A942" s="64"/>
      <c r="B942" s="66"/>
      <c r="C942" s="66"/>
      <c r="D942" s="75"/>
      <c r="E942" s="66"/>
      <c r="F942" s="67"/>
      <c r="G942" s="67"/>
      <c r="H942" s="7" t="str">
        <f t="shared" si="29"/>
        <v>Deposit Error</v>
      </c>
      <c r="I942" s="64"/>
      <c r="J942" s="8">
        <f t="shared" si="28"/>
        <v>0</v>
      </c>
      <c r="K942" s="64"/>
      <c r="L942" s="68"/>
      <c r="M942" s="68"/>
      <c r="N942" s="68"/>
      <c r="O942" s="68"/>
      <c r="P942" s="68"/>
      <c r="Q942" s="68"/>
      <c r="R942" s="68"/>
      <c r="S942" s="68"/>
      <c r="T942" s="68"/>
      <c r="U942" s="68"/>
      <c r="V942" s="68"/>
      <c r="W942" s="68"/>
      <c r="X942" s="68"/>
      <c r="Y942" s="68"/>
      <c r="Z942" s="68"/>
      <c r="AA942" s="68"/>
      <c r="AB942" s="68"/>
      <c r="AC942" s="68"/>
      <c r="AD942" s="68"/>
      <c r="AE942" s="68"/>
      <c r="AF942" s="68"/>
      <c r="AG942" s="68"/>
      <c r="AH942" s="68"/>
      <c r="AI942" s="68"/>
      <c r="AJ942" s="68"/>
      <c r="AK942" s="68"/>
      <c r="AL942" s="68"/>
      <c r="AM942" s="68"/>
      <c r="AN942" s="68"/>
      <c r="AO942" s="68"/>
      <c r="AP942" s="68"/>
      <c r="AQ942" s="68"/>
      <c r="AR942" s="68"/>
      <c r="AS942" s="68"/>
      <c r="AT942" s="68"/>
      <c r="AU942" s="68"/>
      <c r="AV942" s="68"/>
      <c r="AW942" s="68"/>
      <c r="AX942" s="68"/>
      <c r="AY942" s="68"/>
      <c r="AZ942" s="64"/>
      <c r="BA942" s="64"/>
      <c r="BB942" s="64"/>
      <c r="BC942" s="64"/>
      <c r="BD942" s="64"/>
      <c r="BE942" s="64"/>
      <c r="BF942" s="64"/>
      <c r="BG942" s="64"/>
      <c r="BH942" s="64"/>
      <c r="BI942" s="64"/>
      <c r="BJ942" s="64"/>
      <c r="BK942" s="64"/>
      <c r="BL942" s="64"/>
      <c r="BM942" s="64"/>
      <c r="BN942" s="64"/>
    </row>
    <row r="943" spans="1:66" s="69" customFormat="1" ht="16.5" customHeight="1">
      <c r="A943" s="64"/>
      <c r="B943" s="66"/>
      <c r="C943" s="66"/>
      <c r="D943" s="75"/>
      <c r="E943" s="66"/>
      <c r="F943" s="67"/>
      <c r="G943" s="67"/>
      <c r="H943" s="7" t="str">
        <f t="shared" si="29"/>
        <v>Deposit Error</v>
      </c>
      <c r="I943" s="64"/>
      <c r="J943" s="8">
        <f t="shared" si="28"/>
        <v>0</v>
      </c>
      <c r="K943" s="64"/>
      <c r="L943" s="68"/>
      <c r="M943" s="68"/>
      <c r="N943" s="68"/>
      <c r="O943" s="68"/>
      <c r="P943" s="68"/>
      <c r="Q943" s="68"/>
      <c r="R943" s="68"/>
      <c r="S943" s="68"/>
      <c r="T943" s="68"/>
      <c r="U943" s="68"/>
      <c r="V943" s="68"/>
      <c r="W943" s="68"/>
      <c r="X943" s="68"/>
      <c r="Y943" s="68"/>
      <c r="Z943" s="68"/>
      <c r="AA943" s="68"/>
      <c r="AB943" s="68"/>
      <c r="AC943" s="68"/>
      <c r="AD943" s="68"/>
      <c r="AE943" s="68"/>
      <c r="AF943" s="68"/>
      <c r="AG943" s="68"/>
      <c r="AH943" s="68"/>
      <c r="AI943" s="68"/>
      <c r="AJ943" s="68"/>
      <c r="AK943" s="68"/>
      <c r="AL943" s="68"/>
      <c r="AM943" s="68"/>
      <c r="AN943" s="68"/>
      <c r="AO943" s="68"/>
      <c r="AP943" s="68"/>
      <c r="AQ943" s="68"/>
      <c r="AR943" s="68"/>
      <c r="AS943" s="68"/>
      <c r="AT943" s="68"/>
      <c r="AU943" s="68"/>
      <c r="AV943" s="68"/>
      <c r="AW943" s="68"/>
      <c r="AX943" s="68"/>
      <c r="AY943" s="68"/>
      <c r="AZ943" s="64"/>
      <c r="BA943" s="64"/>
      <c r="BB943" s="64"/>
      <c r="BC943" s="64"/>
      <c r="BD943" s="64"/>
      <c r="BE943" s="64"/>
      <c r="BF943" s="64"/>
      <c r="BG943" s="64"/>
      <c r="BH943" s="64"/>
      <c r="BI943" s="64"/>
      <c r="BJ943" s="64"/>
      <c r="BK943" s="64"/>
      <c r="BL943" s="64"/>
      <c r="BM943" s="64"/>
      <c r="BN943" s="64"/>
    </row>
    <row r="944" spans="1:66" s="69" customFormat="1" ht="16.5" customHeight="1">
      <c r="A944" s="64"/>
      <c r="B944" s="66"/>
      <c r="C944" s="66"/>
      <c r="D944" s="75"/>
      <c r="E944" s="66"/>
      <c r="F944" s="67"/>
      <c r="G944" s="67"/>
      <c r="H944" s="7" t="str">
        <f t="shared" si="29"/>
        <v>Deposit Error</v>
      </c>
      <c r="I944" s="64"/>
      <c r="J944" s="8">
        <f t="shared" si="28"/>
        <v>0</v>
      </c>
      <c r="K944" s="64"/>
      <c r="L944" s="68"/>
      <c r="M944" s="68"/>
      <c r="N944" s="68"/>
      <c r="O944" s="68"/>
      <c r="P944" s="68"/>
      <c r="Q944" s="68"/>
      <c r="R944" s="68"/>
      <c r="S944" s="68"/>
      <c r="T944" s="68"/>
      <c r="U944" s="68"/>
      <c r="V944" s="68"/>
      <c r="W944" s="68"/>
      <c r="X944" s="68"/>
      <c r="Y944" s="68"/>
      <c r="Z944" s="68"/>
      <c r="AA944" s="68"/>
      <c r="AB944" s="68"/>
      <c r="AC944" s="68"/>
      <c r="AD944" s="68"/>
      <c r="AE944" s="68"/>
      <c r="AF944" s="68"/>
      <c r="AG944" s="68"/>
      <c r="AH944" s="68"/>
      <c r="AI944" s="68"/>
      <c r="AJ944" s="68"/>
      <c r="AK944" s="68"/>
      <c r="AL944" s="68"/>
      <c r="AM944" s="68"/>
      <c r="AN944" s="68"/>
      <c r="AO944" s="68"/>
      <c r="AP944" s="68"/>
      <c r="AQ944" s="68"/>
      <c r="AR944" s="68"/>
      <c r="AS944" s="68"/>
      <c r="AT944" s="68"/>
      <c r="AU944" s="68"/>
      <c r="AV944" s="68"/>
      <c r="AW944" s="68"/>
      <c r="AX944" s="68"/>
      <c r="AY944" s="68"/>
      <c r="AZ944" s="64"/>
      <c r="BA944" s="64"/>
      <c r="BB944" s="64"/>
      <c r="BC944" s="64"/>
      <c r="BD944" s="64"/>
      <c r="BE944" s="64"/>
      <c r="BF944" s="64"/>
      <c r="BG944" s="64"/>
      <c r="BH944" s="64"/>
      <c r="BI944" s="64"/>
      <c r="BJ944" s="64"/>
      <c r="BK944" s="64"/>
      <c r="BL944" s="64"/>
      <c r="BM944" s="64"/>
      <c r="BN944" s="64"/>
    </row>
    <row r="945" spans="1:66" s="69" customFormat="1" ht="16.5" customHeight="1">
      <c r="A945" s="64"/>
      <c r="B945" s="66"/>
      <c r="C945" s="66"/>
      <c r="D945" s="75"/>
      <c r="E945" s="66"/>
      <c r="F945" s="67"/>
      <c r="G945" s="67"/>
      <c r="H945" s="7" t="str">
        <f t="shared" si="29"/>
        <v>Deposit Error</v>
      </c>
      <c r="I945" s="64"/>
      <c r="J945" s="8">
        <f t="shared" si="28"/>
        <v>0</v>
      </c>
      <c r="K945" s="64"/>
      <c r="L945" s="68"/>
      <c r="M945" s="68"/>
      <c r="N945" s="68"/>
      <c r="O945" s="68"/>
      <c r="P945" s="68"/>
      <c r="Q945" s="68"/>
      <c r="R945" s="68"/>
      <c r="S945" s="68"/>
      <c r="T945" s="68"/>
      <c r="U945" s="68"/>
      <c r="V945" s="68"/>
      <c r="W945" s="68"/>
      <c r="X945" s="68"/>
      <c r="Y945" s="68"/>
      <c r="Z945" s="68"/>
      <c r="AA945" s="68"/>
      <c r="AB945" s="68"/>
      <c r="AC945" s="68"/>
      <c r="AD945" s="68"/>
      <c r="AE945" s="68"/>
      <c r="AF945" s="68"/>
      <c r="AG945" s="68"/>
      <c r="AH945" s="68"/>
      <c r="AI945" s="68"/>
      <c r="AJ945" s="68"/>
      <c r="AK945" s="68"/>
      <c r="AL945" s="68"/>
      <c r="AM945" s="68"/>
      <c r="AN945" s="68"/>
      <c r="AO945" s="68"/>
      <c r="AP945" s="68"/>
      <c r="AQ945" s="68"/>
      <c r="AR945" s="68"/>
      <c r="AS945" s="68"/>
      <c r="AT945" s="68"/>
      <c r="AU945" s="68"/>
      <c r="AV945" s="68"/>
      <c r="AW945" s="68"/>
      <c r="AX945" s="68"/>
      <c r="AY945" s="68"/>
      <c r="AZ945" s="64"/>
      <c r="BA945" s="64"/>
      <c r="BB945" s="64"/>
      <c r="BC945" s="64"/>
      <c r="BD945" s="64"/>
      <c r="BE945" s="64"/>
      <c r="BF945" s="64"/>
      <c r="BG945" s="64"/>
      <c r="BH945" s="64"/>
      <c r="BI945" s="64"/>
      <c r="BJ945" s="64"/>
      <c r="BK945" s="64"/>
      <c r="BL945" s="64"/>
      <c r="BM945" s="64"/>
      <c r="BN945" s="64"/>
    </row>
    <row r="946" spans="1:66" s="69" customFormat="1" ht="16.5" customHeight="1">
      <c r="A946" s="64"/>
      <c r="B946" s="66"/>
      <c r="C946" s="66"/>
      <c r="D946" s="75"/>
      <c r="E946" s="66"/>
      <c r="F946" s="67"/>
      <c r="G946" s="67"/>
      <c r="H946" s="7" t="str">
        <f t="shared" si="29"/>
        <v>Deposit Error</v>
      </c>
      <c r="I946" s="64"/>
      <c r="J946" s="8">
        <f t="shared" si="28"/>
        <v>0</v>
      </c>
      <c r="K946" s="64"/>
      <c r="L946" s="68"/>
      <c r="M946" s="68"/>
      <c r="N946" s="68"/>
      <c r="O946" s="68"/>
      <c r="P946" s="68"/>
      <c r="Q946" s="68"/>
      <c r="R946" s="68"/>
      <c r="S946" s="68"/>
      <c r="T946" s="68"/>
      <c r="U946" s="68"/>
      <c r="V946" s="68"/>
      <c r="W946" s="68"/>
      <c r="X946" s="68"/>
      <c r="Y946" s="68"/>
      <c r="Z946" s="68"/>
      <c r="AA946" s="68"/>
      <c r="AB946" s="68"/>
      <c r="AC946" s="68"/>
      <c r="AD946" s="68"/>
      <c r="AE946" s="68"/>
      <c r="AF946" s="68"/>
      <c r="AG946" s="68"/>
      <c r="AH946" s="68"/>
      <c r="AI946" s="68"/>
      <c r="AJ946" s="68"/>
      <c r="AK946" s="68"/>
      <c r="AL946" s="68"/>
      <c r="AM946" s="68"/>
      <c r="AN946" s="68"/>
      <c r="AO946" s="68"/>
      <c r="AP946" s="68"/>
      <c r="AQ946" s="68"/>
      <c r="AR946" s="68"/>
      <c r="AS946" s="68"/>
      <c r="AT946" s="68"/>
      <c r="AU946" s="68"/>
      <c r="AV946" s="68"/>
      <c r="AW946" s="68"/>
      <c r="AX946" s="68"/>
      <c r="AY946" s="68"/>
      <c r="AZ946" s="64"/>
      <c r="BA946" s="64"/>
      <c r="BB946" s="64"/>
      <c r="BC946" s="64"/>
      <c r="BD946" s="64"/>
      <c r="BE946" s="64"/>
      <c r="BF946" s="64"/>
      <c r="BG946" s="64"/>
      <c r="BH946" s="64"/>
      <c r="BI946" s="64"/>
      <c r="BJ946" s="64"/>
      <c r="BK946" s="64"/>
      <c r="BL946" s="64"/>
      <c r="BM946" s="64"/>
      <c r="BN946" s="64"/>
    </row>
    <row r="947" spans="1:66" s="69" customFormat="1" ht="16.5" customHeight="1">
      <c r="A947" s="64"/>
      <c r="B947" s="66"/>
      <c r="C947" s="66"/>
      <c r="D947" s="75"/>
      <c r="E947" s="66"/>
      <c r="F947" s="67"/>
      <c r="G947" s="67"/>
      <c r="H947" s="7" t="str">
        <f t="shared" si="29"/>
        <v>Deposit Error</v>
      </c>
      <c r="I947" s="64"/>
      <c r="J947" s="8">
        <f t="shared" si="28"/>
        <v>0</v>
      </c>
      <c r="K947" s="64"/>
      <c r="L947" s="68"/>
      <c r="M947" s="68"/>
      <c r="N947" s="68"/>
      <c r="O947" s="68"/>
      <c r="P947" s="68"/>
      <c r="Q947" s="68"/>
      <c r="R947" s="68"/>
      <c r="S947" s="68"/>
      <c r="T947" s="68"/>
      <c r="U947" s="68"/>
      <c r="V947" s="68"/>
      <c r="W947" s="68"/>
      <c r="X947" s="68"/>
      <c r="Y947" s="68"/>
      <c r="Z947" s="68"/>
      <c r="AA947" s="68"/>
      <c r="AB947" s="68"/>
      <c r="AC947" s="68"/>
      <c r="AD947" s="68"/>
      <c r="AE947" s="68"/>
      <c r="AF947" s="68"/>
      <c r="AG947" s="68"/>
      <c r="AH947" s="68"/>
      <c r="AI947" s="68"/>
      <c r="AJ947" s="68"/>
      <c r="AK947" s="68"/>
      <c r="AL947" s="68"/>
      <c r="AM947" s="68"/>
      <c r="AN947" s="68"/>
      <c r="AO947" s="68"/>
      <c r="AP947" s="68"/>
      <c r="AQ947" s="68"/>
      <c r="AR947" s="68"/>
      <c r="AS947" s="68"/>
      <c r="AT947" s="68"/>
      <c r="AU947" s="68"/>
      <c r="AV947" s="68"/>
      <c r="AW947" s="68"/>
      <c r="AX947" s="68"/>
      <c r="AY947" s="68"/>
      <c r="AZ947" s="64"/>
      <c r="BA947" s="64"/>
      <c r="BB947" s="64"/>
      <c r="BC947" s="64"/>
      <c r="BD947" s="64"/>
      <c r="BE947" s="64"/>
      <c r="BF947" s="64"/>
      <c r="BG947" s="64"/>
      <c r="BH947" s="64"/>
      <c r="BI947" s="64"/>
      <c r="BJ947" s="64"/>
      <c r="BK947" s="64"/>
      <c r="BL947" s="64"/>
      <c r="BM947" s="64"/>
      <c r="BN947" s="64"/>
    </row>
    <row r="948" spans="1:66" s="69" customFormat="1" ht="16.5" customHeight="1">
      <c r="A948" s="64"/>
      <c r="B948" s="66"/>
      <c r="C948" s="66"/>
      <c r="D948" s="75"/>
      <c r="E948" s="66"/>
      <c r="F948" s="67"/>
      <c r="G948" s="67"/>
      <c r="H948" s="7" t="str">
        <f t="shared" si="29"/>
        <v>Deposit Error</v>
      </c>
      <c r="I948" s="64"/>
      <c r="J948" s="8">
        <f t="shared" si="28"/>
        <v>0</v>
      </c>
      <c r="K948" s="64"/>
      <c r="L948" s="68"/>
      <c r="M948" s="68"/>
      <c r="N948" s="68"/>
      <c r="O948" s="68"/>
      <c r="P948" s="68"/>
      <c r="Q948" s="68"/>
      <c r="R948" s="68"/>
      <c r="S948" s="68"/>
      <c r="T948" s="68"/>
      <c r="U948" s="68"/>
      <c r="V948" s="68"/>
      <c r="W948" s="68"/>
      <c r="X948" s="68"/>
      <c r="Y948" s="68"/>
      <c r="Z948" s="68"/>
      <c r="AA948" s="68"/>
      <c r="AB948" s="68"/>
      <c r="AC948" s="68"/>
      <c r="AD948" s="68"/>
      <c r="AE948" s="68"/>
      <c r="AF948" s="68"/>
      <c r="AG948" s="68"/>
      <c r="AH948" s="68"/>
      <c r="AI948" s="68"/>
      <c r="AJ948" s="68"/>
      <c r="AK948" s="68"/>
      <c r="AL948" s="68"/>
      <c r="AM948" s="68"/>
      <c r="AN948" s="68"/>
      <c r="AO948" s="68"/>
      <c r="AP948" s="68"/>
      <c r="AQ948" s="68"/>
      <c r="AR948" s="68"/>
      <c r="AS948" s="68"/>
      <c r="AT948" s="68"/>
      <c r="AU948" s="68"/>
      <c r="AV948" s="68"/>
      <c r="AW948" s="68"/>
      <c r="AX948" s="68"/>
      <c r="AY948" s="68"/>
      <c r="AZ948" s="64"/>
      <c r="BA948" s="64"/>
      <c r="BB948" s="64"/>
      <c r="BC948" s="64"/>
      <c r="BD948" s="64"/>
      <c r="BE948" s="64"/>
      <c r="BF948" s="64"/>
      <c r="BG948" s="64"/>
      <c r="BH948" s="64"/>
      <c r="BI948" s="64"/>
      <c r="BJ948" s="64"/>
      <c r="BK948" s="64"/>
      <c r="BL948" s="64"/>
      <c r="BM948" s="64"/>
      <c r="BN948" s="64"/>
    </row>
    <row r="949" spans="1:66" s="69" customFormat="1" ht="16.5" customHeight="1">
      <c r="A949" s="64"/>
      <c r="B949" s="66"/>
      <c r="C949" s="66"/>
      <c r="D949" s="75"/>
      <c r="E949" s="66"/>
      <c r="F949" s="67"/>
      <c r="G949" s="67"/>
      <c r="H949" s="7" t="str">
        <f t="shared" si="29"/>
        <v>Deposit Error</v>
      </c>
      <c r="I949" s="64"/>
      <c r="J949" s="8">
        <f t="shared" si="28"/>
        <v>0</v>
      </c>
      <c r="K949" s="64"/>
      <c r="L949" s="68"/>
      <c r="M949" s="68"/>
      <c r="N949" s="68"/>
      <c r="O949" s="68"/>
      <c r="P949" s="68"/>
      <c r="Q949" s="68"/>
      <c r="R949" s="68"/>
      <c r="S949" s="68"/>
      <c r="T949" s="68"/>
      <c r="U949" s="68"/>
      <c r="V949" s="68"/>
      <c r="W949" s="68"/>
      <c r="X949" s="68"/>
      <c r="Y949" s="68"/>
      <c r="Z949" s="68"/>
      <c r="AA949" s="68"/>
      <c r="AB949" s="68"/>
      <c r="AC949" s="68"/>
      <c r="AD949" s="68"/>
      <c r="AE949" s="68"/>
      <c r="AF949" s="68"/>
      <c r="AG949" s="68"/>
      <c r="AH949" s="68"/>
      <c r="AI949" s="68"/>
      <c r="AJ949" s="68"/>
      <c r="AK949" s="68"/>
      <c r="AL949" s="68"/>
      <c r="AM949" s="68"/>
      <c r="AN949" s="68"/>
      <c r="AO949" s="68"/>
      <c r="AP949" s="68"/>
      <c r="AQ949" s="68"/>
      <c r="AR949" s="68"/>
      <c r="AS949" s="68"/>
      <c r="AT949" s="68"/>
      <c r="AU949" s="68"/>
      <c r="AV949" s="68"/>
      <c r="AW949" s="68"/>
      <c r="AX949" s="68"/>
      <c r="AY949" s="68"/>
      <c r="AZ949" s="64"/>
      <c r="BA949" s="64"/>
      <c r="BB949" s="64"/>
      <c r="BC949" s="64"/>
      <c r="BD949" s="64"/>
      <c r="BE949" s="64"/>
      <c r="BF949" s="64"/>
      <c r="BG949" s="64"/>
      <c r="BH949" s="64"/>
      <c r="BI949" s="64"/>
      <c r="BJ949" s="64"/>
      <c r="BK949" s="64"/>
      <c r="BL949" s="64"/>
      <c r="BM949" s="64"/>
      <c r="BN949" s="64"/>
    </row>
    <row r="950" spans="1:66" s="69" customFormat="1" ht="16.5" customHeight="1">
      <c r="A950" s="64"/>
      <c r="B950" s="66"/>
      <c r="C950" s="66"/>
      <c r="D950" s="75"/>
      <c r="E950" s="66"/>
      <c r="F950" s="67"/>
      <c r="G950" s="67"/>
      <c r="H950" s="7" t="str">
        <f t="shared" si="29"/>
        <v>Deposit Error</v>
      </c>
      <c r="I950" s="64"/>
      <c r="J950" s="8">
        <f t="shared" si="28"/>
        <v>0</v>
      </c>
      <c r="K950" s="64"/>
      <c r="L950" s="68"/>
      <c r="M950" s="68"/>
      <c r="N950" s="68"/>
      <c r="O950" s="68"/>
      <c r="P950" s="68"/>
      <c r="Q950" s="68"/>
      <c r="R950" s="68"/>
      <c r="S950" s="68"/>
      <c r="T950" s="68"/>
      <c r="U950" s="68"/>
      <c r="V950" s="68"/>
      <c r="W950" s="68"/>
      <c r="X950" s="68"/>
      <c r="Y950" s="68"/>
      <c r="Z950" s="68"/>
      <c r="AA950" s="68"/>
      <c r="AB950" s="68"/>
      <c r="AC950" s="68"/>
      <c r="AD950" s="68"/>
      <c r="AE950" s="68"/>
      <c r="AF950" s="68"/>
      <c r="AG950" s="68"/>
      <c r="AH950" s="68"/>
      <c r="AI950" s="68"/>
      <c r="AJ950" s="68"/>
      <c r="AK950" s="68"/>
      <c r="AL950" s="68"/>
      <c r="AM950" s="68"/>
      <c r="AN950" s="68"/>
      <c r="AO950" s="68"/>
      <c r="AP950" s="68"/>
      <c r="AQ950" s="68"/>
      <c r="AR950" s="68"/>
      <c r="AS950" s="68"/>
      <c r="AT950" s="68"/>
      <c r="AU950" s="68"/>
      <c r="AV950" s="68"/>
      <c r="AW950" s="68"/>
      <c r="AX950" s="68"/>
      <c r="AY950" s="68"/>
      <c r="AZ950" s="64"/>
      <c r="BA950" s="64"/>
      <c r="BB950" s="64"/>
      <c r="BC950" s="64"/>
      <c r="BD950" s="64"/>
      <c r="BE950" s="64"/>
      <c r="BF950" s="64"/>
      <c r="BG950" s="64"/>
      <c r="BH950" s="64"/>
      <c r="BI950" s="64"/>
      <c r="BJ950" s="64"/>
      <c r="BK950" s="64"/>
      <c r="BL950" s="64"/>
      <c r="BM950" s="64"/>
      <c r="BN950" s="64"/>
    </row>
    <row r="951" spans="1:66" s="69" customFormat="1" ht="16.5" customHeight="1">
      <c r="A951" s="64"/>
      <c r="B951" s="66"/>
      <c r="C951" s="66"/>
      <c r="D951" s="75"/>
      <c r="E951" s="66"/>
      <c r="F951" s="67"/>
      <c r="G951" s="67"/>
      <c r="H951" s="7" t="str">
        <f t="shared" si="29"/>
        <v>Deposit Error</v>
      </c>
      <c r="I951" s="64"/>
      <c r="J951" s="8">
        <f t="shared" si="28"/>
        <v>0</v>
      </c>
      <c r="K951" s="64"/>
      <c r="L951" s="68"/>
      <c r="M951" s="68"/>
      <c r="N951" s="68"/>
      <c r="O951" s="68"/>
      <c r="P951" s="68"/>
      <c r="Q951" s="68"/>
      <c r="R951" s="68"/>
      <c r="S951" s="68"/>
      <c r="T951" s="68"/>
      <c r="U951" s="68"/>
      <c r="V951" s="68"/>
      <c r="W951" s="68"/>
      <c r="X951" s="68"/>
      <c r="Y951" s="68"/>
      <c r="Z951" s="68"/>
      <c r="AA951" s="68"/>
      <c r="AB951" s="68"/>
      <c r="AC951" s="68"/>
      <c r="AD951" s="68"/>
      <c r="AE951" s="68"/>
      <c r="AF951" s="68"/>
      <c r="AG951" s="68"/>
      <c r="AH951" s="68"/>
      <c r="AI951" s="68"/>
      <c r="AJ951" s="68"/>
      <c r="AK951" s="68"/>
      <c r="AL951" s="68"/>
      <c r="AM951" s="68"/>
      <c r="AN951" s="68"/>
      <c r="AO951" s="68"/>
      <c r="AP951" s="68"/>
      <c r="AQ951" s="68"/>
      <c r="AR951" s="68"/>
      <c r="AS951" s="68"/>
      <c r="AT951" s="68"/>
      <c r="AU951" s="68"/>
      <c r="AV951" s="68"/>
      <c r="AW951" s="68"/>
      <c r="AX951" s="68"/>
      <c r="AY951" s="68"/>
      <c r="AZ951" s="64"/>
      <c r="BA951" s="64"/>
      <c r="BB951" s="64"/>
      <c r="BC951" s="64"/>
      <c r="BD951" s="64"/>
      <c r="BE951" s="64"/>
      <c r="BF951" s="64"/>
      <c r="BG951" s="64"/>
      <c r="BH951" s="64"/>
      <c r="BI951" s="64"/>
      <c r="BJ951" s="64"/>
      <c r="BK951" s="64"/>
      <c r="BL951" s="64"/>
      <c r="BM951" s="64"/>
      <c r="BN951" s="64"/>
    </row>
    <row r="952" spans="1:66" s="69" customFormat="1" ht="16.5" customHeight="1">
      <c r="A952" s="64"/>
      <c r="B952" s="66"/>
      <c r="C952" s="66"/>
      <c r="D952" s="75"/>
      <c r="E952" s="66"/>
      <c r="F952" s="67"/>
      <c r="G952" s="67"/>
      <c r="H952" s="7" t="str">
        <f t="shared" si="29"/>
        <v>Deposit Error</v>
      </c>
      <c r="I952" s="64"/>
      <c r="J952" s="8">
        <f t="shared" si="28"/>
        <v>0</v>
      </c>
      <c r="K952" s="64"/>
      <c r="L952" s="68"/>
      <c r="M952" s="68"/>
      <c r="N952" s="68"/>
      <c r="O952" s="68"/>
      <c r="P952" s="68"/>
      <c r="Q952" s="68"/>
      <c r="R952" s="68"/>
      <c r="S952" s="68"/>
      <c r="T952" s="68"/>
      <c r="U952" s="68"/>
      <c r="V952" s="68"/>
      <c r="W952" s="68"/>
      <c r="X952" s="68"/>
      <c r="Y952" s="68"/>
      <c r="Z952" s="68"/>
      <c r="AA952" s="68"/>
      <c r="AB952" s="68"/>
      <c r="AC952" s="68"/>
      <c r="AD952" s="68"/>
      <c r="AE952" s="68"/>
      <c r="AF952" s="68"/>
      <c r="AG952" s="68"/>
      <c r="AH952" s="68"/>
      <c r="AI952" s="68"/>
      <c r="AJ952" s="68"/>
      <c r="AK952" s="68"/>
      <c r="AL952" s="68"/>
      <c r="AM952" s="68"/>
      <c r="AN952" s="68"/>
      <c r="AO952" s="68"/>
      <c r="AP952" s="68"/>
      <c r="AQ952" s="68"/>
      <c r="AR952" s="68"/>
      <c r="AS952" s="68"/>
      <c r="AT952" s="68"/>
      <c r="AU952" s="68"/>
      <c r="AV952" s="68"/>
      <c r="AW952" s="68"/>
      <c r="AX952" s="68"/>
      <c r="AY952" s="68"/>
      <c r="AZ952" s="64"/>
      <c r="BA952" s="64"/>
      <c r="BB952" s="64"/>
      <c r="BC952" s="64"/>
      <c r="BD952" s="64"/>
      <c r="BE952" s="64"/>
      <c r="BF952" s="64"/>
      <c r="BG952" s="64"/>
      <c r="BH952" s="64"/>
      <c r="BI952" s="64"/>
      <c r="BJ952" s="64"/>
      <c r="BK952" s="64"/>
      <c r="BL952" s="64"/>
      <c r="BM952" s="64"/>
      <c r="BN952" s="64"/>
    </row>
    <row r="953" spans="1:66" s="69" customFormat="1" ht="16.5" customHeight="1">
      <c r="A953" s="64"/>
      <c r="B953" s="66"/>
      <c r="C953" s="66"/>
      <c r="D953" s="75"/>
      <c r="E953" s="66"/>
      <c r="F953" s="67"/>
      <c r="G953" s="67"/>
      <c r="H953" s="7" t="str">
        <f t="shared" si="29"/>
        <v>Deposit Error</v>
      </c>
      <c r="I953" s="64"/>
      <c r="J953" s="8">
        <f t="shared" si="28"/>
        <v>0</v>
      </c>
      <c r="K953" s="64"/>
      <c r="L953" s="68"/>
      <c r="M953" s="68"/>
      <c r="N953" s="68"/>
      <c r="O953" s="68"/>
      <c r="P953" s="68"/>
      <c r="Q953" s="68"/>
      <c r="R953" s="68"/>
      <c r="S953" s="68"/>
      <c r="T953" s="68"/>
      <c r="U953" s="68"/>
      <c r="V953" s="68"/>
      <c r="W953" s="68"/>
      <c r="X953" s="68"/>
      <c r="Y953" s="68"/>
      <c r="Z953" s="68"/>
      <c r="AA953" s="68"/>
      <c r="AB953" s="68"/>
      <c r="AC953" s="68"/>
      <c r="AD953" s="68"/>
      <c r="AE953" s="68"/>
      <c r="AF953" s="68"/>
      <c r="AG953" s="68"/>
      <c r="AH953" s="68"/>
      <c r="AI953" s="68"/>
      <c r="AJ953" s="68"/>
      <c r="AK953" s="68"/>
      <c r="AL953" s="68"/>
      <c r="AM953" s="68"/>
      <c r="AN953" s="68"/>
      <c r="AO953" s="68"/>
      <c r="AP953" s="68"/>
      <c r="AQ953" s="68"/>
      <c r="AR953" s="68"/>
      <c r="AS953" s="68"/>
      <c r="AT953" s="68"/>
      <c r="AU953" s="68"/>
      <c r="AV953" s="68"/>
      <c r="AW953" s="68"/>
      <c r="AX953" s="68"/>
      <c r="AY953" s="68"/>
      <c r="AZ953" s="64"/>
      <c r="BA953" s="64"/>
      <c r="BB953" s="64"/>
      <c r="BC953" s="64"/>
      <c r="BD953" s="64"/>
      <c r="BE953" s="64"/>
      <c r="BF953" s="64"/>
      <c r="BG953" s="64"/>
      <c r="BH953" s="64"/>
      <c r="BI953" s="64"/>
      <c r="BJ953" s="64"/>
      <c r="BK953" s="64"/>
      <c r="BL953" s="64"/>
      <c r="BM953" s="64"/>
      <c r="BN953" s="64"/>
    </row>
    <row r="954" spans="1:66" s="69" customFormat="1" ht="16.5" customHeight="1">
      <c r="A954" s="64"/>
      <c r="B954" s="66"/>
      <c r="C954" s="66"/>
      <c r="D954" s="75"/>
      <c r="E954" s="66"/>
      <c r="F954" s="67"/>
      <c r="G954" s="67"/>
      <c r="H954" s="7" t="str">
        <f t="shared" si="29"/>
        <v>Deposit Error</v>
      </c>
      <c r="I954" s="64"/>
      <c r="J954" s="8">
        <f t="shared" si="28"/>
        <v>0</v>
      </c>
      <c r="K954" s="64"/>
      <c r="L954" s="68"/>
      <c r="M954" s="68"/>
      <c r="N954" s="68"/>
      <c r="O954" s="68"/>
      <c r="P954" s="68"/>
      <c r="Q954" s="68"/>
      <c r="R954" s="68"/>
      <c r="S954" s="68"/>
      <c r="T954" s="68"/>
      <c r="U954" s="68"/>
      <c r="V954" s="68"/>
      <c r="W954" s="68"/>
      <c r="X954" s="68"/>
      <c r="Y954" s="68"/>
      <c r="Z954" s="68"/>
      <c r="AA954" s="68"/>
      <c r="AB954" s="68"/>
      <c r="AC954" s="68"/>
      <c r="AD954" s="68"/>
      <c r="AE954" s="68"/>
      <c r="AF954" s="68"/>
      <c r="AG954" s="68"/>
      <c r="AH954" s="68"/>
      <c r="AI954" s="68"/>
      <c r="AJ954" s="68"/>
      <c r="AK954" s="68"/>
      <c r="AL954" s="68"/>
      <c r="AM954" s="68"/>
      <c r="AN954" s="68"/>
      <c r="AO954" s="68"/>
      <c r="AP954" s="68"/>
      <c r="AQ954" s="68"/>
      <c r="AR954" s="68"/>
      <c r="AS954" s="68"/>
      <c r="AT954" s="68"/>
      <c r="AU954" s="68"/>
      <c r="AV954" s="68"/>
      <c r="AW954" s="68"/>
      <c r="AX954" s="68"/>
      <c r="AY954" s="68"/>
      <c r="AZ954" s="64"/>
      <c r="BA954" s="64"/>
      <c r="BB954" s="64"/>
      <c r="BC954" s="64"/>
      <c r="BD954" s="64"/>
      <c r="BE954" s="64"/>
      <c r="BF954" s="64"/>
      <c r="BG954" s="64"/>
      <c r="BH954" s="64"/>
      <c r="BI954" s="64"/>
      <c r="BJ954" s="64"/>
      <c r="BK954" s="64"/>
      <c r="BL954" s="64"/>
      <c r="BM954" s="64"/>
      <c r="BN954" s="64"/>
    </row>
    <row r="955" spans="1:66" s="69" customFormat="1" ht="16.5" customHeight="1">
      <c r="A955" s="64"/>
      <c r="B955" s="66"/>
      <c r="C955" s="66"/>
      <c r="D955" s="75"/>
      <c r="E955" s="66"/>
      <c r="F955" s="67"/>
      <c r="G955" s="67"/>
      <c r="H955" s="7" t="str">
        <f t="shared" si="29"/>
        <v>Deposit Error</v>
      </c>
      <c r="I955" s="64"/>
      <c r="J955" s="8">
        <f t="shared" si="28"/>
        <v>0</v>
      </c>
      <c r="K955" s="64"/>
      <c r="L955" s="68"/>
      <c r="M955" s="68"/>
      <c r="N955" s="68"/>
      <c r="O955" s="68"/>
      <c r="P955" s="68"/>
      <c r="Q955" s="68"/>
      <c r="R955" s="68"/>
      <c r="S955" s="68"/>
      <c r="T955" s="68"/>
      <c r="U955" s="68"/>
      <c r="V955" s="68"/>
      <c r="W955" s="68"/>
      <c r="X955" s="68"/>
      <c r="Y955" s="68"/>
      <c r="Z955" s="68"/>
      <c r="AA955" s="68"/>
      <c r="AB955" s="68"/>
      <c r="AC955" s="68"/>
      <c r="AD955" s="68"/>
      <c r="AE955" s="68"/>
      <c r="AF955" s="68"/>
      <c r="AG955" s="68"/>
      <c r="AH955" s="68"/>
      <c r="AI955" s="68"/>
      <c r="AJ955" s="68"/>
      <c r="AK955" s="68"/>
      <c r="AL955" s="68"/>
      <c r="AM955" s="68"/>
      <c r="AN955" s="68"/>
      <c r="AO955" s="68"/>
      <c r="AP955" s="68"/>
      <c r="AQ955" s="68"/>
      <c r="AR955" s="68"/>
      <c r="AS955" s="68"/>
      <c r="AT955" s="68"/>
      <c r="AU955" s="68"/>
      <c r="AV955" s="68"/>
      <c r="AW955" s="68"/>
      <c r="AX955" s="68"/>
      <c r="AY955" s="68"/>
      <c r="AZ955" s="64"/>
      <c r="BA955" s="64"/>
      <c r="BB955" s="64"/>
      <c r="BC955" s="64"/>
      <c r="BD955" s="64"/>
      <c r="BE955" s="64"/>
      <c r="BF955" s="64"/>
      <c r="BG955" s="64"/>
      <c r="BH955" s="64"/>
      <c r="BI955" s="64"/>
      <c r="BJ955" s="64"/>
      <c r="BK955" s="64"/>
      <c r="BL955" s="64"/>
      <c r="BM955" s="64"/>
      <c r="BN955" s="64"/>
    </row>
    <row r="956" spans="1:66" s="69" customFormat="1" ht="16.5" customHeight="1">
      <c r="A956" s="64"/>
      <c r="B956" s="66"/>
      <c r="C956" s="66"/>
      <c r="D956" s="75"/>
      <c r="E956" s="66"/>
      <c r="F956" s="67"/>
      <c r="G956" s="67"/>
      <c r="H956" s="7" t="str">
        <f t="shared" si="29"/>
        <v>Deposit Error</v>
      </c>
      <c r="I956" s="64"/>
      <c r="J956" s="8">
        <f t="shared" si="28"/>
        <v>0</v>
      </c>
      <c r="K956" s="64"/>
      <c r="L956" s="68"/>
      <c r="M956" s="68"/>
      <c r="N956" s="68"/>
      <c r="O956" s="68"/>
      <c r="P956" s="68"/>
      <c r="Q956" s="68"/>
      <c r="R956" s="68"/>
      <c r="S956" s="68"/>
      <c r="T956" s="68"/>
      <c r="U956" s="68"/>
      <c r="V956" s="68"/>
      <c r="W956" s="68"/>
      <c r="X956" s="68"/>
      <c r="Y956" s="68"/>
      <c r="Z956" s="68"/>
      <c r="AA956" s="68"/>
      <c r="AB956" s="68"/>
      <c r="AC956" s="68"/>
      <c r="AD956" s="68"/>
      <c r="AE956" s="68"/>
      <c r="AF956" s="68"/>
      <c r="AG956" s="68"/>
      <c r="AH956" s="68"/>
      <c r="AI956" s="68"/>
      <c r="AJ956" s="68"/>
      <c r="AK956" s="68"/>
      <c r="AL956" s="68"/>
      <c r="AM956" s="68"/>
      <c r="AN956" s="68"/>
      <c r="AO956" s="68"/>
      <c r="AP956" s="68"/>
      <c r="AQ956" s="68"/>
      <c r="AR956" s="68"/>
      <c r="AS956" s="68"/>
      <c r="AT956" s="68"/>
      <c r="AU956" s="68"/>
      <c r="AV956" s="68"/>
      <c r="AW956" s="68"/>
      <c r="AX956" s="68"/>
      <c r="AY956" s="68"/>
      <c r="AZ956" s="64"/>
      <c r="BA956" s="64"/>
      <c r="BB956" s="64"/>
      <c r="BC956" s="64"/>
      <c r="BD956" s="64"/>
      <c r="BE956" s="64"/>
      <c r="BF956" s="64"/>
      <c r="BG956" s="64"/>
      <c r="BH956" s="64"/>
      <c r="BI956" s="64"/>
      <c r="BJ956" s="64"/>
      <c r="BK956" s="64"/>
      <c r="BL956" s="64"/>
      <c r="BM956" s="64"/>
      <c r="BN956" s="64"/>
    </row>
    <row r="957" spans="1:66" s="69" customFormat="1" ht="16.5" customHeight="1">
      <c r="A957" s="64"/>
      <c r="B957" s="66"/>
      <c r="C957" s="66"/>
      <c r="D957" s="75"/>
      <c r="E957" s="66"/>
      <c r="F957" s="67"/>
      <c r="G957" s="67"/>
      <c r="H957" s="7" t="str">
        <f t="shared" si="29"/>
        <v>Deposit Error</v>
      </c>
      <c r="I957" s="64"/>
      <c r="J957" s="8">
        <f t="shared" si="28"/>
        <v>0</v>
      </c>
      <c r="K957" s="64"/>
      <c r="L957" s="68"/>
      <c r="M957" s="68"/>
      <c r="N957" s="68"/>
      <c r="O957" s="68"/>
      <c r="P957" s="68"/>
      <c r="Q957" s="68"/>
      <c r="R957" s="68"/>
      <c r="S957" s="68"/>
      <c r="T957" s="68"/>
      <c r="U957" s="68"/>
      <c r="V957" s="68"/>
      <c r="W957" s="68"/>
      <c r="X957" s="68"/>
      <c r="Y957" s="68"/>
      <c r="Z957" s="68"/>
      <c r="AA957" s="68"/>
      <c r="AB957" s="68"/>
      <c r="AC957" s="68"/>
      <c r="AD957" s="68"/>
      <c r="AE957" s="68"/>
      <c r="AF957" s="68"/>
      <c r="AG957" s="68"/>
      <c r="AH957" s="68"/>
      <c r="AI957" s="68"/>
      <c r="AJ957" s="68"/>
      <c r="AK957" s="68"/>
      <c r="AL957" s="68"/>
      <c r="AM957" s="68"/>
      <c r="AN957" s="68"/>
      <c r="AO957" s="68"/>
      <c r="AP957" s="68"/>
      <c r="AQ957" s="68"/>
      <c r="AR957" s="68"/>
      <c r="AS957" s="68"/>
      <c r="AT957" s="68"/>
      <c r="AU957" s="68"/>
      <c r="AV957" s="68"/>
      <c r="AW957" s="68"/>
      <c r="AX957" s="68"/>
      <c r="AY957" s="68"/>
      <c r="AZ957" s="64"/>
      <c r="BA957" s="64"/>
      <c r="BB957" s="64"/>
      <c r="BC957" s="64"/>
      <c r="BD957" s="64"/>
      <c r="BE957" s="64"/>
      <c r="BF957" s="64"/>
      <c r="BG957" s="64"/>
      <c r="BH957" s="64"/>
      <c r="BI957" s="64"/>
      <c r="BJ957" s="64"/>
      <c r="BK957" s="64"/>
      <c r="BL957" s="64"/>
      <c r="BM957" s="64"/>
      <c r="BN957" s="64"/>
    </row>
    <row r="958" spans="1:66" s="69" customFormat="1" ht="16.5" customHeight="1">
      <c r="A958" s="64"/>
      <c r="B958" s="66"/>
      <c r="C958" s="66"/>
      <c r="D958" s="75"/>
      <c r="E958" s="66"/>
      <c r="F958" s="67"/>
      <c r="G958" s="67"/>
      <c r="H958" s="7" t="str">
        <f t="shared" si="29"/>
        <v>Deposit Error</v>
      </c>
      <c r="I958" s="64"/>
      <c r="J958" s="8">
        <f t="shared" si="28"/>
        <v>0</v>
      </c>
      <c r="K958" s="64"/>
      <c r="L958" s="68"/>
      <c r="M958" s="68"/>
      <c r="N958" s="68"/>
      <c r="O958" s="68"/>
      <c r="P958" s="68"/>
      <c r="Q958" s="68"/>
      <c r="R958" s="68"/>
      <c r="S958" s="68"/>
      <c r="T958" s="68"/>
      <c r="U958" s="68"/>
      <c r="V958" s="68"/>
      <c r="W958" s="68"/>
      <c r="X958" s="68"/>
      <c r="Y958" s="68"/>
      <c r="Z958" s="68"/>
      <c r="AA958" s="68"/>
      <c r="AB958" s="68"/>
      <c r="AC958" s="68"/>
      <c r="AD958" s="68"/>
      <c r="AE958" s="68"/>
      <c r="AF958" s="68"/>
      <c r="AG958" s="68"/>
      <c r="AH958" s="68"/>
      <c r="AI958" s="68"/>
      <c r="AJ958" s="68"/>
      <c r="AK958" s="68"/>
      <c r="AL958" s="68"/>
      <c r="AM958" s="68"/>
      <c r="AN958" s="68"/>
      <c r="AO958" s="68"/>
      <c r="AP958" s="68"/>
      <c r="AQ958" s="68"/>
      <c r="AR958" s="68"/>
      <c r="AS958" s="68"/>
      <c r="AT958" s="68"/>
      <c r="AU958" s="68"/>
      <c r="AV958" s="68"/>
      <c r="AW958" s="68"/>
      <c r="AX958" s="68"/>
      <c r="AY958" s="68"/>
      <c r="AZ958" s="64"/>
      <c r="BA958" s="64"/>
      <c r="BB958" s="64"/>
      <c r="BC958" s="64"/>
      <c r="BD958" s="64"/>
      <c r="BE958" s="64"/>
      <c r="BF958" s="64"/>
      <c r="BG958" s="64"/>
      <c r="BH958" s="64"/>
      <c r="BI958" s="64"/>
      <c r="BJ958" s="64"/>
      <c r="BK958" s="64"/>
      <c r="BL958" s="64"/>
      <c r="BM958" s="64"/>
      <c r="BN958" s="64"/>
    </row>
    <row r="959" spans="1:66" s="69" customFormat="1" ht="16.5" customHeight="1">
      <c r="A959" s="64"/>
      <c r="B959" s="66"/>
      <c r="C959" s="66"/>
      <c r="D959" s="75"/>
      <c r="E959" s="66"/>
      <c r="F959" s="67"/>
      <c r="G959" s="67"/>
      <c r="H959" s="7" t="str">
        <f t="shared" si="29"/>
        <v>Deposit Error</v>
      </c>
      <c r="I959" s="64"/>
      <c r="J959" s="8">
        <f t="shared" si="28"/>
        <v>0</v>
      </c>
      <c r="K959" s="64"/>
      <c r="L959" s="68"/>
      <c r="M959" s="68"/>
      <c r="N959" s="68"/>
      <c r="O959" s="68"/>
      <c r="P959" s="68"/>
      <c r="Q959" s="68"/>
      <c r="R959" s="68"/>
      <c r="S959" s="68"/>
      <c r="T959" s="68"/>
      <c r="U959" s="68"/>
      <c r="V959" s="68"/>
      <c r="W959" s="68"/>
      <c r="X959" s="68"/>
      <c r="Y959" s="68"/>
      <c r="Z959" s="68"/>
      <c r="AA959" s="68"/>
      <c r="AB959" s="68"/>
      <c r="AC959" s="68"/>
      <c r="AD959" s="68"/>
      <c r="AE959" s="68"/>
      <c r="AF959" s="68"/>
      <c r="AG959" s="68"/>
      <c r="AH959" s="68"/>
      <c r="AI959" s="68"/>
      <c r="AJ959" s="68"/>
      <c r="AK959" s="68"/>
      <c r="AL959" s="68"/>
      <c r="AM959" s="68"/>
      <c r="AN959" s="68"/>
      <c r="AO959" s="68"/>
      <c r="AP959" s="68"/>
      <c r="AQ959" s="68"/>
      <c r="AR959" s="68"/>
      <c r="AS959" s="68"/>
      <c r="AT959" s="68"/>
      <c r="AU959" s="68"/>
      <c r="AV959" s="68"/>
      <c r="AW959" s="68"/>
      <c r="AX959" s="68"/>
      <c r="AY959" s="68"/>
      <c r="AZ959" s="64"/>
      <c r="BA959" s="64"/>
      <c r="BB959" s="64"/>
      <c r="BC959" s="64"/>
      <c r="BD959" s="64"/>
      <c r="BE959" s="64"/>
      <c r="BF959" s="64"/>
      <c r="BG959" s="64"/>
      <c r="BH959" s="64"/>
      <c r="BI959" s="64"/>
      <c r="BJ959" s="64"/>
      <c r="BK959" s="64"/>
      <c r="BL959" s="64"/>
      <c r="BM959" s="64"/>
      <c r="BN959" s="64"/>
    </row>
    <row r="960" spans="1:66" s="69" customFormat="1" ht="16.5" customHeight="1">
      <c r="A960" s="64"/>
      <c r="B960" s="66"/>
      <c r="C960" s="66"/>
      <c r="D960" s="75"/>
      <c r="E960" s="66"/>
      <c r="F960" s="67"/>
      <c r="G960" s="67"/>
      <c r="H960" s="7" t="str">
        <f t="shared" si="29"/>
        <v>Deposit Error</v>
      </c>
      <c r="I960" s="64"/>
      <c r="J960" s="8">
        <f t="shared" si="28"/>
        <v>0</v>
      </c>
      <c r="K960" s="64"/>
      <c r="L960" s="68"/>
      <c r="M960" s="68"/>
      <c r="N960" s="68"/>
      <c r="O960" s="68"/>
      <c r="P960" s="68"/>
      <c r="Q960" s="68"/>
      <c r="R960" s="68"/>
      <c r="S960" s="68"/>
      <c r="T960" s="68"/>
      <c r="U960" s="68"/>
      <c r="V960" s="68"/>
      <c r="W960" s="68"/>
      <c r="X960" s="68"/>
      <c r="Y960" s="68"/>
      <c r="Z960" s="68"/>
      <c r="AA960" s="68"/>
      <c r="AB960" s="68"/>
      <c r="AC960" s="68"/>
      <c r="AD960" s="68"/>
      <c r="AE960" s="68"/>
      <c r="AF960" s="68"/>
      <c r="AG960" s="68"/>
      <c r="AH960" s="68"/>
      <c r="AI960" s="68"/>
      <c r="AJ960" s="68"/>
      <c r="AK960" s="68"/>
      <c r="AL960" s="68"/>
      <c r="AM960" s="68"/>
      <c r="AN960" s="68"/>
      <c r="AO960" s="68"/>
      <c r="AP960" s="68"/>
      <c r="AQ960" s="68"/>
      <c r="AR960" s="68"/>
      <c r="AS960" s="68"/>
      <c r="AT960" s="68"/>
      <c r="AU960" s="68"/>
      <c r="AV960" s="68"/>
      <c r="AW960" s="68"/>
      <c r="AX960" s="68"/>
      <c r="AY960" s="68"/>
      <c r="AZ960" s="64"/>
      <c r="BA960" s="64"/>
      <c r="BB960" s="64"/>
      <c r="BC960" s="64"/>
      <c r="BD960" s="64"/>
      <c r="BE960" s="64"/>
      <c r="BF960" s="64"/>
      <c r="BG960" s="64"/>
      <c r="BH960" s="64"/>
      <c r="BI960" s="64"/>
      <c r="BJ960" s="64"/>
      <c r="BK960" s="64"/>
      <c r="BL960" s="64"/>
      <c r="BM960" s="64"/>
      <c r="BN960" s="64"/>
    </row>
    <row r="961" spans="1:66" s="69" customFormat="1" ht="16.5" customHeight="1">
      <c r="A961" s="64"/>
      <c r="B961" s="66"/>
      <c r="C961" s="66"/>
      <c r="D961" s="75"/>
      <c r="E961" s="66"/>
      <c r="F961" s="67"/>
      <c r="G961" s="67"/>
      <c r="H961" s="7" t="str">
        <f t="shared" si="29"/>
        <v>Deposit Error</v>
      </c>
      <c r="I961" s="64"/>
      <c r="J961" s="8">
        <f t="shared" si="28"/>
        <v>0</v>
      </c>
      <c r="K961" s="64"/>
      <c r="L961" s="68"/>
      <c r="M961" s="68"/>
      <c r="N961" s="68"/>
      <c r="O961" s="68"/>
      <c r="P961" s="68"/>
      <c r="Q961" s="68"/>
      <c r="R961" s="68"/>
      <c r="S961" s="68"/>
      <c r="T961" s="68"/>
      <c r="U961" s="68"/>
      <c r="V961" s="68"/>
      <c r="W961" s="68"/>
      <c r="X961" s="68"/>
      <c r="Y961" s="68"/>
      <c r="Z961" s="68"/>
      <c r="AA961" s="68"/>
      <c r="AB961" s="68"/>
      <c r="AC961" s="68"/>
      <c r="AD961" s="68"/>
      <c r="AE961" s="68"/>
      <c r="AF961" s="68"/>
      <c r="AG961" s="68"/>
      <c r="AH961" s="68"/>
      <c r="AI961" s="68"/>
      <c r="AJ961" s="68"/>
      <c r="AK961" s="68"/>
      <c r="AL961" s="68"/>
      <c r="AM961" s="68"/>
      <c r="AN961" s="68"/>
      <c r="AO961" s="68"/>
      <c r="AP961" s="68"/>
      <c r="AQ961" s="68"/>
      <c r="AR961" s="68"/>
      <c r="AS961" s="68"/>
      <c r="AT961" s="68"/>
      <c r="AU961" s="68"/>
      <c r="AV961" s="68"/>
      <c r="AW961" s="68"/>
      <c r="AX961" s="68"/>
      <c r="AY961" s="68"/>
      <c r="AZ961" s="64"/>
      <c r="BA961" s="64"/>
      <c r="BB961" s="64"/>
      <c r="BC961" s="64"/>
      <c r="BD961" s="64"/>
      <c r="BE961" s="64"/>
      <c r="BF961" s="64"/>
      <c r="BG961" s="64"/>
      <c r="BH961" s="64"/>
      <c r="BI961" s="64"/>
      <c r="BJ961" s="64"/>
      <c r="BK961" s="64"/>
      <c r="BL961" s="64"/>
      <c r="BM961" s="64"/>
      <c r="BN961" s="64"/>
    </row>
    <row r="962" spans="1:66" s="69" customFormat="1" ht="16.5" customHeight="1">
      <c r="A962" s="64"/>
      <c r="B962" s="66"/>
      <c r="C962" s="66"/>
      <c r="D962" s="75"/>
      <c r="E962" s="66"/>
      <c r="F962" s="67"/>
      <c r="G962" s="67"/>
      <c r="H962" s="7" t="str">
        <f t="shared" si="29"/>
        <v>Deposit Error</v>
      </c>
      <c r="I962" s="64"/>
      <c r="J962" s="8">
        <f t="shared" si="28"/>
        <v>0</v>
      </c>
      <c r="K962" s="64"/>
      <c r="L962" s="68"/>
      <c r="M962" s="68"/>
      <c r="N962" s="68"/>
      <c r="O962" s="68"/>
      <c r="P962" s="68"/>
      <c r="Q962" s="68"/>
      <c r="R962" s="68"/>
      <c r="S962" s="68"/>
      <c r="T962" s="68"/>
      <c r="U962" s="68"/>
      <c r="V962" s="68"/>
      <c r="W962" s="68"/>
      <c r="X962" s="68"/>
      <c r="Y962" s="68"/>
      <c r="Z962" s="68"/>
      <c r="AA962" s="68"/>
      <c r="AB962" s="68"/>
      <c r="AC962" s="68"/>
      <c r="AD962" s="68"/>
      <c r="AE962" s="68"/>
      <c r="AF962" s="68"/>
      <c r="AG962" s="68"/>
      <c r="AH962" s="68"/>
      <c r="AI962" s="68"/>
      <c r="AJ962" s="68"/>
      <c r="AK962" s="68"/>
      <c r="AL962" s="68"/>
      <c r="AM962" s="68"/>
      <c r="AN962" s="68"/>
      <c r="AO962" s="68"/>
      <c r="AP962" s="68"/>
      <c r="AQ962" s="68"/>
      <c r="AR962" s="68"/>
      <c r="AS962" s="68"/>
      <c r="AT962" s="68"/>
      <c r="AU962" s="68"/>
      <c r="AV962" s="68"/>
      <c r="AW962" s="68"/>
      <c r="AX962" s="68"/>
      <c r="AY962" s="68"/>
      <c r="AZ962" s="64"/>
      <c r="BA962" s="64"/>
      <c r="BB962" s="64"/>
      <c r="BC962" s="64"/>
      <c r="BD962" s="64"/>
      <c r="BE962" s="64"/>
      <c r="BF962" s="64"/>
      <c r="BG962" s="64"/>
      <c r="BH962" s="64"/>
      <c r="BI962" s="64"/>
      <c r="BJ962" s="64"/>
      <c r="BK962" s="64"/>
      <c r="BL962" s="64"/>
      <c r="BM962" s="64"/>
      <c r="BN962" s="64"/>
    </row>
    <row r="963" spans="1:66" s="69" customFormat="1" ht="16.5" customHeight="1">
      <c r="A963" s="64"/>
      <c r="B963" s="66"/>
      <c r="C963" s="66"/>
      <c r="D963" s="75"/>
      <c r="E963" s="66"/>
      <c r="F963" s="67"/>
      <c r="G963" s="67"/>
      <c r="H963" s="7" t="str">
        <f t="shared" si="29"/>
        <v>Deposit Error</v>
      </c>
      <c r="I963" s="64"/>
      <c r="J963" s="8">
        <f t="shared" si="28"/>
        <v>0</v>
      </c>
      <c r="K963" s="64"/>
      <c r="L963" s="68"/>
      <c r="M963" s="68"/>
      <c r="N963" s="68"/>
      <c r="O963" s="68"/>
      <c r="P963" s="68"/>
      <c r="Q963" s="68"/>
      <c r="R963" s="68"/>
      <c r="S963" s="68"/>
      <c r="T963" s="68"/>
      <c r="U963" s="68"/>
      <c r="V963" s="68"/>
      <c r="W963" s="68"/>
      <c r="X963" s="68"/>
      <c r="Y963" s="68"/>
      <c r="Z963" s="68"/>
      <c r="AA963" s="68"/>
      <c r="AB963" s="68"/>
      <c r="AC963" s="68"/>
      <c r="AD963" s="68"/>
      <c r="AE963" s="68"/>
      <c r="AF963" s="68"/>
      <c r="AG963" s="68"/>
      <c r="AH963" s="68"/>
      <c r="AI963" s="68"/>
      <c r="AJ963" s="68"/>
      <c r="AK963" s="68"/>
      <c r="AL963" s="68"/>
      <c r="AM963" s="68"/>
      <c r="AN963" s="68"/>
      <c r="AO963" s="68"/>
      <c r="AP963" s="68"/>
      <c r="AQ963" s="68"/>
      <c r="AR963" s="68"/>
      <c r="AS963" s="68"/>
      <c r="AT963" s="68"/>
      <c r="AU963" s="68"/>
      <c r="AV963" s="68"/>
      <c r="AW963" s="68"/>
      <c r="AX963" s="68"/>
      <c r="AY963" s="68"/>
      <c r="AZ963" s="64"/>
      <c r="BA963" s="64"/>
      <c r="BB963" s="64"/>
      <c r="BC963" s="64"/>
      <c r="BD963" s="64"/>
      <c r="BE963" s="64"/>
      <c r="BF963" s="64"/>
      <c r="BG963" s="64"/>
      <c r="BH963" s="64"/>
      <c r="BI963" s="64"/>
      <c r="BJ963" s="64"/>
      <c r="BK963" s="64"/>
      <c r="BL963" s="64"/>
      <c r="BM963" s="64"/>
      <c r="BN963" s="64"/>
    </row>
    <row r="964" spans="1:66" s="69" customFormat="1" ht="16.5" customHeight="1">
      <c r="A964" s="64"/>
      <c r="B964" s="66"/>
      <c r="C964" s="66"/>
      <c r="D964" s="75"/>
      <c r="E964" s="66"/>
      <c r="F964" s="67"/>
      <c r="G964" s="67"/>
      <c r="H964" s="7" t="str">
        <f t="shared" si="29"/>
        <v>Deposit Error</v>
      </c>
      <c r="I964" s="64"/>
      <c r="J964" s="8">
        <f t="shared" si="28"/>
        <v>0</v>
      </c>
      <c r="K964" s="64"/>
      <c r="L964" s="68"/>
      <c r="M964" s="68"/>
      <c r="N964" s="68"/>
      <c r="O964" s="68"/>
      <c r="P964" s="68"/>
      <c r="Q964" s="68"/>
      <c r="R964" s="68"/>
      <c r="S964" s="68"/>
      <c r="T964" s="68"/>
      <c r="U964" s="68"/>
      <c r="V964" s="68"/>
      <c r="W964" s="68"/>
      <c r="X964" s="68"/>
      <c r="Y964" s="68"/>
      <c r="Z964" s="68"/>
      <c r="AA964" s="68"/>
      <c r="AB964" s="68"/>
      <c r="AC964" s="68"/>
      <c r="AD964" s="68"/>
      <c r="AE964" s="68"/>
      <c r="AF964" s="68"/>
      <c r="AG964" s="68"/>
      <c r="AH964" s="68"/>
      <c r="AI964" s="68"/>
      <c r="AJ964" s="68"/>
      <c r="AK964" s="68"/>
      <c r="AL964" s="68"/>
      <c r="AM964" s="68"/>
      <c r="AN964" s="68"/>
      <c r="AO964" s="68"/>
      <c r="AP964" s="68"/>
      <c r="AQ964" s="68"/>
      <c r="AR964" s="68"/>
      <c r="AS964" s="68"/>
      <c r="AT964" s="68"/>
      <c r="AU964" s="68"/>
      <c r="AV964" s="68"/>
      <c r="AW964" s="68"/>
      <c r="AX964" s="68"/>
      <c r="AY964" s="68"/>
      <c r="AZ964" s="64"/>
      <c r="BA964" s="64"/>
      <c r="BB964" s="64"/>
      <c r="BC964" s="64"/>
      <c r="BD964" s="64"/>
      <c r="BE964" s="64"/>
      <c r="BF964" s="64"/>
      <c r="BG964" s="64"/>
      <c r="BH964" s="64"/>
      <c r="BI964" s="64"/>
      <c r="BJ964" s="64"/>
      <c r="BK964" s="64"/>
      <c r="BL964" s="64"/>
      <c r="BM964" s="64"/>
      <c r="BN964" s="64"/>
    </row>
    <row r="965" spans="1:66" s="69" customFormat="1" ht="16.5" customHeight="1">
      <c r="A965" s="64"/>
      <c r="B965" s="66"/>
      <c r="C965" s="66"/>
      <c r="D965" s="75"/>
      <c r="E965" s="66"/>
      <c r="F965" s="67"/>
      <c r="G965" s="67"/>
      <c r="H965" s="7" t="str">
        <f t="shared" si="29"/>
        <v>Deposit Error</v>
      </c>
      <c r="I965" s="64"/>
      <c r="J965" s="8">
        <f t="shared" si="28"/>
        <v>0</v>
      </c>
      <c r="K965" s="64"/>
      <c r="L965" s="68"/>
      <c r="M965" s="68"/>
      <c r="N965" s="68"/>
      <c r="O965" s="68"/>
      <c r="P965" s="68"/>
      <c r="Q965" s="68"/>
      <c r="R965" s="68"/>
      <c r="S965" s="68"/>
      <c r="T965" s="68"/>
      <c r="U965" s="68"/>
      <c r="V965" s="68"/>
      <c r="W965" s="68"/>
      <c r="X965" s="68"/>
      <c r="Y965" s="68"/>
      <c r="Z965" s="68"/>
      <c r="AA965" s="68"/>
      <c r="AB965" s="68"/>
      <c r="AC965" s="68"/>
      <c r="AD965" s="68"/>
      <c r="AE965" s="68"/>
      <c r="AF965" s="68"/>
      <c r="AG965" s="68"/>
      <c r="AH965" s="68"/>
      <c r="AI965" s="68"/>
      <c r="AJ965" s="68"/>
      <c r="AK965" s="68"/>
      <c r="AL965" s="68"/>
      <c r="AM965" s="68"/>
      <c r="AN965" s="68"/>
      <c r="AO965" s="68"/>
      <c r="AP965" s="68"/>
      <c r="AQ965" s="68"/>
      <c r="AR965" s="68"/>
      <c r="AS965" s="68"/>
      <c r="AT965" s="68"/>
      <c r="AU965" s="68"/>
      <c r="AV965" s="68"/>
      <c r="AW965" s="68"/>
      <c r="AX965" s="68"/>
      <c r="AY965" s="68"/>
      <c r="AZ965" s="64"/>
      <c r="BA965" s="64"/>
      <c r="BB965" s="64"/>
      <c r="BC965" s="64"/>
      <c r="BD965" s="64"/>
      <c r="BE965" s="64"/>
      <c r="BF965" s="64"/>
      <c r="BG965" s="64"/>
      <c r="BH965" s="64"/>
      <c r="BI965" s="64"/>
      <c r="BJ965" s="64"/>
      <c r="BK965" s="64"/>
      <c r="BL965" s="64"/>
      <c r="BM965" s="64"/>
      <c r="BN965" s="64"/>
    </row>
    <row r="966" spans="1:66" s="69" customFormat="1" ht="16.5" customHeight="1">
      <c r="A966" s="64"/>
      <c r="B966" s="66"/>
      <c r="C966" s="66"/>
      <c r="D966" s="75"/>
      <c r="E966" s="66"/>
      <c r="F966" s="67"/>
      <c r="G966" s="67"/>
      <c r="H966" s="7" t="str">
        <f t="shared" si="29"/>
        <v>Deposit Error</v>
      </c>
      <c r="I966" s="64"/>
      <c r="J966" s="8">
        <f t="shared" si="28"/>
        <v>0</v>
      </c>
      <c r="K966" s="64"/>
      <c r="L966" s="68"/>
      <c r="M966" s="68"/>
      <c r="N966" s="68"/>
      <c r="O966" s="68"/>
      <c r="P966" s="68"/>
      <c r="Q966" s="68"/>
      <c r="R966" s="68"/>
      <c r="S966" s="68"/>
      <c r="T966" s="68"/>
      <c r="U966" s="68"/>
      <c r="V966" s="68"/>
      <c r="W966" s="68"/>
      <c r="X966" s="68"/>
      <c r="Y966" s="68"/>
      <c r="Z966" s="68"/>
      <c r="AA966" s="68"/>
      <c r="AB966" s="68"/>
      <c r="AC966" s="68"/>
      <c r="AD966" s="68"/>
      <c r="AE966" s="68"/>
      <c r="AF966" s="68"/>
      <c r="AG966" s="68"/>
      <c r="AH966" s="68"/>
      <c r="AI966" s="68"/>
      <c r="AJ966" s="68"/>
      <c r="AK966" s="68"/>
      <c r="AL966" s="68"/>
      <c r="AM966" s="68"/>
      <c r="AN966" s="68"/>
      <c r="AO966" s="68"/>
      <c r="AP966" s="68"/>
      <c r="AQ966" s="68"/>
      <c r="AR966" s="68"/>
      <c r="AS966" s="68"/>
      <c r="AT966" s="68"/>
      <c r="AU966" s="68"/>
      <c r="AV966" s="68"/>
      <c r="AW966" s="68"/>
      <c r="AX966" s="68"/>
      <c r="AY966" s="68"/>
      <c r="AZ966" s="64"/>
      <c r="BA966" s="64"/>
      <c r="BB966" s="64"/>
      <c r="BC966" s="64"/>
      <c r="BD966" s="64"/>
      <c r="BE966" s="64"/>
      <c r="BF966" s="64"/>
      <c r="BG966" s="64"/>
      <c r="BH966" s="64"/>
      <c r="BI966" s="64"/>
      <c r="BJ966" s="64"/>
      <c r="BK966" s="64"/>
      <c r="BL966" s="64"/>
      <c r="BM966" s="64"/>
      <c r="BN966" s="64"/>
    </row>
    <row r="967" spans="1:66" s="69" customFormat="1" ht="16.5" customHeight="1">
      <c r="A967" s="64"/>
      <c r="B967" s="66"/>
      <c r="C967" s="66"/>
      <c r="D967" s="75"/>
      <c r="E967" s="66"/>
      <c r="F967" s="67"/>
      <c r="G967" s="67"/>
      <c r="H967" s="7" t="str">
        <f t="shared" si="29"/>
        <v>Deposit Error</v>
      </c>
      <c r="I967" s="64"/>
      <c r="J967" s="8">
        <f t="shared" si="28"/>
        <v>0</v>
      </c>
      <c r="K967" s="64"/>
      <c r="L967" s="68"/>
      <c r="M967" s="68"/>
      <c r="N967" s="68"/>
      <c r="O967" s="68"/>
      <c r="P967" s="68"/>
      <c r="Q967" s="68"/>
      <c r="R967" s="68"/>
      <c r="S967" s="68"/>
      <c r="T967" s="68"/>
      <c r="U967" s="68"/>
      <c r="V967" s="68"/>
      <c r="W967" s="68"/>
      <c r="X967" s="68"/>
      <c r="Y967" s="68"/>
      <c r="Z967" s="68"/>
      <c r="AA967" s="68"/>
      <c r="AB967" s="68"/>
      <c r="AC967" s="68"/>
      <c r="AD967" s="68"/>
      <c r="AE967" s="68"/>
      <c r="AF967" s="68"/>
      <c r="AG967" s="68"/>
      <c r="AH967" s="68"/>
      <c r="AI967" s="68"/>
      <c r="AJ967" s="68"/>
      <c r="AK967" s="68"/>
      <c r="AL967" s="68"/>
      <c r="AM967" s="68"/>
      <c r="AN967" s="68"/>
      <c r="AO967" s="68"/>
      <c r="AP967" s="68"/>
      <c r="AQ967" s="68"/>
      <c r="AR967" s="68"/>
      <c r="AS967" s="68"/>
      <c r="AT967" s="68"/>
      <c r="AU967" s="68"/>
      <c r="AV967" s="68"/>
      <c r="AW967" s="68"/>
      <c r="AX967" s="68"/>
      <c r="AY967" s="68"/>
      <c r="AZ967" s="64"/>
      <c r="BA967" s="64"/>
      <c r="BB967" s="64"/>
      <c r="BC967" s="64"/>
      <c r="BD967" s="64"/>
      <c r="BE967" s="64"/>
      <c r="BF967" s="64"/>
      <c r="BG967" s="64"/>
      <c r="BH967" s="64"/>
      <c r="BI967" s="64"/>
      <c r="BJ967" s="64"/>
      <c r="BK967" s="64"/>
      <c r="BL967" s="64"/>
      <c r="BM967" s="64"/>
      <c r="BN967" s="64"/>
    </row>
    <row r="968" spans="1:66" s="69" customFormat="1" ht="16.5" customHeight="1">
      <c r="A968" s="64"/>
      <c r="B968" s="66"/>
      <c r="C968" s="66"/>
      <c r="D968" s="75"/>
      <c r="E968" s="66"/>
      <c r="F968" s="67"/>
      <c r="G968" s="67"/>
      <c r="H968" s="7" t="str">
        <f t="shared" si="29"/>
        <v>Deposit Error</v>
      </c>
      <c r="I968" s="64"/>
      <c r="J968" s="8">
        <f t="shared" si="28"/>
        <v>0</v>
      </c>
      <c r="K968" s="64"/>
      <c r="L968" s="68"/>
      <c r="M968" s="68"/>
      <c r="N968" s="68"/>
      <c r="O968" s="68"/>
      <c r="P968" s="68"/>
      <c r="Q968" s="68"/>
      <c r="R968" s="68"/>
      <c r="S968" s="68"/>
      <c r="T968" s="68"/>
      <c r="U968" s="68"/>
      <c r="V968" s="68"/>
      <c r="W968" s="68"/>
      <c r="X968" s="68"/>
      <c r="Y968" s="68"/>
      <c r="Z968" s="68"/>
      <c r="AA968" s="68"/>
      <c r="AB968" s="68"/>
      <c r="AC968" s="68"/>
      <c r="AD968" s="68"/>
      <c r="AE968" s="68"/>
      <c r="AF968" s="68"/>
      <c r="AG968" s="68"/>
      <c r="AH968" s="68"/>
      <c r="AI968" s="68"/>
      <c r="AJ968" s="68"/>
      <c r="AK968" s="68"/>
      <c r="AL968" s="68"/>
      <c r="AM968" s="68"/>
      <c r="AN968" s="68"/>
      <c r="AO968" s="68"/>
      <c r="AP968" s="68"/>
      <c r="AQ968" s="68"/>
      <c r="AR968" s="68"/>
      <c r="AS968" s="68"/>
      <c r="AT968" s="68"/>
      <c r="AU968" s="68"/>
      <c r="AV968" s="68"/>
      <c r="AW968" s="68"/>
      <c r="AX968" s="68"/>
      <c r="AY968" s="68"/>
      <c r="AZ968" s="64"/>
      <c r="BA968" s="64"/>
      <c r="BB968" s="64"/>
      <c r="BC968" s="64"/>
      <c r="BD968" s="64"/>
      <c r="BE968" s="64"/>
      <c r="BF968" s="64"/>
      <c r="BG968" s="64"/>
      <c r="BH968" s="64"/>
      <c r="BI968" s="64"/>
      <c r="BJ968" s="64"/>
      <c r="BK968" s="64"/>
      <c r="BL968" s="64"/>
      <c r="BM968" s="64"/>
      <c r="BN968" s="64"/>
    </row>
    <row r="969" spans="1:66" s="69" customFormat="1" ht="16.5" customHeight="1">
      <c r="A969" s="64"/>
      <c r="B969" s="66"/>
      <c r="C969" s="66"/>
      <c r="D969" s="75"/>
      <c r="E969" s="66"/>
      <c r="F969" s="67"/>
      <c r="G969" s="67"/>
      <c r="H969" s="7" t="str">
        <f t="shared" si="29"/>
        <v>Deposit Error</v>
      </c>
      <c r="I969" s="64"/>
      <c r="J969" s="8">
        <f t="shared" ref="J969:J1032" si="30">D969-SUM(L969:AY969)</f>
        <v>0</v>
      </c>
      <c r="K969" s="64"/>
      <c r="L969" s="68"/>
      <c r="M969" s="68"/>
      <c r="N969" s="68"/>
      <c r="O969" s="68"/>
      <c r="P969" s="68"/>
      <c r="Q969" s="68"/>
      <c r="R969" s="68"/>
      <c r="S969" s="68"/>
      <c r="T969" s="68"/>
      <c r="U969" s="68"/>
      <c r="V969" s="68"/>
      <c r="W969" s="68"/>
      <c r="X969" s="68"/>
      <c r="Y969" s="68"/>
      <c r="Z969" s="68"/>
      <c r="AA969" s="68"/>
      <c r="AB969" s="68"/>
      <c r="AC969" s="68"/>
      <c r="AD969" s="68"/>
      <c r="AE969" s="68"/>
      <c r="AF969" s="68"/>
      <c r="AG969" s="68"/>
      <c r="AH969" s="68"/>
      <c r="AI969" s="68"/>
      <c r="AJ969" s="68"/>
      <c r="AK969" s="68"/>
      <c r="AL969" s="68"/>
      <c r="AM969" s="68"/>
      <c r="AN969" s="68"/>
      <c r="AO969" s="68"/>
      <c r="AP969" s="68"/>
      <c r="AQ969" s="68"/>
      <c r="AR969" s="68"/>
      <c r="AS969" s="68"/>
      <c r="AT969" s="68"/>
      <c r="AU969" s="68"/>
      <c r="AV969" s="68"/>
      <c r="AW969" s="68"/>
      <c r="AX969" s="68"/>
      <c r="AY969" s="68"/>
      <c r="AZ969" s="64"/>
      <c r="BA969" s="64"/>
      <c r="BB969" s="64"/>
      <c r="BC969" s="64"/>
      <c r="BD969" s="64"/>
      <c r="BE969" s="64"/>
      <c r="BF969" s="64"/>
      <c r="BG969" s="64"/>
      <c r="BH969" s="64"/>
      <c r="BI969" s="64"/>
      <c r="BJ969" s="64"/>
      <c r="BK969" s="64"/>
      <c r="BL969" s="64"/>
      <c r="BM969" s="64"/>
      <c r="BN969" s="64"/>
    </row>
    <row r="970" spans="1:66" s="69" customFormat="1" ht="16.5" customHeight="1">
      <c r="A970" s="64"/>
      <c r="B970" s="66"/>
      <c r="C970" s="66"/>
      <c r="D970" s="75"/>
      <c r="E970" s="66"/>
      <c r="F970" s="67"/>
      <c r="G970" s="67"/>
      <c r="H970" s="7" t="str">
        <f t="shared" ref="H970:H1033" si="31">IF(B970="","Deposit Error",IF(C970="","Description Error",IF(E970="","Check # Error",IF(F970="","Deposit Date Error",IF(D970="","Amount Error",IF(G970="","Pending","Complete"))))))</f>
        <v>Deposit Error</v>
      </c>
      <c r="I970" s="64"/>
      <c r="J970" s="8">
        <f t="shared" si="30"/>
        <v>0</v>
      </c>
      <c r="K970" s="64"/>
      <c r="L970" s="68"/>
      <c r="M970" s="68"/>
      <c r="N970" s="68"/>
      <c r="O970" s="68"/>
      <c r="P970" s="68"/>
      <c r="Q970" s="68"/>
      <c r="R970" s="68"/>
      <c r="S970" s="68"/>
      <c r="T970" s="68"/>
      <c r="U970" s="68"/>
      <c r="V970" s="68"/>
      <c r="W970" s="68"/>
      <c r="X970" s="68"/>
      <c r="Y970" s="68"/>
      <c r="Z970" s="68"/>
      <c r="AA970" s="68"/>
      <c r="AB970" s="68"/>
      <c r="AC970" s="68"/>
      <c r="AD970" s="68"/>
      <c r="AE970" s="68"/>
      <c r="AF970" s="68"/>
      <c r="AG970" s="68"/>
      <c r="AH970" s="68"/>
      <c r="AI970" s="68"/>
      <c r="AJ970" s="68"/>
      <c r="AK970" s="68"/>
      <c r="AL970" s="68"/>
      <c r="AM970" s="68"/>
      <c r="AN970" s="68"/>
      <c r="AO970" s="68"/>
      <c r="AP970" s="68"/>
      <c r="AQ970" s="68"/>
      <c r="AR970" s="68"/>
      <c r="AS970" s="68"/>
      <c r="AT970" s="68"/>
      <c r="AU970" s="68"/>
      <c r="AV970" s="68"/>
      <c r="AW970" s="68"/>
      <c r="AX970" s="68"/>
      <c r="AY970" s="68"/>
      <c r="AZ970" s="64"/>
      <c r="BA970" s="64"/>
      <c r="BB970" s="64"/>
      <c r="BC970" s="64"/>
      <c r="BD970" s="64"/>
      <c r="BE970" s="64"/>
      <c r="BF970" s="64"/>
      <c r="BG970" s="64"/>
      <c r="BH970" s="64"/>
      <c r="BI970" s="64"/>
      <c r="BJ970" s="64"/>
      <c r="BK970" s="64"/>
      <c r="BL970" s="64"/>
      <c r="BM970" s="64"/>
      <c r="BN970" s="64"/>
    </row>
    <row r="971" spans="1:66" s="69" customFormat="1" ht="16.5" customHeight="1">
      <c r="A971" s="64"/>
      <c r="B971" s="66"/>
      <c r="C971" s="66"/>
      <c r="D971" s="75"/>
      <c r="E971" s="66"/>
      <c r="F971" s="67"/>
      <c r="G971" s="67"/>
      <c r="H971" s="7" t="str">
        <f t="shared" si="31"/>
        <v>Deposit Error</v>
      </c>
      <c r="I971" s="64"/>
      <c r="J971" s="8">
        <f t="shared" si="30"/>
        <v>0</v>
      </c>
      <c r="K971" s="64"/>
      <c r="L971" s="68"/>
      <c r="M971" s="68"/>
      <c r="N971" s="68"/>
      <c r="O971" s="68"/>
      <c r="P971" s="68"/>
      <c r="Q971" s="68"/>
      <c r="R971" s="68"/>
      <c r="S971" s="68"/>
      <c r="T971" s="68"/>
      <c r="U971" s="68"/>
      <c r="V971" s="68"/>
      <c r="W971" s="68"/>
      <c r="X971" s="68"/>
      <c r="Y971" s="68"/>
      <c r="Z971" s="68"/>
      <c r="AA971" s="68"/>
      <c r="AB971" s="68"/>
      <c r="AC971" s="68"/>
      <c r="AD971" s="68"/>
      <c r="AE971" s="68"/>
      <c r="AF971" s="68"/>
      <c r="AG971" s="68"/>
      <c r="AH971" s="68"/>
      <c r="AI971" s="68"/>
      <c r="AJ971" s="68"/>
      <c r="AK971" s="68"/>
      <c r="AL971" s="68"/>
      <c r="AM971" s="68"/>
      <c r="AN971" s="68"/>
      <c r="AO971" s="68"/>
      <c r="AP971" s="68"/>
      <c r="AQ971" s="68"/>
      <c r="AR971" s="68"/>
      <c r="AS971" s="68"/>
      <c r="AT971" s="68"/>
      <c r="AU971" s="68"/>
      <c r="AV971" s="68"/>
      <c r="AW971" s="68"/>
      <c r="AX971" s="68"/>
      <c r="AY971" s="68"/>
      <c r="AZ971" s="64"/>
      <c r="BA971" s="64"/>
      <c r="BB971" s="64"/>
      <c r="BC971" s="64"/>
      <c r="BD971" s="64"/>
      <c r="BE971" s="64"/>
      <c r="BF971" s="64"/>
      <c r="BG971" s="64"/>
      <c r="BH971" s="64"/>
      <c r="BI971" s="64"/>
      <c r="BJ971" s="64"/>
      <c r="BK971" s="64"/>
      <c r="BL971" s="64"/>
      <c r="BM971" s="64"/>
      <c r="BN971" s="64"/>
    </row>
    <row r="972" spans="1:66" s="69" customFormat="1" ht="16.5" customHeight="1">
      <c r="A972" s="64"/>
      <c r="B972" s="66"/>
      <c r="C972" s="66"/>
      <c r="D972" s="75"/>
      <c r="E972" s="66"/>
      <c r="F972" s="67"/>
      <c r="G972" s="67"/>
      <c r="H972" s="7" t="str">
        <f t="shared" si="31"/>
        <v>Deposit Error</v>
      </c>
      <c r="I972" s="64"/>
      <c r="J972" s="8">
        <f t="shared" si="30"/>
        <v>0</v>
      </c>
      <c r="K972" s="64"/>
      <c r="L972" s="68"/>
      <c r="M972" s="68"/>
      <c r="N972" s="68"/>
      <c r="O972" s="68"/>
      <c r="P972" s="68"/>
      <c r="Q972" s="68"/>
      <c r="R972" s="68"/>
      <c r="S972" s="68"/>
      <c r="T972" s="68"/>
      <c r="U972" s="68"/>
      <c r="V972" s="68"/>
      <c r="W972" s="68"/>
      <c r="X972" s="68"/>
      <c r="Y972" s="68"/>
      <c r="Z972" s="68"/>
      <c r="AA972" s="68"/>
      <c r="AB972" s="68"/>
      <c r="AC972" s="68"/>
      <c r="AD972" s="68"/>
      <c r="AE972" s="68"/>
      <c r="AF972" s="68"/>
      <c r="AG972" s="68"/>
      <c r="AH972" s="68"/>
      <c r="AI972" s="68"/>
      <c r="AJ972" s="68"/>
      <c r="AK972" s="68"/>
      <c r="AL972" s="68"/>
      <c r="AM972" s="68"/>
      <c r="AN972" s="68"/>
      <c r="AO972" s="68"/>
      <c r="AP972" s="68"/>
      <c r="AQ972" s="68"/>
      <c r="AR972" s="68"/>
      <c r="AS972" s="68"/>
      <c r="AT972" s="68"/>
      <c r="AU972" s="68"/>
      <c r="AV972" s="68"/>
      <c r="AW972" s="68"/>
      <c r="AX972" s="68"/>
      <c r="AY972" s="68"/>
      <c r="AZ972" s="64"/>
      <c r="BA972" s="64"/>
      <c r="BB972" s="64"/>
      <c r="BC972" s="64"/>
      <c r="BD972" s="64"/>
      <c r="BE972" s="64"/>
      <c r="BF972" s="64"/>
      <c r="BG972" s="64"/>
      <c r="BH972" s="64"/>
      <c r="BI972" s="64"/>
      <c r="BJ972" s="64"/>
      <c r="BK972" s="64"/>
      <c r="BL972" s="64"/>
      <c r="BM972" s="64"/>
      <c r="BN972" s="64"/>
    </row>
    <row r="973" spans="1:66" s="69" customFormat="1" ht="16.5" customHeight="1">
      <c r="A973" s="64"/>
      <c r="B973" s="66"/>
      <c r="C973" s="66"/>
      <c r="D973" s="75"/>
      <c r="E973" s="66"/>
      <c r="F973" s="67"/>
      <c r="G973" s="67"/>
      <c r="H973" s="7" t="str">
        <f t="shared" si="31"/>
        <v>Deposit Error</v>
      </c>
      <c r="I973" s="64"/>
      <c r="J973" s="8">
        <f t="shared" si="30"/>
        <v>0</v>
      </c>
      <c r="K973" s="64"/>
      <c r="L973" s="68"/>
      <c r="M973" s="68"/>
      <c r="N973" s="68"/>
      <c r="O973" s="68"/>
      <c r="P973" s="68"/>
      <c r="Q973" s="68"/>
      <c r="R973" s="68"/>
      <c r="S973" s="68"/>
      <c r="T973" s="68"/>
      <c r="U973" s="68"/>
      <c r="V973" s="68"/>
      <c r="W973" s="68"/>
      <c r="X973" s="68"/>
      <c r="Y973" s="68"/>
      <c r="Z973" s="68"/>
      <c r="AA973" s="68"/>
      <c r="AB973" s="68"/>
      <c r="AC973" s="68"/>
      <c r="AD973" s="68"/>
      <c r="AE973" s="68"/>
      <c r="AF973" s="68"/>
      <c r="AG973" s="68"/>
      <c r="AH973" s="68"/>
      <c r="AI973" s="68"/>
      <c r="AJ973" s="68"/>
      <c r="AK973" s="68"/>
      <c r="AL973" s="68"/>
      <c r="AM973" s="68"/>
      <c r="AN973" s="68"/>
      <c r="AO973" s="68"/>
      <c r="AP973" s="68"/>
      <c r="AQ973" s="68"/>
      <c r="AR973" s="68"/>
      <c r="AS973" s="68"/>
      <c r="AT973" s="68"/>
      <c r="AU973" s="68"/>
      <c r="AV973" s="68"/>
      <c r="AW973" s="68"/>
      <c r="AX973" s="68"/>
      <c r="AY973" s="68"/>
      <c r="AZ973" s="64"/>
      <c r="BA973" s="64"/>
      <c r="BB973" s="64"/>
      <c r="BC973" s="64"/>
      <c r="BD973" s="64"/>
      <c r="BE973" s="64"/>
      <c r="BF973" s="64"/>
      <c r="BG973" s="64"/>
      <c r="BH973" s="64"/>
      <c r="BI973" s="64"/>
      <c r="BJ973" s="64"/>
      <c r="BK973" s="64"/>
      <c r="BL973" s="64"/>
      <c r="BM973" s="64"/>
      <c r="BN973" s="64"/>
    </row>
    <row r="974" spans="1:66" s="69" customFormat="1" ht="16.5" customHeight="1">
      <c r="A974" s="64"/>
      <c r="B974" s="66"/>
      <c r="C974" s="66"/>
      <c r="D974" s="75"/>
      <c r="E974" s="66"/>
      <c r="F974" s="67"/>
      <c r="G974" s="67"/>
      <c r="H974" s="7" t="str">
        <f t="shared" si="31"/>
        <v>Deposit Error</v>
      </c>
      <c r="I974" s="64"/>
      <c r="J974" s="8">
        <f t="shared" si="30"/>
        <v>0</v>
      </c>
      <c r="K974" s="64"/>
      <c r="L974" s="68"/>
      <c r="M974" s="68"/>
      <c r="N974" s="68"/>
      <c r="O974" s="68"/>
      <c r="P974" s="68"/>
      <c r="Q974" s="68"/>
      <c r="R974" s="68"/>
      <c r="S974" s="68"/>
      <c r="T974" s="68"/>
      <c r="U974" s="68"/>
      <c r="V974" s="68"/>
      <c r="W974" s="68"/>
      <c r="X974" s="68"/>
      <c r="Y974" s="68"/>
      <c r="Z974" s="68"/>
      <c r="AA974" s="68"/>
      <c r="AB974" s="68"/>
      <c r="AC974" s="68"/>
      <c r="AD974" s="68"/>
      <c r="AE974" s="68"/>
      <c r="AF974" s="68"/>
      <c r="AG974" s="68"/>
      <c r="AH974" s="68"/>
      <c r="AI974" s="68"/>
      <c r="AJ974" s="68"/>
      <c r="AK974" s="68"/>
      <c r="AL974" s="68"/>
      <c r="AM974" s="68"/>
      <c r="AN974" s="68"/>
      <c r="AO974" s="68"/>
      <c r="AP974" s="68"/>
      <c r="AQ974" s="68"/>
      <c r="AR974" s="68"/>
      <c r="AS974" s="68"/>
      <c r="AT974" s="68"/>
      <c r="AU974" s="68"/>
      <c r="AV974" s="68"/>
      <c r="AW974" s="68"/>
      <c r="AX974" s="68"/>
      <c r="AY974" s="68"/>
      <c r="AZ974" s="64"/>
      <c r="BA974" s="64"/>
      <c r="BB974" s="64"/>
      <c r="BC974" s="64"/>
      <c r="BD974" s="64"/>
      <c r="BE974" s="64"/>
      <c r="BF974" s="64"/>
      <c r="BG974" s="64"/>
      <c r="BH974" s="64"/>
      <c r="BI974" s="64"/>
      <c r="BJ974" s="64"/>
      <c r="BK974" s="64"/>
      <c r="BL974" s="64"/>
      <c r="BM974" s="64"/>
      <c r="BN974" s="64"/>
    </row>
    <row r="975" spans="1:66" s="69" customFormat="1" ht="16.5" customHeight="1">
      <c r="A975" s="64"/>
      <c r="B975" s="66"/>
      <c r="C975" s="66"/>
      <c r="D975" s="75"/>
      <c r="E975" s="66"/>
      <c r="F975" s="67"/>
      <c r="G975" s="67"/>
      <c r="H975" s="7" t="str">
        <f t="shared" si="31"/>
        <v>Deposit Error</v>
      </c>
      <c r="I975" s="64"/>
      <c r="J975" s="8">
        <f t="shared" si="30"/>
        <v>0</v>
      </c>
      <c r="K975" s="64"/>
      <c r="L975" s="68"/>
      <c r="M975" s="68"/>
      <c r="N975" s="68"/>
      <c r="O975" s="68"/>
      <c r="P975" s="68"/>
      <c r="Q975" s="68"/>
      <c r="R975" s="68"/>
      <c r="S975" s="68"/>
      <c r="T975" s="68"/>
      <c r="U975" s="68"/>
      <c r="V975" s="68"/>
      <c r="W975" s="68"/>
      <c r="X975" s="68"/>
      <c r="Y975" s="68"/>
      <c r="Z975" s="68"/>
      <c r="AA975" s="68"/>
      <c r="AB975" s="68"/>
      <c r="AC975" s="68"/>
      <c r="AD975" s="68"/>
      <c r="AE975" s="68"/>
      <c r="AF975" s="68"/>
      <c r="AG975" s="68"/>
      <c r="AH975" s="68"/>
      <c r="AI975" s="68"/>
      <c r="AJ975" s="68"/>
      <c r="AK975" s="68"/>
      <c r="AL975" s="68"/>
      <c r="AM975" s="68"/>
      <c r="AN975" s="68"/>
      <c r="AO975" s="68"/>
      <c r="AP975" s="68"/>
      <c r="AQ975" s="68"/>
      <c r="AR975" s="68"/>
      <c r="AS975" s="68"/>
      <c r="AT975" s="68"/>
      <c r="AU975" s="68"/>
      <c r="AV975" s="68"/>
      <c r="AW975" s="68"/>
      <c r="AX975" s="68"/>
      <c r="AY975" s="68"/>
      <c r="AZ975" s="64"/>
      <c r="BA975" s="64"/>
      <c r="BB975" s="64"/>
      <c r="BC975" s="64"/>
      <c r="BD975" s="64"/>
      <c r="BE975" s="64"/>
      <c r="BF975" s="64"/>
      <c r="BG975" s="64"/>
      <c r="BH975" s="64"/>
      <c r="BI975" s="64"/>
      <c r="BJ975" s="64"/>
      <c r="BK975" s="64"/>
      <c r="BL975" s="64"/>
      <c r="BM975" s="64"/>
      <c r="BN975" s="64"/>
    </row>
    <row r="976" spans="1:66" s="69" customFormat="1" ht="16.5" customHeight="1">
      <c r="A976" s="64"/>
      <c r="B976" s="66"/>
      <c r="C976" s="66"/>
      <c r="D976" s="75"/>
      <c r="E976" s="66"/>
      <c r="F976" s="67"/>
      <c r="G976" s="67"/>
      <c r="H976" s="7" t="str">
        <f t="shared" si="31"/>
        <v>Deposit Error</v>
      </c>
      <c r="I976" s="64"/>
      <c r="J976" s="8">
        <f t="shared" si="30"/>
        <v>0</v>
      </c>
      <c r="K976" s="64"/>
      <c r="L976" s="68"/>
      <c r="M976" s="68"/>
      <c r="N976" s="68"/>
      <c r="O976" s="68"/>
      <c r="P976" s="68"/>
      <c r="Q976" s="68"/>
      <c r="R976" s="68"/>
      <c r="S976" s="68"/>
      <c r="T976" s="68"/>
      <c r="U976" s="68"/>
      <c r="V976" s="68"/>
      <c r="W976" s="68"/>
      <c r="X976" s="68"/>
      <c r="Y976" s="68"/>
      <c r="Z976" s="68"/>
      <c r="AA976" s="68"/>
      <c r="AB976" s="68"/>
      <c r="AC976" s="68"/>
      <c r="AD976" s="68"/>
      <c r="AE976" s="68"/>
      <c r="AF976" s="68"/>
      <c r="AG976" s="68"/>
      <c r="AH976" s="68"/>
      <c r="AI976" s="68"/>
      <c r="AJ976" s="68"/>
      <c r="AK976" s="68"/>
      <c r="AL976" s="68"/>
      <c r="AM976" s="68"/>
      <c r="AN976" s="68"/>
      <c r="AO976" s="68"/>
      <c r="AP976" s="68"/>
      <c r="AQ976" s="68"/>
      <c r="AR976" s="68"/>
      <c r="AS976" s="68"/>
      <c r="AT976" s="68"/>
      <c r="AU976" s="68"/>
      <c r="AV976" s="68"/>
      <c r="AW976" s="68"/>
      <c r="AX976" s="68"/>
      <c r="AY976" s="68"/>
      <c r="AZ976" s="64"/>
      <c r="BA976" s="64"/>
      <c r="BB976" s="64"/>
      <c r="BC976" s="64"/>
      <c r="BD976" s="64"/>
      <c r="BE976" s="64"/>
      <c r="BF976" s="64"/>
      <c r="BG976" s="64"/>
      <c r="BH976" s="64"/>
      <c r="BI976" s="64"/>
      <c r="BJ976" s="64"/>
      <c r="BK976" s="64"/>
      <c r="BL976" s="64"/>
      <c r="BM976" s="64"/>
      <c r="BN976" s="64"/>
    </row>
    <row r="977" spans="1:66" s="69" customFormat="1" ht="16.5" customHeight="1">
      <c r="A977" s="64"/>
      <c r="B977" s="66"/>
      <c r="C977" s="66"/>
      <c r="D977" s="75"/>
      <c r="E977" s="66"/>
      <c r="F977" s="67"/>
      <c r="G977" s="67"/>
      <c r="H977" s="7" t="str">
        <f t="shared" si="31"/>
        <v>Deposit Error</v>
      </c>
      <c r="I977" s="64"/>
      <c r="J977" s="8">
        <f t="shared" si="30"/>
        <v>0</v>
      </c>
      <c r="K977" s="64"/>
      <c r="L977" s="68"/>
      <c r="M977" s="68"/>
      <c r="N977" s="68"/>
      <c r="O977" s="68"/>
      <c r="P977" s="68"/>
      <c r="Q977" s="68"/>
      <c r="R977" s="68"/>
      <c r="S977" s="68"/>
      <c r="T977" s="68"/>
      <c r="U977" s="68"/>
      <c r="V977" s="68"/>
      <c r="W977" s="68"/>
      <c r="X977" s="68"/>
      <c r="Y977" s="68"/>
      <c r="Z977" s="68"/>
      <c r="AA977" s="68"/>
      <c r="AB977" s="68"/>
      <c r="AC977" s="68"/>
      <c r="AD977" s="68"/>
      <c r="AE977" s="68"/>
      <c r="AF977" s="68"/>
      <c r="AG977" s="68"/>
      <c r="AH977" s="68"/>
      <c r="AI977" s="68"/>
      <c r="AJ977" s="68"/>
      <c r="AK977" s="68"/>
      <c r="AL977" s="68"/>
      <c r="AM977" s="68"/>
      <c r="AN977" s="68"/>
      <c r="AO977" s="68"/>
      <c r="AP977" s="68"/>
      <c r="AQ977" s="68"/>
      <c r="AR977" s="68"/>
      <c r="AS977" s="68"/>
      <c r="AT977" s="68"/>
      <c r="AU977" s="68"/>
      <c r="AV977" s="68"/>
      <c r="AW977" s="68"/>
      <c r="AX977" s="68"/>
      <c r="AY977" s="68"/>
      <c r="AZ977" s="64"/>
      <c r="BA977" s="64"/>
      <c r="BB977" s="64"/>
      <c r="BC977" s="64"/>
      <c r="BD977" s="64"/>
      <c r="BE977" s="64"/>
      <c r="BF977" s="64"/>
      <c r="BG977" s="64"/>
      <c r="BH977" s="64"/>
      <c r="BI977" s="64"/>
      <c r="BJ977" s="64"/>
      <c r="BK977" s="64"/>
      <c r="BL977" s="64"/>
      <c r="BM977" s="64"/>
      <c r="BN977" s="64"/>
    </row>
    <row r="978" spans="1:66" s="69" customFormat="1" ht="16.5" customHeight="1">
      <c r="A978" s="64"/>
      <c r="B978" s="66"/>
      <c r="C978" s="66"/>
      <c r="D978" s="75"/>
      <c r="E978" s="66"/>
      <c r="F978" s="67"/>
      <c r="G978" s="67"/>
      <c r="H978" s="7" t="str">
        <f t="shared" si="31"/>
        <v>Deposit Error</v>
      </c>
      <c r="I978" s="64"/>
      <c r="J978" s="8">
        <f t="shared" si="30"/>
        <v>0</v>
      </c>
      <c r="K978" s="64"/>
      <c r="L978" s="68"/>
      <c r="M978" s="68"/>
      <c r="N978" s="68"/>
      <c r="O978" s="68"/>
      <c r="P978" s="68"/>
      <c r="Q978" s="68"/>
      <c r="R978" s="68"/>
      <c r="S978" s="68"/>
      <c r="T978" s="68"/>
      <c r="U978" s="68"/>
      <c r="V978" s="68"/>
      <c r="W978" s="68"/>
      <c r="X978" s="68"/>
      <c r="Y978" s="68"/>
      <c r="Z978" s="68"/>
      <c r="AA978" s="68"/>
      <c r="AB978" s="68"/>
      <c r="AC978" s="68"/>
      <c r="AD978" s="68"/>
      <c r="AE978" s="68"/>
      <c r="AF978" s="68"/>
      <c r="AG978" s="68"/>
      <c r="AH978" s="68"/>
      <c r="AI978" s="68"/>
      <c r="AJ978" s="68"/>
      <c r="AK978" s="68"/>
      <c r="AL978" s="68"/>
      <c r="AM978" s="68"/>
      <c r="AN978" s="68"/>
      <c r="AO978" s="68"/>
      <c r="AP978" s="68"/>
      <c r="AQ978" s="68"/>
      <c r="AR978" s="68"/>
      <c r="AS978" s="68"/>
      <c r="AT978" s="68"/>
      <c r="AU978" s="68"/>
      <c r="AV978" s="68"/>
      <c r="AW978" s="68"/>
      <c r="AX978" s="68"/>
      <c r="AY978" s="68"/>
      <c r="AZ978" s="64"/>
      <c r="BA978" s="64"/>
      <c r="BB978" s="64"/>
      <c r="BC978" s="64"/>
      <c r="BD978" s="64"/>
      <c r="BE978" s="64"/>
      <c r="BF978" s="64"/>
      <c r="BG978" s="64"/>
      <c r="BH978" s="64"/>
      <c r="BI978" s="64"/>
      <c r="BJ978" s="64"/>
      <c r="BK978" s="64"/>
      <c r="BL978" s="64"/>
      <c r="BM978" s="64"/>
      <c r="BN978" s="64"/>
    </row>
    <row r="979" spans="1:66" s="69" customFormat="1" ht="16.5" customHeight="1">
      <c r="A979" s="64"/>
      <c r="B979" s="66"/>
      <c r="C979" s="66"/>
      <c r="D979" s="75"/>
      <c r="E979" s="66"/>
      <c r="F979" s="67"/>
      <c r="G979" s="67"/>
      <c r="H979" s="7" t="str">
        <f t="shared" si="31"/>
        <v>Deposit Error</v>
      </c>
      <c r="I979" s="64"/>
      <c r="J979" s="8">
        <f t="shared" si="30"/>
        <v>0</v>
      </c>
      <c r="K979" s="64"/>
      <c r="L979" s="68"/>
      <c r="M979" s="68"/>
      <c r="N979" s="68"/>
      <c r="O979" s="68"/>
      <c r="P979" s="68"/>
      <c r="Q979" s="68"/>
      <c r="R979" s="68"/>
      <c r="S979" s="68"/>
      <c r="T979" s="68"/>
      <c r="U979" s="68"/>
      <c r="V979" s="68"/>
      <c r="W979" s="68"/>
      <c r="X979" s="68"/>
      <c r="Y979" s="68"/>
      <c r="Z979" s="68"/>
      <c r="AA979" s="68"/>
      <c r="AB979" s="68"/>
      <c r="AC979" s="68"/>
      <c r="AD979" s="68"/>
      <c r="AE979" s="68"/>
      <c r="AF979" s="68"/>
      <c r="AG979" s="68"/>
      <c r="AH979" s="68"/>
      <c r="AI979" s="68"/>
      <c r="AJ979" s="68"/>
      <c r="AK979" s="68"/>
      <c r="AL979" s="68"/>
      <c r="AM979" s="68"/>
      <c r="AN979" s="68"/>
      <c r="AO979" s="68"/>
      <c r="AP979" s="68"/>
      <c r="AQ979" s="68"/>
      <c r="AR979" s="68"/>
      <c r="AS979" s="68"/>
      <c r="AT979" s="68"/>
      <c r="AU979" s="68"/>
      <c r="AV979" s="68"/>
      <c r="AW979" s="68"/>
      <c r="AX979" s="68"/>
      <c r="AY979" s="68"/>
      <c r="AZ979" s="64"/>
      <c r="BA979" s="64"/>
      <c r="BB979" s="64"/>
      <c r="BC979" s="64"/>
      <c r="BD979" s="64"/>
      <c r="BE979" s="64"/>
      <c r="BF979" s="64"/>
      <c r="BG979" s="64"/>
      <c r="BH979" s="64"/>
      <c r="BI979" s="64"/>
      <c r="BJ979" s="64"/>
      <c r="BK979" s="64"/>
      <c r="BL979" s="64"/>
      <c r="BM979" s="64"/>
      <c r="BN979" s="64"/>
    </row>
    <row r="980" spans="1:66" s="69" customFormat="1" ht="16.5" customHeight="1">
      <c r="A980" s="64"/>
      <c r="B980" s="66"/>
      <c r="C980" s="66"/>
      <c r="D980" s="75"/>
      <c r="E980" s="66"/>
      <c r="F980" s="67"/>
      <c r="G980" s="67"/>
      <c r="H980" s="7" t="str">
        <f t="shared" si="31"/>
        <v>Deposit Error</v>
      </c>
      <c r="I980" s="64"/>
      <c r="J980" s="8">
        <f t="shared" si="30"/>
        <v>0</v>
      </c>
      <c r="K980" s="64"/>
      <c r="L980" s="68"/>
      <c r="M980" s="68"/>
      <c r="N980" s="68"/>
      <c r="O980" s="68"/>
      <c r="P980" s="68"/>
      <c r="Q980" s="68"/>
      <c r="R980" s="68"/>
      <c r="S980" s="68"/>
      <c r="T980" s="68"/>
      <c r="U980" s="68"/>
      <c r="V980" s="68"/>
      <c r="W980" s="68"/>
      <c r="X980" s="68"/>
      <c r="Y980" s="68"/>
      <c r="Z980" s="68"/>
      <c r="AA980" s="68"/>
      <c r="AB980" s="68"/>
      <c r="AC980" s="68"/>
      <c r="AD980" s="68"/>
      <c r="AE980" s="68"/>
      <c r="AF980" s="68"/>
      <c r="AG980" s="68"/>
      <c r="AH980" s="68"/>
      <c r="AI980" s="68"/>
      <c r="AJ980" s="68"/>
      <c r="AK980" s="68"/>
      <c r="AL980" s="68"/>
      <c r="AM980" s="68"/>
      <c r="AN980" s="68"/>
      <c r="AO980" s="68"/>
      <c r="AP980" s="68"/>
      <c r="AQ980" s="68"/>
      <c r="AR980" s="68"/>
      <c r="AS980" s="68"/>
      <c r="AT980" s="68"/>
      <c r="AU980" s="68"/>
      <c r="AV980" s="68"/>
      <c r="AW980" s="68"/>
      <c r="AX980" s="68"/>
      <c r="AY980" s="68"/>
      <c r="AZ980" s="64"/>
      <c r="BA980" s="64"/>
      <c r="BB980" s="64"/>
      <c r="BC980" s="64"/>
      <c r="BD980" s="64"/>
      <c r="BE980" s="64"/>
      <c r="BF980" s="64"/>
      <c r="BG980" s="64"/>
      <c r="BH980" s="64"/>
      <c r="BI980" s="64"/>
      <c r="BJ980" s="64"/>
      <c r="BK980" s="64"/>
      <c r="BL980" s="64"/>
      <c r="BM980" s="64"/>
      <c r="BN980" s="64"/>
    </row>
    <row r="981" spans="1:66" s="69" customFormat="1" ht="16.5" customHeight="1">
      <c r="A981" s="64"/>
      <c r="B981" s="66"/>
      <c r="C981" s="66"/>
      <c r="D981" s="75"/>
      <c r="E981" s="66"/>
      <c r="F981" s="67"/>
      <c r="G981" s="67"/>
      <c r="H981" s="7" t="str">
        <f t="shared" si="31"/>
        <v>Deposit Error</v>
      </c>
      <c r="I981" s="64"/>
      <c r="J981" s="8">
        <f t="shared" si="30"/>
        <v>0</v>
      </c>
      <c r="K981" s="64"/>
      <c r="L981" s="68"/>
      <c r="M981" s="68"/>
      <c r="N981" s="68"/>
      <c r="O981" s="68"/>
      <c r="P981" s="68"/>
      <c r="Q981" s="68"/>
      <c r="R981" s="68"/>
      <c r="S981" s="68"/>
      <c r="T981" s="68"/>
      <c r="U981" s="68"/>
      <c r="V981" s="68"/>
      <c r="W981" s="68"/>
      <c r="X981" s="68"/>
      <c r="Y981" s="68"/>
      <c r="Z981" s="68"/>
      <c r="AA981" s="68"/>
      <c r="AB981" s="68"/>
      <c r="AC981" s="68"/>
      <c r="AD981" s="68"/>
      <c r="AE981" s="68"/>
      <c r="AF981" s="68"/>
      <c r="AG981" s="68"/>
      <c r="AH981" s="68"/>
      <c r="AI981" s="68"/>
      <c r="AJ981" s="68"/>
      <c r="AK981" s="68"/>
      <c r="AL981" s="68"/>
      <c r="AM981" s="68"/>
      <c r="AN981" s="68"/>
      <c r="AO981" s="68"/>
      <c r="AP981" s="68"/>
      <c r="AQ981" s="68"/>
      <c r="AR981" s="68"/>
      <c r="AS981" s="68"/>
      <c r="AT981" s="68"/>
      <c r="AU981" s="68"/>
      <c r="AV981" s="68"/>
      <c r="AW981" s="68"/>
      <c r="AX981" s="68"/>
      <c r="AY981" s="68"/>
      <c r="AZ981" s="64"/>
      <c r="BA981" s="64"/>
      <c r="BB981" s="64"/>
      <c r="BC981" s="64"/>
      <c r="BD981" s="64"/>
      <c r="BE981" s="64"/>
      <c r="BF981" s="64"/>
      <c r="BG981" s="64"/>
      <c r="BH981" s="64"/>
      <c r="BI981" s="64"/>
      <c r="BJ981" s="64"/>
      <c r="BK981" s="64"/>
      <c r="BL981" s="64"/>
      <c r="BM981" s="64"/>
      <c r="BN981" s="64"/>
    </row>
    <row r="982" spans="1:66" s="69" customFormat="1" ht="16.5" customHeight="1">
      <c r="A982" s="64"/>
      <c r="B982" s="66"/>
      <c r="C982" s="66"/>
      <c r="D982" s="75"/>
      <c r="E982" s="66"/>
      <c r="F982" s="67"/>
      <c r="G982" s="67"/>
      <c r="H982" s="7" t="str">
        <f t="shared" si="31"/>
        <v>Deposit Error</v>
      </c>
      <c r="I982" s="64"/>
      <c r="J982" s="8">
        <f t="shared" si="30"/>
        <v>0</v>
      </c>
      <c r="K982" s="64"/>
      <c r="L982" s="68"/>
      <c r="M982" s="68"/>
      <c r="N982" s="68"/>
      <c r="O982" s="68"/>
      <c r="P982" s="68"/>
      <c r="Q982" s="68"/>
      <c r="R982" s="68"/>
      <c r="S982" s="68"/>
      <c r="T982" s="68"/>
      <c r="U982" s="68"/>
      <c r="V982" s="68"/>
      <c r="W982" s="68"/>
      <c r="X982" s="68"/>
      <c r="Y982" s="68"/>
      <c r="Z982" s="68"/>
      <c r="AA982" s="68"/>
      <c r="AB982" s="68"/>
      <c r="AC982" s="68"/>
      <c r="AD982" s="68"/>
      <c r="AE982" s="68"/>
      <c r="AF982" s="68"/>
      <c r="AG982" s="68"/>
      <c r="AH982" s="68"/>
      <c r="AI982" s="68"/>
      <c r="AJ982" s="68"/>
      <c r="AK982" s="68"/>
      <c r="AL982" s="68"/>
      <c r="AM982" s="68"/>
      <c r="AN982" s="68"/>
      <c r="AO982" s="68"/>
      <c r="AP982" s="68"/>
      <c r="AQ982" s="68"/>
      <c r="AR982" s="68"/>
      <c r="AS982" s="68"/>
      <c r="AT982" s="68"/>
      <c r="AU982" s="68"/>
      <c r="AV982" s="68"/>
      <c r="AW982" s="68"/>
      <c r="AX982" s="68"/>
      <c r="AY982" s="68"/>
      <c r="AZ982" s="64"/>
      <c r="BA982" s="64"/>
      <c r="BB982" s="64"/>
      <c r="BC982" s="64"/>
      <c r="BD982" s="64"/>
      <c r="BE982" s="64"/>
      <c r="BF982" s="64"/>
      <c r="BG982" s="64"/>
      <c r="BH982" s="64"/>
      <c r="BI982" s="64"/>
      <c r="BJ982" s="64"/>
      <c r="BK982" s="64"/>
      <c r="BL982" s="64"/>
      <c r="BM982" s="64"/>
      <c r="BN982" s="64"/>
    </row>
    <row r="983" spans="1:66" s="69" customFormat="1" ht="16.5" customHeight="1">
      <c r="A983" s="64"/>
      <c r="B983" s="66"/>
      <c r="C983" s="66"/>
      <c r="D983" s="75"/>
      <c r="E983" s="66"/>
      <c r="F983" s="67"/>
      <c r="G983" s="67"/>
      <c r="H983" s="7" t="str">
        <f t="shared" si="31"/>
        <v>Deposit Error</v>
      </c>
      <c r="I983" s="64"/>
      <c r="J983" s="8">
        <f t="shared" si="30"/>
        <v>0</v>
      </c>
      <c r="K983" s="64"/>
      <c r="L983" s="68"/>
      <c r="M983" s="68"/>
      <c r="N983" s="68"/>
      <c r="O983" s="68"/>
      <c r="P983" s="68"/>
      <c r="Q983" s="68"/>
      <c r="R983" s="68"/>
      <c r="S983" s="68"/>
      <c r="T983" s="68"/>
      <c r="U983" s="68"/>
      <c r="V983" s="68"/>
      <c r="W983" s="68"/>
      <c r="X983" s="68"/>
      <c r="Y983" s="68"/>
      <c r="Z983" s="68"/>
      <c r="AA983" s="68"/>
      <c r="AB983" s="68"/>
      <c r="AC983" s="68"/>
      <c r="AD983" s="68"/>
      <c r="AE983" s="68"/>
      <c r="AF983" s="68"/>
      <c r="AG983" s="68"/>
      <c r="AH983" s="68"/>
      <c r="AI983" s="68"/>
      <c r="AJ983" s="68"/>
      <c r="AK983" s="68"/>
      <c r="AL983" s="68"/>
      <c r="AM983" s="68"/>
      <c r="AN983" s="68"/>
      <c r="AO983" s="68"/>
      <c r="AP983" s="68"/>
      <c r="AQ983" s="68"/>
      <c r="AR983" s="68"/>
      <c r="AS983" s="68"/>
      <c r="AT983" s="68"/>
      <c r="AU983" s="68"/>
      <c r="AV983" s="68"/>
      <c r="AW983" s="68"/>
      <c r="AX983" s="68"/>
      <c r="AY983" s="68"/>
      <c r="AZ983" s="64"/>
      <c r="BA983" s="64"/>
      <c r="BB983" s="64"/>
      <c r="BC983" s="64"/>
      <c r="BD983" s="64"/>
      <c r="BE983" s="64"/>
      <c r="BF983" s="64"/>
      <c r="BG983" s="64"/>
      <c r="BH983" s="64"/>
      <c r="BI983" s="64"/>
      <c r="BJ983" s="64"/>
      <c r="BK983" s="64"/>
      <c r="BL983" s="64"/>
      <c r="BM983" s="64"/>
      <c r="BN983" s="64"/>
    </row>
    <row r="984" spans="1:66" s="69" customFormat="1" ht="16.5" customHeight="1">
      <c r="A984" s="64"/>
      <c r="B984" s="66"/>
      <c r="C984" s="66"/>
      <c r="D984" s="75"/>
      <c r="E984" s="66"/>
      <c r="F984" s="67"/>
      <c r="G984" s="67"/>
      <c r="H984" s="7" t="str">
        <f t="shared" si="31"/>
        <v>Deposit Error</v>
      </c>
      <c r="I984" s="64"/>
      <c r="J984" s="8">
        <f t="shared" si="30"/>
        <v>0</v>
      </c>
      <c r="K984" s="64"/>
      <c r="L984" s="68"/>
      <c r="M984" s="68"/>
      <c r="N984" s="68"/>
      <c r="O984" s="68"/>
      <c r="P984" s="68"/>
      <c r="Q984" s="68"/>
      <c r="R984" s="68"/>
      <c r="S984" s="68"/>
      <c r="T984" s="68"/>
      <c r="U984" s="68"/>
      <c r="V984" s="68"/>
      <c r="W984" s="68"/>
      <c r="X984" s="68"/>
      <c r="Y984" s="68"/>
      <c r="Z984" s="68"/>
      <c r="AA984" s="68"/>
      <c r="AB984" s="68"/>
      <c r="AC984" s="68"/>
      <c r="AD984" s="68"/>
      <c r="AE984" s="68"/>
      <c r="AF984" s="68"/>
      <c r="AG984" s="68"/>
      <c r="AH984" s="68"/>
      <c r="AI984" s="68"/>
      <c r="AJ984" s="68"/>
      <c r="AK984" s="68"/>
      <c r="AL984" s="68"/>
      <c r="AM984" s="68"/>
      <c r="AN984" s="68"/>
      <c r="AO984" s="68"/>
      <c r="AP984" s="68"/>
      <c r="AQ984" s="68"/>
      <c r="AR984" s="68"/>
      <c r="AS984" s="68"/>
      <c r="AT984" s="68"/>
      <c r="AU984" s="68"/>
      <c r="AV984" s="68"/>
      <c r="AW984" s="68"/>
      <c r="AX984" s="68"/>
      <c r="AY984" s="68"/>
      <c r="AZ984" s="64"/>
      <c r="BA984" s="64"/>
      <c r="BB984" s="64"/>
      <c r="BC984" s="64"/>
      <c r="BD984" s="64"/>
      <c r="BE984" s="64"/>
      <c r="BF984" s="64"/>
      <c r="BG984" s="64"/>
      <c r="BH984" s="64"/>
      <c r="BI984" s="64"/>
      <c r="BJ984" s="64"/>
      <c r="BK984" s="64"/>
      <c r="BL984" s="64"/>
      <c r="BM984" s="64"/>
      <c r="BN984" s="64"/>
    </row>
    <row r="985" spans="1:66" s="69" customFormat="1" ht="16.5" customHeight="1">
      <c r="A985" s="64"/>
      <c r="B985" s="66"/>
      <c r="C985" s="66"/>
      <c r="D985" s="75"/>
      <c r="E985" s="66"/>
      <c r="F985" s="67"/>
      <c r="G985" s="67"/>
      <c r="H985" s="7" t="str">
        <f t="shared" si="31"/>
        <v>Deposit Error</v>
      </c>
      <c r="I985" s="64"/>
      <c r="J985" s="8">
        <f t="shared" si="30"/>
        <v>0</v>
      </c>
      <c r="K985" s="64"/>
      <c r="L985" s="68"/>
      <c r="M985" s="68"/>
      <c r="N985" s="68"/>
      <c r="O985" s="68"/>
      <c r="P985" s="68"/>
      <c r="Q985" s="68"/>
      <c r="R985" s="68"/>
      <c r="S985" s="68"/>
      <c r="T985" s="68"/>
      <c r="U985" s="68"/>
      <c r="V985" s="68"/>
      <c r="W985" s="68"/>
      <c r="X985" s="68"/>
      <c r="Y985" s="68"/>
      <c r="Z985" s="68"/>
      <c r="AA985" s="68"/>
      <c r="AB985" s="68"/>
      <c r="AC985" s="68"/>
      <c r="AD985" s="68"/>
      <c r="AE985" s="68"/>
      <c r="AF985" s="68"/>
      <c r="AG985" s="68"/>
      <c r="AH985" s="68"/>
      <c r="AI985" s="68"/>
      <c r="AJ985" s="68"/>
      <c r="AK985" s="68"/>
      <c r="AL985" s="68"/>
      <c r="AM985" s="68"/>
      <c r="AN985" s="68"/>
      <c r="AO985" s="68"/>
      <c r="AP985" s="68"/>
      <c r="AQ985" s="68"/>
      <c r="AR985" s="68"/>
      <c r="AS985" s="68"/>
      <c r="AT985" s="68"/>
      <c r="AU985" s="68"/>
      <c r="AV985" s="68"/>
      <c r="AW985" s="68"/>
      <c r="AX985" s="68"/>
      <c r="AY985" s="68"/>
      <c r="AZ985" s="64"/>
      <c r="BA985" s="64"/>
      <c r="BB985" s="64"/>
      <c r="BC985" s="64"/>
      <c r="BD985" s="64"/>
      <c r="BE985" s="64"/>
      <c r="BF985" s="64"/>
      <c r="BG985" s="64"/>
      <c r="BH985" s="64"/>
      <c r="BI985" s="64"/>
      <c r="BJ985" s="64"/>
      <c r="BK985" s="64"/>
      <c r="BL985" s="64"/>
      <c r="BM985" s="64"/>
      <c r="BN985" s="64"/>
    </row>
    <row r="986" spans="1:66" s="69" customFormat="1" ht="16.5" customHeight="1">
      <c r="A986" s="64"/>
      <c r="B986" s="66"/>
      <c r="C986" s="66"/>
      <c r="D986" s="75"/>
      <c r="E986" s="66"/>
      <c r="F986" s="67"/>
      <c r="G986" s="67"/>
      <c r="H986" s="7" t="str">
        <f t="shared" si="31"/>
        <v>Deposit Error</v>
      </c>
      <c r="I986" s="64"/>
      <c r="J986" s="8">
        <f t="shared" si="30"/>
        <v>0</v>
      </c>
      <c r="K986" s="64"/>
      <c r="L986" s="68"/>
      <c r="M986" s="68"/>
      <c r="N986" s="68"/>
      <c r="O986" s="68"/>
      <c r="P986" s="68"/>
      <c r="Q986" s="68"/>
      <c r="R986" s="68"/>
      <c r="S986" s="68"/>
      <c r="T986" s="68"/>
      <c r="U986" s="68"/>
      <c r="V986" s="68"/>
      <c r="W986" s="68"/>
      <c r="X986" s="68"/>
      <c r="Y986" s="68"/>
      <c r="Z986" s="68"/>
      <c r="AA986" s="68"/>
      <c r="AB986" s="68"/>
      <c r="AC986" s="68"/>
      <c r="AD986" s="68"/>
      <c r="AE986" s="68"/>
      <c r="AF986" s="68"/>
      <c r="AG986" s="68"/>
      <c r="AH986" s="68"/>
      <c r="AI986" s="68"/>
      <c r="AJ986" s="68"/>
      <c r="AK986" s="68"/>
      <c r="AL986" s="68"/>
      <c r="AM986" s="68"/>
      <c r="AN986" s="68"/>
      <c r="AO986" s="68"/>
      <c r="AP986" s="68"/>
      <c r="AQ986" s="68"/>
      <c r="AR986" s="68"/>
      <c r="AS986" s="68"/>
      <c r="AT986" s="68"/>
      <c r="AU986" s="68"/>
      <c r="AV986" s="68"/>
      <c r="AW986" s="68"/>
      <c r="AX986" s="68"/>
      <c r="AY986" s="68"/>
      <c r="AZ986" s="64"/>
      <c r="BA986" s="64"/>
      <c r="BB986" s="64"/>
      <c r="BC986" s="64"/>
      <c r="BD986" s="64"/>
      <c r="BE986" s="64"/>
      <c r="BF986" s="64"/>
      <c r="BG986" s="64"/>
      <c r="BH986" s="64"/>
      <c r="BI986" s="64"/>
      <c r="BJ986" s="64"/>
      <c r="BK986" s="64"/>
      <c r="BL986" s="64"/>
      <c r="BM986" s="64"/>
      <c r="BN986" s="64"/>
    </row>
    <row r="987" spans="1:66" s="69" customFormat="1" ht="16.5" customHeight="1">
      <c r="A987" s="64"/>
      <c r="B987" s="66"/>
      <c r="C987" s="66"/>
      <c r="D987" s="75"/>
      <c r="E987" s="66"/>
      <c r="F987" s="67"/>
      <c r="G987" s="67"/>
      <c r="H987" s="7" t="str">
        <f t="shared" si="31"/>
        <v>Deposit Error</v>
      </c>
      <c r="I987" s="64"/>
      <c r="J987" s="8">
        <f t="shared" si="30"/>
        <v>0</v>
      </c>
      <c r="K987" s="64"/>
      <c r="L987" s="68"/>
      <c r="M987" s="68"/>
      <c r="N987" s="68"/>
      <c r="O987" s="68"/>
      <c r="P987" s="68"/>
      <c r="Q987" s="68"/>
      <c r="R987" s="68"/>
      <c r="S987" s="68"/>
      <c r="T987" s="68"/>
      <c r="U987" s="68"/>
      <c r="V987" s="68"/>
      <c r="W987" s="68"/>
      <c r="X987" s="68"/>
      <c r="Y987" s="68"/>
      <c r="Z987" s="68"/>
      <c r="AA987" s="68"/>
      <c r="AB987" s="68"/>
      <c r="AC987" s="68"/>
      <c r="AD987" s="68"/>
      <c r="AE987" s="68"/>
      <c r="AF987" s="68"/>
      <c r="AG987" s="68"/>
      <c r="AH987" s="68"/>
      <c r="AI987" s="68"/>
      <c r="AJ987" s="68"/>
      <c r="AK987" s="68"/>
      <c r="AL987" s="68"/>
      <c r="AM987" s="68"/>
      <c r="AN987" s="68"/>
      <c r="AO987" s="68"/>
      <c r="AP987" s="68"/>
      <c r="AQ987" s="68"/>
      <c r="AR987" s="68"/>
      <c r="AS987" s="68"/>
      <c r="AT987" s="68"/>
      <c r="AU987" s="68"/>
      <c r="AV987" s="68"/>
      <c r="AW987" s="68"/>
      <c r="AX987" s="68"/>
      <c r="AY987" s="68"/>
      <c r="AZ987" s="64"/>
      <c r="BA987" s="64"/>
      <c r="BB987" s="64"/>
      <c r="BC987" s="64"/>
      <c r="BD987" s="64"/>
      <c r="BE987" s="64"/>
      <c r="BF987" s="64"/>
      <c r="BG987" s="64"/>
      <c r="BH987" s="64"/>
      <c r="BI987" s="64"/>
      <c r="BJ987" s="64"/>
      <c r="BK987" s="64"/>
      <c r="BL987" s="64"/>
      <c r="BM987" s="64"/>
      <c r="BN987" s="64"/>
    </row>
    <row r="988" spans="1:66" s="69" customFormat="1" ht="16.5" customHeight="1">
      <c r="A988" s="64"/>
      <c r="B988" s="66"/>
      <c r="C988" s="66"/>
      <c r="D988" s="75"/>
      <c r="E988" s="66"/>
      <c r="F988" s="67"/>
      <c r="G988" s="67"/>
      <c r="H988" s="7" t="str">
        <f t="shared" si="31"/>
        <v>Deposit Error</v>
      </c>
      <c r="I988" s="64"/>
      <c r="J988" s="8">
        <f t="shared" si="30"/>
        <v>0</v>
      </c>
      <c r="K988" s="64"/>
      <c r="L988" s="68"/>
      <c r="M988" s="68"/>
      <c r="N988" s="68"/>
      <c r="O988" s="68"/>
      <c r="P988" s="68"/>
      <c r="Q988" s="68"/>
      <c r="R988" s="68"/>
      <c r="S988" s="68"/>
      <c r="T988" s="68"/>
      <c r="U988" s="68"/>
      <c r="V988" s="68"/>
      <c r="W988" s="68"/>
      <c r="X988" s="68"/>
      <c r="Y988" s="68"/>
      <c r="Z988" s="68"/>
      <c r="AA988" s="68"/>
      <c r="AB988" s="68"/>
      <c r="AC988" s="68"/>
      <c r="AD988" s="68"/>
      <c r="AE988" s="68"/>
      <c r="AF988" s="68"/>
      <c r="AG988" s="68"/>
      <c r="AH988" s="68"/>
      <c r="AI988" s="68"/>
      <c r="AJ988" s="68"/>
      <c r="AK988" s="68"/>
      <c r="AL988" s="68"/>
      <c r="AM988" s="68"/>
      <c r="AN988" s="68"/>
      <c r="AO988" s="68"/>
      <c r="AP988" s="68"/>
      <c r="AQ988" s="68"/>
      <c r="AR988" s="68"/>
      <c r="AS988" s="68"/>
      <c r="AT988" s="68"/>
      <c r="AU988" s="68"/>
      <c r="AV988" s="68"/>
      <c r="AW988" s="68"/>
      <c r="AX988" s="68"/>
      <c r="AY988" s="68"/>
      <c r="AZ988" s="64"/>
      <c r="BA988" s="64"/>
      <c r="BB988" s="64"/>
      <c r="BC988" s="64"/>
      <c r="BD988" s="64"/>
      <c r="BE988" s="64"/>
      <c r="BF988" s="64"/>
      <c r="BG988" s="64"/>
      <c r="BH988" s="64"/>
      <c r="BI988" s="64"/>
      <c r="BJ988" s="64"/>
      <c r="BK988" s="64"/>
      <c r="BL988" s="64"/>
      <c r="BM988" s="64"/>
      <c r="BN988" s="64"/>
    </row>
    <row r="989" spans="1:66" s="69" customFormat="1" ht="16.5" customHeight="1">
      <c r="A989" s="64"/>
      <c r="B989" s="66"/>
      <c r="C989" s="66"/>
      <c r="D989" s="75"/>
      <c r="E989" s="66"/>
      <c r="F989" s="67"/>
      <c r="G989" s="67"/>
      <c r="H989" s="7" t="str">
        <f t="shared" si="31"/>
        <v>Deposit Error</v>
      </c>
      <c r="I989" s="64"/>
      <c r="J989" s="8">
        <f t="shared" si="30"/>
        <v>0</v>
      </c>
      <c r="K989" s="64"/>
      <c r="L989" s="68"/>
      <c r="M989" s="68"/>
      <c r="N989" s="68"/>
      <c r="O989" s="68"/>
      <c r="P989" s="68"/>
      <c r="Q989" s="68"/>
      <c r="R989" s="68"/>
      <c r="S989" s="68"/>
      <c r="T989" s="68"/>
      <c r="U989" s="68"/>
      <c r="V989" s="68"/>
      <c r="W989" s="68"/>
      <c r="X989" s="68"/>
      <c r="Y989" s="68"/>
      <c r="Z989" s="68"/>
      <c r="AA989" s="68"/>
      <c r="AB989" s="68"/>
      <c r="AC989" s="68"/>
      <c r="AD989" s="68"/>
      <c r="AE989" s="68"/>
      <c r="AF989" s="68"/>
      <c r="AG989" s="68"/>
      <c r="AH989" s="68"/>
      <c r="AI989" s="68"/>
      <c r="AJ989" s="68"/>
      <c r="AK989" s="68"/>
      <c r="AL989" s="68"/>
      <c r="AM989" s="68"/>
      <c r="AN989" s="68"/>
      <c r="AO989" s="68"/>
      <c r="AP989" s="68"/>
      <c r="AQ989" s="68"/>
      <c r="AR989" s="68"/>
      <c r="AS989" s="68"/>
      <c r="AT989" s="68"/>
      <c r="AU989" s="68"/>
      <c r="AV989" s="68"/>
      <c r="AW989" s="68"/>
      <c r="AX989" s="68"/>
      <c r="AY989" s="68"/>
      <c r="AZ989" s="64"/>
      <c r="BA989" s="64"/>
      <c r="BB989" s="64"/>
      <c r="BC989" s="64"/>
      <c r="BD989" s="64"/>
      <c r="BE989" s="64"/>
      <c r="BF989" s="64"/>
      <c r="BG989" s="64"/>
      <c r="BH989" s="64"/>
      <c r="BI989" s="64"/>
      <c r="BJ989" s="64"/>
      <c r="BK989" s="64"/>
      <c r="BL989" s="64"/>
      <c r="BM989" s="64"/>
      <c r="BN989" s="64"/>
    </row>
    <row r="990" spans="1:66" s="69" customFormat="1" ht="16.5" customHeight="1">
      <c r="A990" s="64"/>
      <c r="B990" s="66"/>
      <c r="C990" s="66"/>
      <c r="D990" s="75"/>
      <c r="E990" s="66"/>
      <c r="F990" s="67"/>
      <c r="G990" s="67"/>
      <c r="H990" s="7" t="str">
        <f t="shared" si="31"/>
        <v>Deposit Error</v>
      </c>
      <c r="I990" s="64"/>
      <c r="J990" s="8">
        <f t="shared" si="30"/>
        <v>0</v>
      </c>
      <c r="K990" s="64"/>
      <c r="L990" s="68"/>
      <c r="M990" s="68"/>
      <c r="N990" s="68"/>
      <c r="O990" s="68"/>
      <c r="P990" s="68"/>
      <c r="Q990" s="68"/>
      <c r="R990" s="68"/>
      <c r="S990" s="68"/>
      <c r="T990" s="68"/>
      <c r="U990" s="68"/>
      <c r="V990" s="68"/>
      <c r="W990" s="68"/>
      <c r="X990" s="68"/>
      <c r="Y990" s="68"/>
      <c r="Z990" s="68"/>
      <c r="AA990" s="68"/>
      <c r="AB990" s="68"/>
      <c r="AC990" s="68"/>
      <c r="AD990" s="68"/>
      <c r="AE990" s="68"/>
      <c r="AF990" s="68"/>
      <c r="AG990" s="68"/>
      <c r="AH990" s="68"/>
      <c r="AI990" s="68"/>
      <c r="AJ990" s="68"/>
      <c r="AK990" s="68"/>
      <c r="AL990" s="68"/>
      <c r="AM990" s="68"/>
      <c r="AN990" s="68"/>
      <c r="AO990" s="68"/>
      <c r="AP990" s="68"/>
      <c r="AQ990" s="68"/>
      <c r="AR990" s="68"/>
      <c r="AS990" s="68"/>
      <c r="AT990" s="68"/>
      <c r="AU990" s="68"/>
      <c r="AV990" s="68"/>
      <c r="AW990" s="68"/>
      <c r="AX990" s="68"/>
      <c r="AY990" s="68"/>
      <c r="AZ990" s="64"/>
      <c r="BA990" s="64"/>
      <c r="BB990" s="64"/>
      <c r="BC990" s="64"/>
      <c r="BD990" s="64"/>
      <c r="BE990" s="64"/>
      <c r="BF990" s="64"/>
      <c r="BG990" s="64"/>
      <c r="BH990" s="64"/>
      <c r="BI990" s="64"/>
      <c r="BJ990" s="64"/>
      <c r="BK990" s="64"/>
      <c r="BL990" s="64"/>
      <c r="BM990" s="64"/>
      <c r="BN990" s="64"/>
    </row>
    <row r="991" spans="1:66" s="69" customFormat="1" ht="16.5" customHeight="1">
      <c r="A991" s="64"/>
      <c r="B991" s="66"/>
      <c r="C991" s="66"/>
      <c r="D991" s="75"/>
      <c r="E991" s="66"/>
      <c r="F991" s="67"/>
      <c r="G991" s="67"/>
      <c r="H991" s="7" t="str">
        <f t="shared" si="31"/>
        <v>Deposit Error</v>
      </c>
      <c r="I991" s="64"/>
      <c r="J991" s="8">
        <f t="shared" si="30"/>
        <v>0</v>
      </c>
      <c r="K991" s="64"/>
      <c r="L991" s="68"/>
      <c r="M991" s="68"/>
      <c r="N991" s="68"/>
      <c r="O991" s="68"/>
      <c r="P991" s="68"/>
      <c r="Q991" s="68"/>
      <c r="R991" s="68"/>
      <c r="S991" s="68"/>
      <c r="T991" s="68"/>
      <c r="U991" s="68"/>
      <c r="V991" s="68"/>
      <c r="W991" s="68"/>
      <c r="X991" s="68"/>
      <c r="Y991" s="68"/>
      <c r="Z991" s="68"/>
      <c r="AA991" s="68"/>
      <c r="AB991" s="68"/>
      <c r="AC991" s="68"/>
      <c r="AD991" s="68"/>
      <c r="AE991" s="68"/>
      <c r="AF991" s="68"/>
      <c r="AG991" s="68"/>
      <c r="AH991" s="68"/>
      <c r="AI991" s="68"/>
      <c r="AJ991" s="68"/>
      <c r="AK991" s="68"/>
      <c r="AL991" s="68"/>
      <c r="AM991" s="68"/>
      <c r="AN991" s="68"/>
      <c r="AO991" s="68"/>
      <c r="AP991" s="68"/>
      <c r="AQ991" s="68"/>
      <c r="AR991" s="68"/>
      <c r="AS991" s="68"/>
      <c r="AT991" s="68"/>
      <c r="AU991" s="68"/>
      <c r="AV991" s="68"/>
      <c r="AW991" s="68"/>
      <c r="AX991" s="68"/>
      <c r="AY991" s="68"/>
      <c r="AZ991" s="64"/>
      <c r="BA991" s="64"/>
      <c r="BB991" s="64"/>
      <c r="BC991" s="64"/>
      <c r="BD991" s="64"/>
      <c r="BE991" s="64"/>
      <c r="BF991" s="64"/>
      <c r="BG991" s="64"/>
      <c r="BH991" s="64"/>
      <c r="BI991" s="64"/>
      <c r="BJ991" s="64"/>
      <c r="BK991" s="64"/>
      <c r="BL991" s="64"/>
      <c r="BM991" s="64"/>
      <c r="BN991" s="64"/>
    </row>
    <row r="992" spans="1:66" s="69" customFormat="1" ht="16.5" customHeight="1">
      <c r="A992" s="64"/>
      <c r="B992" s="66"/>
      <c r="C992" s="66"/>
      <c r="D992" s="75"/>
      <c r="E992" s="66"/>
      <c r="F992" s="67"/>
      <c r="G992" s="67"/>
      <c r="H992" s="7" t="str">
        <f t="shared" si="31"/>
        <v>Deposit Error</v>
      </c>
      <c r="I992" s="64"/>
      <c r="J992" s="8">
        <f t="shared" si="30"/>
        <v>0</v>
      </c>
      <c r="K992" s="64"/>
      <c r="L992" s="68"/>
      <c r="M992" s="68"/>
      <c r="N992" s="68"/>
      <c r="O992" s="68"/>
      <c r="P992" s="68"/>
      <c r="Q992" s="68"/>
      <c r="R992" s="68"/>
      <c r="S992" s="68"/>
      <c r="T992" s="68"/>
      <c r="U992" s="68"/>
      <c r="V992" s="68"/>
      <c r="W992" s="68"/>
      <c r="X992" s="68"/>
      <c r="Y992" s="68"/>
      <c r="Z992" s="68"/>
      <c r="AA992" s="68"/>
      <c r="AB992" s="68"/>
      <c r="AC992" s="68"/>
      <c r="AD992" s="68"/>
      <c r="AE992" s="68"/>
      <c r="AF992" s="68"/>
      <c r="AG992" s="68"/>
      <c r="AH992" s="68"/>
      <c r="AI992" s="68"/>
      <c r="AJ992" s="68"/>
      <c r="AK992" s="68"/>
      <c r="AL992" s="68"/>
      <c r="AM992" s="68"/>
      <c r="AN992" s="68"/>
      <c r="AO992" s="68"/>
      <c r="AP992" s="68"/>
      <c r="AQ992" s="68"/>
      <c r="AR992" s="68"/>
      <c r="AS992" s="68"/>
      <c r="AT992" s="68"/>
      <c r="AU992" s="68"/>
      <c r="AV992" s="68"/>
      <c r="AW992" s="68"/>
      <c r="AX992" s="68"/>
      <c r="AY992" s="68"/>
      <c r="AZ992" s="64"/>
      <c r="BA992" s="64"/>
      <c r="BB992" s="64"/>
      <c r="BC992" s="64"/>
      <c r="BD992" s="64"/>
      <c r="BE992" s="64"/>
      <c r="BF992" s="64"/>
      <c r="BG992" s="64"/>
      <c r="BH992" s="64"/>
      <c r="BI992" s="64"/>
      <c r="BJ992" s="64"/>
      <c r="BK992" s="64"/>
      <c r="BL992" s="64"/>
      <c r="BM992" s="64"/>
      <c r="BN992" s="64"/>
    </row>
    <row r="993" spans="1:66" s="69" customFormat="1" ht="16.5" customHeight="1">
      <c r="A993" s="64"/>
      <c r="B993" s="66"/>
      <c r="C993" s="66"/>
      <c r="D993" s="75"/>
      <c r="E993" s="66"/>
      <c r="F993" s="67"/>
      <c r="G993" s="67"/>
      <c r="H993" s="7" t="str">
        <f t="shared" si="31"/>
        <v>Deposit Error</v>
      </c>
      <c r="I993" s="64"/>
      <c r="J993" s="8">
        <f t="shared" si="30"/>
        <v>0</v>
      </c>
      <c r="K993" s="64"/>
      <c r="L993" s="68"/>
      <c r="M993" s="68"/>
      <c r="N993" s="68"/>
      <c r="O993" s="68"/>
      <c r="P993" s="68"/>
      <c r="Q993" s="68"/>
      <c r="R993" s="68"/>
      <c r="S993" s="68"/>
      <c r="T993" s="68"/>
      <c r="U993" s="68"/>
      <c r="V993" s="68"/>
      <c r="W993" s="68"/>
      <c r="X993" s="68"/>
      <c r="Y993" s="68"/>
      <c r="Z993" s="68"/>
      <c r="AA993" s="68"/>
      <c r="AB993" s="68"/>
      <c r="AC993" s="68"/>
      <c r="AD993" s="68"/>
      <c r="AE993" s="68"/>
      <c r="AF993" s="68"/>
      <c r="AG993" s="68"/>
      <c r="AH993" s="68"/>
      <c r="AI993" s="68"/>
      <c r="AJ993" s="68"/>
      <c r="AK993" s="68"/>
      <c r="AL993" s="68"/>
      <c r="AM993" s="68"/>
      <c r="AN993" s="68"/>
      <c r="AO993" s="68"/>
      <c r="AP993" s="68"/>
      <c r="AQ993" s="68"/>
      <c r="AR993" s="68"/>
      <c r="AS993" s="68"/>
      <c r="AT993" s="68"/>
      <c r="AU993" s="68"/>
      <c r="AV993" s="68"/>
      <c r="AW993" s="68"/>
      <c r="AX993" s="68"/>
      <c r="AY993" s="68"/>
      <c r="AZ993" s="64"/>
      <c r="BA993" s="64"/>
      <c r="BB993" s="64"/>
      <c r="BC993" s="64"/>
      <c r="BD993" s="64"/>
      <c r="BE993" s="64"/>
      <c r="BF993" s="64"/>
      <c r="BG993" s="64"/>
      <c r="BH993" s="64"/>
      <c r="BI993" s="64"/>
      <c r="BJ993" s="64"/>
      <c r="BK993" s="64"/>
      <c r="BL993" s="64"/>
      <c r="BM993" s="64"/>
      <c r="BN993" s="64"/>
    </row>
    <row r="994" spans="1:66" s="69" customFormat="1" ht="16.5" customHeight="1">
      <c r="A994" s="64"/>
      <c r="B994" s="66"/>
      <c r="C994" s="66"/>
      <c r="D994" s="75"/>
      <c r="E994" s="66"/>
      <c r="F994" s="67"/>
      <c r="G994" s="67"/>
      <c r="H994" s="7" t="str">
        <f t="shared" si="31"/>
        <v>Deposit Error</v>
      </c>
      <c r="I994" s="64"/>
      <c r="J994" s="8">
        <f t="shared" si="30"/>
        <v>0</v>
      </c>
      <c r="K994" s="64"/>
      <c r="L994" s="68"/>
      <c r="M994" s="68"/>
      <c r="N994" s="68"/>
      <c r="O994" s="68"/>
      <c r="P994" s="68"/>
      <c r="Q994" s="68"/>
      <c r="R994" s="68"/>
      <c r="S994" s="68"/>
      <c r="T994" s="68"/>
      <c r="U994" s="68"/>
      <c r="V994" s="68"/>
      <c r="W994" s="68"/>
      <c r="X994" s="68"/>
      <c r="Y994" s="68"/>
      <c r="Z994" s="68"/>
      <c r="AA994" s="68"/>
      <c r="AB994" s="68"/>
      <c r="AC994" s="68"/>
      <c r="AD994" s="68"/>
      <c r="AE994" s="68"/>
      <c r="AF994" s="68"/>
      <c r="AG994" s="68"/>
      <c r="AH994" s="68"/>
      <c r="AI994" s="68"/>
      <c r="AJ994" s="68"/>
      <c r="AK994" s="68"/>
      <c r="AL994" s="68"/>
      <c r="AM994" s="68"/>
      <c r="AN994" s="68"/>
      <c r="AO994" s="68"/>
      <c r="AP994" s="68"/>
      <c r="AQ994" s="68"/>
      <c r="AR994" s="68"/>
      <c r="AS994" s="68"/>
      <c r="AT994" s="68"/>
      <c r="AU994" s="68"/>
      <c r="AV994" s="68"/>
      <c r="AW994" s="68"/>
      <c r="AX994" s="68"/>
      <c r="AY994" s="68"/>
      <c r="AZ994" s="64"/>
      <c r="BA994" s="64"/>
      <c r="BB994" s="64"/>
      <c r="BC994" s="64"/>
      <c r="BD994" s="64"/>
      <c r="BE994" s="64"/>
      <c r="BF994" s="64"/>
      <c r="BG994" s="64"/>
      <c r="BH994" s="64"/>
      <c r="BI994" s="64"/>
      <c r="BJ994" s="64"/>
      <c r="BK994" s="64"/>
      <c r="BL994" s="64"/>
      <c r="BM994" s="64"/>
      <c r="BN994" s="64"/>
    </row>
    <row r="995" spans="1:66" s="69" customFormat="1" ht="16.5" customHeight="1">
      <c r="A995" s="64"/>
      <c r="B995" s="66"/>
      <c r="C995" s="66"/>
      <c r="D995" s="75"/>
      <c r="E995" s="66"/>
      <c r="F995" s="67"/>
      <c r="G995" s="67"/>
      <c r="H995" s="7" t="str">
        <f t="shared" si="31"/>
        <v>Deposit Error</v>
      </c>
      <c r="I995" s="64"/>
      <c r="J995" s="8">
        <f t="shared" si="30"/>
        <v>0</v>
      </c>
      <c r="K995" s="64"/>
      <c r="L995" s="68"/>
      <c r="M995" s="68"/>
      <c r="N995" s="68"/>
      <c r="O995" s="68"/>
      <c r="P995" s="68"/>
      <c r="Q995" s="68"/>
      <c r="R995" s="68"/>
      <c r="S995" s="68"/>
      <c r="T995" s="68"/>
      <c r="U995" s="68"/>
      <c r="V995" s="68"/>
      <c r="W995" s="68"/>
      <c r="X995" s="68"/>
      <c r="Y995" s="68"/>
      <c r="Z995" s="68"/>
      <c r="AA995" s="68"/>
      <c r="AB995" s="68"/>
      <c r="AC995" s="68"/>
      <c r="AD995" s="68"/>
      <c r="AE995" s="68"/>
      <c r="AF995" s="68"/>
      <c r="AG995" s="68"/>
      <c r="AH995" s="68"/>
      <c r="AI995" s="68"/>
      <c r="AJ995" s="68"/>
      <c r="AK995" s="68"/>
      <c r="AL995" s="68"/>
      <c r="AM995" s="68"/>
      <c r="AN995" s="68"/>
      <c r="AO995" s="68"/>
      <c r="AP995" s="68"/>
      <c r="AQ995" s="68"/>
      <c r="AR995" s="68"/>
      <c r="AS995" s="68"/>
      <c r="AT995" s="68"/>
      <c r="AU995" s="68"/>
      <c r="AV995" s="68"/>
      <c r="AW995" s="68"/>
      <c r="AX995" s="68"/>
      <c r="AY995" s="68"/>
      <c r="AZ995" s="64"/>
      <c r="BA995" s="64"/>
      <c r="BB995" s="64"/>
      <c r="BC995" s="64"/>
      <c r="BD995" s="64"/>
      <c r="BE995" s="64"/>
      <c r="BF995" s="64"/>
      <c r="BG995" s="64"/>
      <c r="BH995" s="64"/>
      <c r="BI995" s="64"/>
      <c r="BJ995" s="64"/>
      <c r="BK995" s="64"/>
      <c r="BL995" s="64"/>
      <c r="BM995" s="64"/>
      <c r="BN995" s="64"/>
    </row>
    <row r="996" spans="1:66" s="69" customFormat="1" ht="16.5" customHeight="1">
      <c r="A996" s="64"/>
      <c r="B996" s="66"/>
      <c r="C996" s="66"/>
      <c r="D996" s="75"/>
      <c r="E996" s="66"/>
      <c r="F996" s="67"/>
      <c r="G996" s="67"/>
      <c r="H996" s="7" t="str">
        <f t="shared" si="31"/>
        <v>Deposit Error</v>
      </c>
      <c r="I996" s="64"/>
      <c r="J996" s="8">
        <f t="shared" si="30"/>
        <v>0</v>
      </c>
      <c r="K996" s="64"/>
      <c r="L996" s="68"/>
      <c r="M996" s="68"/>
      <c r="N996" s="68"/>
      <c r="O996" s="68"/>
      <c r="P996" s="68"/>
      <c r="Q996" s="68"/>
      <c r="R996" s="68"/>
      <c r="S996" s="68"/>
      <c r="T996" s="68"/>
      <c r="U996" s="68"/>
      <c r="V996" s="68"/>
      <c r="W996" s="68"/>
      <c r="X996" s="68"/>
      <c r="Y996" s="68"/>
      <c r="Z996" s="68"/>
      <c r="AA996" s="68"/>
      <c r="AB996" s="68"/>
      <c r="AC996" s="68"/>
      <c r="AD996" s="68"/>
      <c r="AE996" s="68"/>
      <c r="AF996" s="68"/>
      <c r="AG996" s="68"/>
      <c r="AH996" s="68"/>
      <c r="AI996" s="68"/>
      <c r="AJ996" s="68"/>
      <c r="AK996" s="68"/>
      <c r="AL996" s="68"/>
      <c r="AM996" s="68"/>
      <c r="AN996" s="68"/>
      <c r="AO996" s="68"/>
      <c r="AP996" s="68"/>
      <c r="AQ996" s="68"/>
      <c r="AR996" s="68"/>
      <c r="AS996" s="68"/>
      <c r="AT996" s="68"/>
      <c r="AU996" s="68"/>
      <c r="AV996" s="68"/>
      <c r="AW996" s="68"/>
      <c r="AX996" s="68"/>
      <c r="AY996" s="68"/>
      <c r="AZ996" s="64"/>
      <c r="BA996" s="64"/>
      <c r="BB996" s="64"/>
      <c r="BC996" s="64"/>
      <c r="BD996" s="64"/>
      <c r="BE996" s="64"/>
      <c r="BF996" s="64"/>
      <c r="BG996" s="64"/>
      <c r="BH996" s="64"/>
      <c r="BI996" s="64"/>
      <c r="BJ996" s="64"/>
      <c r="BK996" s="64"/>
      <c r="BL996" s="64"/>
      <c r="BM996" s="64"/>
      <c r="BN996" s="64"/>
    </row>
    <row r="997" spans="1:66" s="69" customFormat="1" ht="16.5" customHeight="1">
      <c r="A997" s="64"/>
      <c r="B997" s="66"/>
      <c r="C997" s="66"/>
      <c r="D997" s="75"/>
      <c r="E997" s="66"/>
      <c r="F997" s="67"/>
      <c r="G997" s="67"/>
      <c r="H997" s="7" t="str">
        <f t="shared" si="31"/>
        <v>Deposit Error</v>
      </c>
      <c r="I997" s="64"/>
      <c r="J997" s="8">
        <f t="shared" si="30"/>
        <v>0</v>
      </c>
      <c r="K997" s="64"/>
      <c r="L997" s="68"/>
      <c r="M997" s="68"/>
      <c r="N997" s="68"/>
      <c r="O997" s="68"/>
      <c r="P997" s="68"/>
      <c r="Q997" s="68"/>
      <c r="R997" s="68"/>
      <c r="S997" s="68"/>
      <c r="T997" s="68"/>
      <c r="U997" s="68"/>
      <c r="V997" s="68"/>
      <c r="W997" s="68"/>
      <c r="X997" s="68"/>
      <c r="Y997" s="68"/>
      <c r="Z997" s="68"/>
      <c r="AA997" s="68"/>
      <c r="AB997" s="68"/>
      <c r="AC997" s="68"/>
      <c r="AD997" s="68"/>
      <c r="AE997" s="68"/>
      <c r="AF997" s="68"/>
      <c r="AG997" s="68"/>
      <c r="AH997" s="68"/>
      <c r="AI997" s="68"/>
      <c r="AJ997" s="68"/>
      <c r="AK997" s="68"/>
      <c r="AL997" s="68"/>
      <c r="AM997" s="68"/>
      <c r="AN997" s="68"/>
      <c r="AO997" s="68"/>
      <c r="AP997" s="68"/>
      <c r="AQ997" s="68"/>
      <c r="AR997" s="68"/>
      <c r="AS997" s="68"/>
      <c r="AT997" s="68"/>
      <c r="AU997" s="68"/>
      <c r="AV997" s="68"/>
      <c r="AW997" s="68"/>
      <c r="AX997" s="68"/>
      <c r="AY997" s="68"/>
      <c r="AZ997" s="64"/>
      <c r="BA997" s="64"/>
      <c r="BB997" s="64"/>
      <c r="BC997" s="64"/>
      <c r="BD997" s="64"/>
      <c r="BE997" s="64"/>
      <c r="BF997" s="64"/>
      <c r="BG997" s="64"/>
      <c r="BH997" s="64"/>
      <c r="BI997" s="64"/>
      <c r="BJ997" s="64"/>
      <c r="BK997" s="64"/>
      <c r="BL997" s="64"/>
      <c r="BM997" s="64"/>
      <c r="BN997" s="64"/>
    </row>
    <row r="998" spans="1:66" s="69" customFormat="1" ht="16.5" customHeight="1">
      <c r="A998" s="64"/>
      <c r="B998" s="66"/>
      <c r="C998" s="66"/>
      <c r="D998" s="75"/>
      <c r="E998" s="66"/>
      <c r="F998" s="67"/>
      <c r="G998" s="67"/>
      <c r="H998" s="7" t="str">
        <f t="shared" si="31"/>
        <v>Deposit Error</v>
      </c>
      <c r="I998" s="64"/>
      <c r="J998" s="8">
        <f t="shared" si="30"/>
        <v>0</v>
      </c>
      <c r="K998" s="64"/>
      <c r="L998" s="68"/>
      <c r="M998" s="68"/>
      <c r="N998" s="68"/>
      <c r="O998" s="68"/>
      <c r="P998" s="68"/>
      <c r="Q998" s="68"/>
      <c r="R998" s="68"/>
      <c r="S998" s="68"/>
      <c r="T998" s="68"/>
      <c r="U998" s="68"/>
      <c r="V998" s="68"/>
      <c r="W998" s="68"/>
      <c r="X998" s="68"/>
      <c r="Y998" s="68"/>
      <c r="Z998" s="68"/>
      <c r="AA998" s="68"/>
      <c r="AB998" s="68"/>
      <c r="AC998" s="68"/>
      <c r="AD998" s="68"/>
      <c r="AE998" s="68"/>
      <c r="AF998" s="68"/>
      <c r="AG998" s="68"/>
      <c r="AH998" s="68"/>
      <c r="AI998" s="68"/>
      <c r="AJ998" s="68"/>
      <c r="AK998" s="68"/>
      <c r="AL998" s="68"/>
      <c r="AM998" s="68"/>
      <c r="AN998" s="68"/>
      <c r="AO998" s="68"/>
      <c r="AP998" s="68"/>
      <c r="AQ998" s="68"/>
      <c r="AR998" s="68"/>
      <c r="AS998" s="68"/>
      <c r="AT998" s="68"/>
      <c r="AU998" s="68"/>
      <c r="AV998" s="68"/>
      <c r="AW998" s="68"/>
      <c r="AX998" s="68"/>
      <c r="AY998" s="68"/>
      <c r="AZ998" s="64"/>
      <c r="BA998" s="64"/>
      <c r="BB998" s="64"/>
      <c r="BC998" s="64"/>
      <c r="BD998" s="64"/>
      <c r="BE998" s="64"/>
      <c r="BF998" s="64"/>
      <c r="BG998" s="64"/>
      <c r="BH998" s="64"/>
      <c r="BI998" s="64"/>
      <c r="BJ998" s="64"/>
      <c r="BK998" s="64"/>
      <c r="BL998" s="64"/>
      <c r="BM998" s="64"/>
      <c r="BN998" s="64"/>
    </row>
    <row r="999" spans="1:66" s="69" customFormat="1" ht="16.5" customHeight="1">
      <c r="A999" s="64"/>
      <c r="B999" s="66"/>
      <c r="C999" s="66"/>
      <c r="D999" s="75"/>
      <c r="E999" s="66"/>
      <c r="F999" s="67"/>
      <c r="G999" s="67"/>
      <c r="H999" s="7" t="str">
        <f t="shared" si="31"/>
        <v>Deposit Error</v>
      </c>
      <c r="I999" s="64"/>
      <c r="J999" s="8">
        <f t="shared" si="30"/>
        <v>0</v>
      </c>
      <c r="K999" s="64"/>
      <c r="L999" s="68"/>
      <c r="M999" s="68"/>
      <c r="N999" s="68"/>
      <c r="O999" s="68"/>
      <c r="P999" s="68"/>
      <c r="Q999" s="68"/>
      <c r="R999" s="68"/>
      <c r="S999" s="68"/>
      <c r="T999" s="68"/>
      <c r="U999" s="68"/>
      <c r="V999" s="68"/>
      <c r="W999" s="68"/>
      <c r="X999" s="68"/>
      <c r="Y999" s="68"/>
      <c r="Z999" s="68"/>
      <c r="AA999" s="68"/>
      <c r="AB999" s="68"/>
      <c r="AC999" s="68"/>
      <c r="AD999" s="68"/>
      <c r="AE999" s="68"/>
      <c r="AF999" s="68"/>
      <c r="AG999" s="68"/>
      <c r="AH999" s="68"/>
      <c r="AI999" s="68"/>
      <c r="AJ999" s="68"/>
      <c r="AK999" s="68"/>
      <c r="AL999" s="68"/>
      <c r="AM999" s="68"/>
      <c r="AN999" s="68"/>
      <c r="AO999" s="68"/>
      <c r="AP999" s="68"/>
      <c r="AQ999" s="68"/>
      <c r="AR999" s="68"/>
      <c r="AS999" s="68"/>
      <c r="AT999" s="68"/>
      <c r="AU999" s="68"/>
      <c r="AV999" s="68"/>
      <c r="AW999" s="68"/>
      <c r="AX999" s="68"/>
      <c r="AY999" s="68"/>
      <c r="AZ999" s="64"/>
      <c r="BA999" s="64"/>
      <c r="BB999" s="64"/>
      <c r="BC999" s="64"/>
      <c r="BD999" s="64"/>
      <c r="BE999" s="64"/>
      <c r="BF999" s="64"/>
      <c r="BG999" s="64"/>
      <c r="BH999" s="64"/>
      <c r="BI999" s="64"/>
      <c r="BJ999" s="64"/>
      <c r="BK999" s="64"/>
      <c r="BL999" s="64"/>
      <c r="BM999" s="64"/>
      <c r="BN999" s="64"/>
    </row>
    <row r="1000" spans="1:66" s="69" customFormat="1" ht="16.5" customHeight="1">
      <c r="A1000" s="64"/>
      <c r="B1000" s="66"/>
      <c r="C1000" s="66"/>
      <c r="D1000" s="75"/>
      <c r="E1000" s="66"/>
      <c r="F1000" s="67"/>
      <c r="G1000" s="67"/>
      <c r="H1000" s="7" t="str">
        <f t="shared" si="31"/>
        <v>Deposit Error</v>
      </c>
      <c r="I1000" s="64"/>
      <c r="J1000" s="8">
        <f t="shared" si="30"/>
        <v>0</v>
      </c>
      <c r="K1000" s="64"/>
      <c r="L1000" s="68"/>
      <c r="M1000" s="68"/>
      <c r="N1000" s="68"/>
      <c r="O1000" s="68"/>
      <c r="P1000" s="68"/>
      <c r="Q1000" s="68"/>
      <c r="R1000" s="68"/>
      <c r="S1000" s="68"/>
      <c r="T1000" s="68"/>
      <c r="U1000" s="68"/>
      <c r="V1000" s="68"/>
      <c r="W1000" s="68"/>
      <c r="X1000" s="68"/>
      <c r="Y1000" s="68"/>
      <c r="Z1000" s="68"/>
      <c r="AA1000" s="68"/>
      <c r="AB1000" s="68"/>
      <c r="AC1000" s="68"/>
      <c r="AD1000" s="68"/>
      <c r="AE1000" s="68"/>
      <c r="AF1000" s="68"/>
      <c r="AG1000" s="68"/>
      <c r="AH1000" s="68"/>
      <c r="AI1000" s="68"/>
      <c r="AJ1000" s="68"/>
      <c r="AK1000" s="68"/>
      <c r="AL1000" s="68"/>
      <c r="AM1000" s="68"/>
      <c r="AN1000" s="68"/>
      <c r="AO1000" s="68"/>
      <c r="AP1000" s="68"/>
      <c r="AQ1000" s="68"/>
      <c r="AR1000" s="68"/>
      <c r="AS1000" s="68"/>
      <c r="AT1000" s="68"/>
      <c r="AU1000" s="68"/>
      <c r="AV1000" s="68"/>
      <c r="AW1000" s="68"/>
      <c r="AX1000" s="68"/>
      <c r="AY1000" s="68"/>
      <c r="AZ1000" s="64"/>
      <c r="BA1000" s="64"/>
      <c r="BB1000" s="64"/>
      <c r="BC1000" s="64"/>
      <c r="BD1000" s="64"/>
      <c r="BE1000" s="64"/>
      <c r="BF1000" s="64"/>
      <c r="BG1000" s="64"/>
      <c r="BH1000" s="64"/>
      <c r="BI1000" s="64"/>
      <c r="BJ1000" s="64"/>
      <c r="BK1000" s="64"/>
      <c r="BL1000" s="64"/>
      <c r="BM1000" s="64"/>
      <c r="BN1000" s="64"/>
    </row>
    <row r="1001" spans="1:66" s="69" customFormat="1" ht="16.5" customHeight="1">
      <c r="A1001" s="64"/>
      <c r="B1001" s="66"/>
      <c r="C1001" s="66"/>
      <c r="D1001" s="75"/>
      <c r="E1001" s="66"/>
      <c r="F1001" s="67"/>
      <c r="G1001" s="67"/>
      <c r="H1001" s="7" t="str">
        <f t="shared" si="31"/>
        <v>Deposit Error</v>
      </c>
      <c r="I1001" s="64"/>
      <c r="J1001" s="8">
        <f t="shared" si="30"/>
        <v>0</v>
      </c>
      <c r="K1001" s="64"/>
      <c r="L1001" s="68"/>
      <c r="M1001" s="68"/>
      <c r="N1001" s="68"/>
      <c r="O1001" s="68"/>
      <c r="P1001" s="68"/>
      <c r="Q1001" s="68"/>
      <c r="R1001" s="68"/>
      <c r="S1001" s="68"/>
      <c r="T1001" s="68"/>
      <c r="U1001" s="68"/>
      <c r="V1001" s="68"/>
      <c r="W1001" s="68"/>
      <c r="X1001" s="68"/>
      <c r="Y1001" s="68"/>
      <c r="Z1001" s="68"/>
      <c r="AA1001" s="68"/>
      <c r="AB1001" s="68"/>
      <c r="AC1001" s="68"/>
      <c r="AD1001" s="68"/>
      <c r="AE1001" s="68"/>
      <c r="AF1001" s="68"/>
      <c r="AG1001" s="68"/>
      <c r="AH1001" s="68"/>
      <c r="AI1001" s="68"/>
      <c r="AJ1001" s="68"/>
      <c r="AK1001" s="68"/>
      <c r="AL1001" s="68"/>
      <c r="AM1001" s="68"/>
      <c r="AN1001" s="68"/>
      <c r="AO1001" s="68"/>
      <c r="AP1001" s="68"/>
      <c r="AQ1001" s="68"/>
      <c r="AR1001" s="68"/>
      <c r="AS1001" s="68"/>
      <c r="AT1001" s="68"/>
      <c r="AU1001" s="68"/>
      <c r="AV1001" s="68"/>
      <c r="AW1001" s="68"/>
      <c r="AX1001" s="68"/>
      <c r="AY1001" s="68"/>
      <c r="AZ1001" s="64"/>
      <c r="BA1001" s="64"/>
      <c r="BB1001" s="64"/>
      <c r="BC1001" s="64"/>
      <c r="BD1001" s="64"/>
      <c r="BE1001" s="64"/>
      <c r="BF1001" s="64"/>
      <c r="BG1001" s="64"/>
      <c r="BH1001" s="64"/>
      <c r="BI1001" s="64"/>
      <c r="BJ1001" s="64"/>
      <c r="BK1001" s="64"/>
      <c r="BL1001" s="64"/>
      <c r="BM1001" s="64"/>
      <c r="BN1001" s="64"/>
    </row>
    <row r="1002" spans="1:66" s="69" customFormat="1" ht="16.5" customHeight="1">
      <c r="A1002" s="64"/>
      <c r="B1002" s="66"/>
      <c r="C1002" s="66"/>
      <c r="D1002" s="75"/>
      <c r="E1002" s="66"/>
      <c r="F1002" s="67"/>
      <c r="G1002" s="67"/>
      <c r="H1002" s="7" t="str">
        <f t="shared" si="31"/>
        <v>Deposit Error</v>
      </c>
      <c r="I1002" s="64"/>
      <c r="J1002" s="8">
        <f t="shared" si="30"/>
        <v>0</v>
      </c>
      <c r="K1002" s="64"/>
      <c r="L1002" s="68"/>
      <c r="M1002" s="68"/>
      <c r="N1002" s="68"/>
      <c r="O1002" s="68"/>
      <c r="P1002" s="68"/>
      <c r="Q1002" s="68"/>
      <c r="R1002" s="68"/>
      <c r="S1002" s="68"/>
      <c r="T1002" s="68"/>
      <c r="U1002" s="68"/>
      <c r="V1002" s="68"/>
      <c r="W1002" s="68"/>
      <c r="X1002" s="68"/>
      <c r="Y1002" s="68"/>
      <c r="Z1002" s="68"/>
      <c r="AA1002" s="68"/>
      <c r="AB1002" s="68"/>
      <c r="AC1002" s="68"/>
      <c r="AD1002" s="68"/>
      <c r="AE1002" s="68"/>
      <c r="AF1002" s="68"/>
      <c r="AG1002" s="68"/>
      <c r="AH1002" s="68"/>
      <c r="AI1002" s="68"/>
      <c r="AJ1002" s="68"/>
      <c r="AK1002" s="68"/>
      <c r="AL1002" s="68"/>
      <c r="AM1002" s="68"/>
      <c r="AN1002" s="68"/>
      <c r="AO1002" s="68"/>
      <c r="AP1002" s="68"/>
      <c r="AQ1002" s="68"/>
      <c r="AR1002" s="68"/>
      <c r="AS1002" s="68"/>
      <c r="AT1002" s="68"/>
      <c r="AU1002" s="68"/>
      <c r="AV1002" s="68"/>
      <c r="AW1002" s="68"/>
      <c r="AX1002" s="68"/>
      <c r="AY1002" s="68"/>
      <c r="AZ1002" s="64"/>
      <c r="BA1002" s="64"/>
      <c r="BB1002" s="64"/>
      <c r="BC1002" s="64"/>
      <c r="BD1002" s="64"/>
      <c r="BE1002" s="64"/>
      <c r="BF1002" s="64"/>
      <c r="BG1002" s="64"/>
      <c r="BH1002" s="64"/>
      <c r="BI1002" s="64"/>
      <c r="BJ1002" s="64"/>
      <c r="BK1002" s="64"/>
      <c r="BL1002" s="64"/>
      <c r="BM1002" s="64"/>
      <c r="BN1002" s="64"/>
    </row>
    <row r="1003" spans="1:66" s="69" customFormat="1" ht="16.5" customHeight="1">
      <c r="A1003" s="64"/>
      <c r="B1003" s="66"/>
      <c r="C1003" s="66"/>
      <c r="D1003" s="75"/>
      <c r="E1003" s="66"/>
      <c r="F1003" s="67"/>
      <c r="G1003" s="67"/>
      <c r="H1003" s="7" t="str">
        <f t="shared" si="31"/>
        <v>Deposit Error</v>
      </c>
      <c r="I1003" s="64"/>
      <c r="J1003" s="8">
        <f t="shared" si="30"/>
        <v>0</v>
      </c>
      <c r="K1003" s="64"/>
      <c r="L1003" s="68"/>
      <c r="M1003" s="68"/>
      <c r="N1003" s="68"/>
      <c r="O1003" s="68"/>
      <c r="P1003" s="68"/>
      <c r="Q1003" s="68"/>
      <c r="R1003" s="68"/>
      <c r="S1003" s="68"/>
      <c r="T1003" s="68"/>
      <c r="U1003" s="68"/>
      <c r="V1003" s="68"/>
      <c r="W1003" s="68"/>
      <c r="X1003" s="68"/>
      <c r="Y1003" s="68"/>
      <c r="Z1003" s="68"/>
      <c r="AA1003" s="68"/>
      <c r="AB1003" s="68"/>
      <c r="AC1003" s="68"/>
      <c r="AD1003" s="68"/>
      <c r="AE1003" s="68"/>
      <c r="AF1003" s="68"/>
      <c r="AG1003" s="68"/>
      <c r="AH1003" s="68"/>
      <c r="AI1003" s="68"/>
      <c r="AJ1003" s="68"/>
      <c r="AK1003" s="68"/>
      <c r="AL1003" s="68"/>
      <c r="AM1003" s="68"/>
      <c r="AN1003" s="68"/>
      <c r="AO1003" s="68"/>
      <c r="AP1003" s="68"/>
      <c r="AQ1003" s="68"/>
      <c r="AR1003" s="68"/>
      <c r="AS1003" s="68"/>
      <c r="AT1003" s="68"/>
      <c r="AU1003" s="68"/>
      <c r="AV1003" s="68"/>
      <c r="AW1003" s="68"/>
      <c r="AX1003" s="68"/>
      <c r="AY1003" s="68"/>
      <c r="AZ1003" s="64"/>
      <c r="BA1003" s="64"/>
      <c r="BB1003" s="64"/>
      <c r="BC1003" s="64"/>
      <c r="BD1003" s="64"/>
      <c r="BE1003" s="64"/>
      <c r="BF1003" s="64"/>
      <c r="BG1003" s="64"/>
      <c r="BH1003" s="64"/>
      <c r="BI1003" s="64"/>
      <c r="BJ1003" s="64"/>
      <c r="BK1003" s="64"/>
      <c r="BL1003" s="64"/>
      <c r="BM1003" s="64"/>
      <c r="BN1003" s="64"/>
    </row>
    <row r="1004" spans="1:66" s="69" customFormat="1" ht="16.5" customHeight="1">
      <c r="A1004" s="64"/>
      <c r="B1004" s="66"/>
      <c r="C1004" s="66"/>
      <c r="D1004" s="75"/>
      <c r="E1004" s="66"/>
      <c r="F1004" s="67"/>
      <c r="G1004" s="67"/>
      <c r="H1004" s="7" t="str">
        <f t="shared" si="31"/>
        <v>Deposit Error</v>
      </c>
      <c r="I1004" s="64"/>
      <c r="J1004" s="8">
        <f t="shared" si="30"/>
        <v>0</v>
      </c>
      <c r="K1004" s="64"/>
      <c r="L1004" s="68"/>
      <c r="M1004" s="68"/>
      <c r="N1004" s="68"/>
      <c r="O1004" s="68"/>
      <c r="P1004" s="68"/>
      <c r="Q1004" s="68"/>
      <c r="R1004" s="68"/>
      <c r="S1004" s="68"/>
      <c r="T1004" s="68"/>
      <c r="U1004" s="68"/>
      <c r="V1004" s="68"/>
      <c r="W1004" s="68"/>
      <c r="X1004" s="68"/>
      <c r="Y1004" s="68"/>
      <c r="Z1004" s="68"/>
      <c r="AA1004" s="68"/>
      <c r="AB1004" s="68"/>
      <c r="AC1004" s="68"/>
      <c r="AD1004" s="68"/>
      <c r="AE1004" s="68"/>
      <c r="AF1004" s="68"/>
      <c r="AG1004" s="68"/>
      <c r="AH1004" s="68"/>
      <c r="AI1004" s="68"/>
      <c r="AJ1004" s="68"/>
      <c r="AK1004" s="68"/>
      <c r="AL1004" s="68"/>
      <c r="AM1004" s="68"/>
      <c r="AN1004" s="68"/>
      <c r="AO1004" s="68"/>
      <c r="AP1004" s="68"/>
      <c r="AQ1004" s="68"/>
      <c r="AR1004" s="68"/>
      <c r="AS1004" s="68"/>
      <c r="AT1004" s="68"/>
      <c r="AU1004" s="68"/>
      <c r="AV1004" s="68"/>
      <c r="AW1004" s="68"/>
      <c r="AX1004" s="68"/>
      <c r="AY1004" s="68"/>
      <c r="AZ1004" s="64"/>
      <c r="BA1004" s="64"/>
      <c r="BB1004" s="64"/>
      <c r="BC1004" s="64"/>
      <c r="BD1004" s="64"/>
      <c r="BE1004" s="64"/>
      <c r="BF1004" s="64"/>
      <c r="BG1004" s="64"/>
      <c r="BH1004" s="64"/>
      <c r="BI1004" s="64"/>
      <c r="BJ1004" s="64"/>
      <c r="BK1004" s="64"/>
      <c r="BL1004" s="64"/>
      <c r="BM1004" s="64"/>
      <c r="BN1004" s="64"/>
    </row>
    <row r="1005" spans="1:66" s="69" customFormat="1" ht="16.5" customHeight="1">
      <c r="A1005" s="64"/>
      <c r="B1005" s="66"/>
      <c r="C1005" s="66"/>
      <c r="D1005" s="75"/>
      <c r="E1005" s="66"/>
      <c r="F1005" s="67"/>
      <c r="G1005" s="67"/>
      <c r="H1005" s="7" t="str">
        <f t="shared" si="31"/>
        <v>Deposit Error</v>
      </c>
      <c r="I1005" s="64"/>
      <c r="J1005" s="8">
        <f t="shared" si="30"/>
        <v>0</v>
      </c>
      <c r="K1005" s="64"/>
      <c r="L1005" s="68"/>
      <c r="M1005" s="68"/>
      <c r="N1005" s="68"/>
      <c r="O1005" s="68"/>
      <c r="P1005" s="68"/>
      <c r="Q1005" s="68"/>
      <c r="R1005" s="68"/>
      <c r="S1005" s="68"/>
      <c r="T1005" s="68"/>
      <c r="U1005" s="68"/>
      <c r="V1005" s="68"/>
      <c r="W1005" s="68"/>
      <c r="X1005" s="68"/>
      <c r="Y1005" s="68"/>
      <c r="Z1005" s="68"/>
      <c r="AA1005" s="68"/>
      <c r="AB1005" s="68"/>
      <c r="AC1005" s="68"/>
      <c r="AD1005" s="68"/>
      <c r="AE1005" s="68"/>
      <c r="AF1005" s="68"/>
      <c r="AG1005" s="68"/>
      <c r="AH1005" s="68"/>
      <c r="AI1005" s="68"/>
      <c r="AJ1005" s="68"/>
      <c r="AK1005" s="68"/>
      <c r="AL1005" s="68"/>
      <c r="AM1005" s="68"/>
      <c r="AN1005" s="68"/>
      <c r="AO1005" s="68"/>
      <c r="AP1005" s="68"/>
      <c r="AQ1005" s="68"/>
      <c r="AR1005" s="68"/>
      <c r="AS1005" s="68"/>
      <c r="AT1005" s="68"/>
      <c r="AU1005" s="68"/>
      <c r="AV1005" s="68"/>
      <c r="AW1005" s="68"/>
      <c r="AX1005" s="68"/>
      <c r="AY1005" s="68"/>
      <c r="AZ1005" s="64"/>
      <c r="BA1005" s="64"/>
      <c r="BB1005" s="64"/>
      <c r="BC1005" s="64"/>
      <c r="BD1005" s="64"/>
      <c r="BE1005" s="64"/>
      <c r="BF1005" s="64"/>
      <c r="BG1005" s="64"/>
      <c r="BH1005" s="64"/>
      <c r="BI1005" s="64"/>
      <c r="BJ1005" s="64"/>
      <c r="BK1005" s="64"/>
      <c r="BL1005" s="64"/>
      <c r="BM1005" s="64"/>
      <c r="BN1005" s="64"/>
    </row>
    <row r="1006" spans="1:66" s="69" customFormat="1" ht="16.5" customHeight="1">
      <c r="A1006" s="64"/>
      <c r="B1006" s="66"/>
      <c r="C1006" s="66"/>
      <c r="D1006" s="75"/>
      <c r="E1006" s="66"/>
      <c r="F1006" s="67"/>
      <c r="G1006" s="67"/>
      <c r="H1006" s="7" t="str">
        <f t="shared" si="31"/>
        <v>Deposit Error</v>
      </c>
      <c r="I1006" s="64"/>
      <c r="J1006" s="8">
        <f t="shared" si="30"/>
        <v>0</v>
      </c>
      <c r="K1006" s="64"/>
      <c r="L1006" s="68"/>
      <c r="M1006" s="68"/>
      <c r="N1006" s="68"/>
      <c r="O1006" s="68"/>
      <c r="P1006" s="68"/>
      <c r="Q1006" s="68"/>
      <c r="R1006" s="68"/>
      <c r="S1006" s="68"/>
      <c r="T1006" s="68"/>
      <c r="U1006" s="68"/>
      <c r="V1006" s="68"/>
      <c r="W1006" s="68"/>
      <c r="X1006" s="68"/>
      <c r="Y1006" s="68"/>
      <c r="Z1006" s="68"/>
      <c r="AA1006" s="68"/>
      <c r="AB1006" s="68"/>
      <c r="AC1006" s="68"/>
      <c r="AD1006" s="68"/>
      <c r="AE1006" s="68"/>
      <c r="AF1006" s="68"/>
      <c r="AG1006" s="68"/>
      <c r="AH1006" s="68"/>
      <c r="AI1006" s="68"/>
      <c r="AJ1006" s="68"/>
      <c r="AK1006" s="68"/>
      <c r="AL1006" s="68"/>
      <c r="AM1006" s="68"/>
      <c r="AN1006" s="68"/>
      <c r="AO1006" s="68"/>
      <c r="AP1006" s="68"/>
      <c r="AQ1006" s="68"/>
      <c r="AR1006" s="68"/>
      <c r="AS1006" s="68"/>
      <c r="AT1006" s="68"/>
      <c r="AU1006" s="68"/>
      <c r="AV1006" s="68"/>
      <c r="AW1006" s="68"/>
      <c r="AX1006" s="68"/>
      <c r="AY1006" s="68"/>
      <c r="AZ1006" s="64"/>
      <c r="BA1006" s="64"/>
      <c r="BB1006" s="64"/>
      <c r="BC1006" s="64"/>
      <c r="BD1006" s="64"/>
      <c r="BE1006" s="64"/>
      <c r="BF1006" s="64"/>
      <c r="BG1006" s="64"/>
      <c r="BH1006" s="64"/>
      <c r="BI1006" s="64"/>
      <c r="BJ1006" s="64"/>
      <c r="BK1006" s="64"/>
      <c r="BL1006" s="64"/>
      <c r="BM1006" s="64"/>
      <c r="BN1006" s="64"/>
    </row>
    <row r="1007" spans="1:66" s="69" customFormat="1" ht="16.5" customHeight="1">
      <c r="A1007" s="64"/>
      <c r="B1007" s="66"/>
      <c r="C1007" s="66"/>
      <c r="D1007" s="75"/>
      <c r="E1007" s="66"/>
      <c r="F1007" s="67"/>
      <c r="G1007" s="67"/>
      <c r="H1007" s="7" t="str">
        <f t="shared" si="31"/>
        <v>Deposit Error</v>
      </c>
      <c r="I1007" s="64"/>
      <c r="J1007" s="8">
        <f t="shared" si="30"/>
        <v>0</v>
      </c>
      <c r="K1007" s="64"/>
      <c r="L1007" s="68"/>
      <c r="M1007" s="68"/>
      <c r="N1007" s="68"/>
      <c r="O1007" s="68"/>
      <c r="P1007" s="68"/>
      <c r="Q1007" s="68"/>
      <c r="R1007" s="68"/>
      <c r="S1007" s="68"/>
      <c r="T1007" s="68"/>
      <c r="U1007" s="68"/>
      <c r="V1007" s="68"/>
      <c r="W1007" s="68"/>
      <c r="X1007" s="68"/>
      <c r="Y1007" s="68"/>
      <c r="Z1007" s="68"/>
      <c r="AA1007" s="68"/>
      <c r="AB1007" s="68"/>
      <c r="AC1007" s="68"/>
      <c r="AD1007" s="68"/>
      <c r="AE1007" s="68"/>
      <c r="AF1007" s="68"/>
      <c r="AG1007" s="68"/>
      <c r="AH1007" s="68"/>
      <c r="AI1007" s="68"/>
      <c r="AJ1007" s="68"/>
      <c r="AK1007" s="68"/>
      <c r="AL1007" s="68"/>
      <c r="AM1007" s="68"/>
      <c r="AN1007" s="68"/>
      <c r="AO1007" s="68"/>
      <c r="AP1007" s="68"/>
      <c r="AQ1007" s="68"/>
      <c r="AR1007" s="68"/>
      <c r="AS1007" s="68"/>
      <c r="AT1007" s="68"/>
      <c r="AU1007" s="68"/>
      <c r="AV1007" s="68"/>
      <c r="AW1007" s="68"/>
      <c r="AX1007" s="68"/>
      <c r="AY1007" s="68"/>
      <c r="AZ1007" s="64"/>
      <c r="BA1007" s="64"/>
      <c r="BB1007" s="64"/>
      <c r="BC1007" s="64"/>
      <c r="BD1007" s="64"/>
      <c r="BE1007" s="64"/>
      <c r="BF1007" s="64"/>
      <c r="BG1007" s="64"/>
      <c r="BH1007" s="64"/>
      <c r="BI1007" s="64"/>
      <c r="BJ1007" s="64"/>
      <c r="BK1007" s="64"/>
      <c r="BL1007" s="64"/>
      <c r="BM1007" s="64"/>
      <c r="BN1007" s="64"/>
    </row>
    <row r="1008" spans="1:66" s="69" customFormat="1" ht="16.5" customHeight="1">
      <c r="A1008" s="64"/>
      <c r="B1008" s="66"/>
      <c r="C1008" s="66"/>
      <c r="D1008" s="75"/>
      <c r="E1008" s="66"/>
      <c r="F1008" s="67"/>
      <c r="G1008" s="67"/>
      <c r="H1008" s="7" t="str">
        <f t="shared" si="31"/>
        <v>Deposit Error</v>
      </c>
      <c r="I1008" s="64"/>
      <c r="J1008" s="8">
        <f t="shared" si="30"/>
        <v>0</v>
      </c>
      <c r="K1008" s="64"/>
      <c r="L1008" s="68"/>
      <c r="M1008" s="68"/>
      <c r="N1008" s="68"/>
      <c r="O1008" s="68"/>
      <c r="P1008" s="68"/>
      <c r="Q1008" s="68"/>
      <c r="R1008" s="68"/>
      <c r="S1008" s="68"/>
      <c r="T1008" s="68"/>
      <c r="U1008" s="68"/>
      <c r="V1008" s="68"/>
      <c r="W1008" s="68"/>
      <c r="X1008" s="68"/>
      <c r="Y1008" s="68"/>
      <c r="Z1008" s="68"/>
      <c r="AA1008" s="68"/>
      <c r="AB1008" s="68"/>
      <c r="AC1008" s="68"/>
      <c r="AD1008" s="68"/>
      <c r="AE1008" s="68"/>
      <c r="AF1008" s="68"/>
      <c r="AG1008" s="68"/>
      <c r="AH1008" s="68"/>
      <c r="AI1008" s="68"/>
      <c r="AJ1008" s="68"/>
      <c r="AK1008" s="68"/>
      <c r="AL1008" s="68"/>
      <c r="AM1008" s="68"/>
      <c r="AN1008" s="68"/>
      <c r="AO1008" s="68"/>
      <c r="AP1008" s="68"/>
      <c r="AQ1008" s="68"/>
      <c r="AR1008" s="68"/>
      <c r="AS1008" s="68"/>
      <c r="AT1008" s="68"/>
      <c r="AU1008" s="68"/>
      <c r="AV1008" s="68"/>
      <c r="AW1008" s="68"/>
      <c r="AX1008" s="68"/>
      <c r="AY1008" s="68"/>
      <c r="AZ1008" s="64"/>
      <c r="BA1008" s="64"/>
      <c r="BB1008" s="64"/>
      <c r="BC1008" s="64"/>
      <c r="BD1008" s="64"/>
      <c r="BE1008" s="64"/>
      <c r="BF1008" s="64"/>
      <c r="BG1008" s="64"/>
      <c r="BH1008" s="64"/>
      <c r="BI1008" s="64"/>
      <c r="BJ1008" s="64"/>
      <c r="BK1008" s="64"/>
      <c r="BL1008" s="64"/>
      <c r="BM1008" s="64"/>
      <c r="BN1008" s="64"/>
    </row>
    <row r="1009" spans="1:66" s="69" customFormat="1" ht="16.5" customHeight="1">
      <c r="A1009" s="64"/>
      <c r="B1009" s="66"/>
      <c r="C1009" s="66"/>
      <c r="D1009" s="75"/>
      <c r="E1009" s="66"/>
      <c r="F1009" s="67"/>
      <c r="G1009" s="67"/>
      <c r="H1009" s="7" t="str">
        <f t="shared" si="31"/>
        <v>Deposit Error</v>
      </c>
      <c r="I1009" s="64"/>
      <c r="J1009" s="8">
        <f t="shared" si="30"/>
        <v>0</v>
      </c>
      <c r="K1009" s="64"/>
      <c r="L1009" s="68"/>
      <c r="M1009" s="68"/>
      <c r="N1009" s="68"/>
      <c r="O1009" s="68"/>
      <c r="P1009" s="68"/>
      <c r="Q1009" s="68"/>
      <c r="R1009" s="68"/>
      <c r="S1009" s="68"/>
      <c r="T1009" s="68"/>
      <c r="U1009" s="68"/>
      <c r="V1009" s="68"/>
      <c r="W1009" s="68"/>
      <c r="X1009" s="68"/>
      <c r="Y1009" s="68"/>
      <c r="Z1009" s="68"/>
      <c r="AA1009" s="68"/>
      <c r="AB1009" s="68"/>
      <c r="AC1009" s="68"/>
      <c r="AD1009" s="68"/>
      <c r="AE1009" s="68"/>
      <c r="AF1009" s="68"/>
      <c r="AG1009" s="68"/>
      <c r="AH1009" s="68"/>
      <c r="AI1009" s="68"/>
      <c r="AJ1009" s="68"/>
      <c r="AK1009" s="68"/>
      <c r="AL1009" s="68"/>
      <c r="AM1009" s="68"/>
      <c r="AN1009" s="68"/>
      <c r="AO1009" s="68"/>
      <c r="AP1009" s="68"/>
      <c r="AQ1009" s="68"/>
      <c r="AR1009" s="68"/>
      <c r="AS1009" s="68"/>
      <c r="AT1009" s="68"/>
      <c r="AU1009" s="68"/>
      <c r="AV1009" s="68"/>
      <c r="AW1009" s="68"/>
      <c r="AX1009" s="68"/>
      <c r="AY1009" s="68"/>
      <c r="AZ1009" s="64"/>
      <c r="BA1009" s="64"/>
      <c r="BB1009" s="64"/>
      <c r="BC1009" s="64"/>
      <c r="BD1009" s="64"/>
      <c r="BE1009" s="64"/>
      <c r="BF1009" s="64"/>
      <c r="BG1009" s="64"/>
      <c r="BH1009" s="64"/>
      <c r="BI1009" s="64"/>
      <c r="BJ1009" s="64"/>
      <c r="BK1009" s="64"/>
      <c r="BL1009" s="64"/>
      <c r="BM1009" s="64"/>
      <c r="BN1009" s="64"/>
    </row>
    <row r="1010" spans="1:66" s="69" customFormat="1" ht="16.5" customHeight="1">
      <c r="A1010" s="64"/>
      <c r="B1010" s="66"/>
      <c r="C1010" s="66"/>
      <c r="D1010" s="75"/>
      <c r="E1010" s="66"/>
      <c r="F1010" s="67"/>
      <c r="G1010" s="67"/>
      <c r="H1010" s="7" t="str">
        <f t="shared" si="31"/>
        <v>Deposit Error</v>
      </c>
      <c r="I1010" s="64"/>
      <c r="J1010" s="8">
        <f t="shared" si="30"/>
        <v>0</v>
      </c>
      <c r="K1010" s="64"/>
      <c r="L1010" s="68"/>
      <c r="M1010" s="68"/>
      <c r="N1010" s="68"/>
      <c r="O1010" s="68"/>
      <c r="P1010" s="68"/>
      <c r="Q1010" s="68"/>
      <c r="R1010" s="68"/>
      <c r="S1010" s="68"/>
      <c r="T1010" s="68"/>
      <c r="U1010" s="68"/>
      <c r="V1010" s="68"/>
      <c r="W1010" s="68"/>
      <c r="X1010" s="68"/>
      <c r="Y1010" s="68"/>
      <c r="Z1010" s="68"/>
      <c r="AA1010" s="68"/>
      <c r="AB1010" s="68"/>
      <c r="AC1010" s="68"/>
      <c r="AD1010" s="68"/>
      <c r="AE1010" s="68"/>
      <c r="AF1010" s="68"/>
      <c r="AG1010" s="68"/>
      <c r="AH1010" s="68"/>
      <c r="AI1010" s="68"/>
      <c r="AJ1010" s="68"/>
      <c r="AK1010" s="68"/>
      <c r="AL1010" s="68"/>
      <c r="AM1010" s="68"/>
      <c r="AN1010" s="68"/>
      <c r="AO1010" s="68"/>
      <c r="AP1010" s="68"/>
      <c r="AQ1010" s="68"/>
      <c r="AR1010" s="68"/>
      <c r="AS1010" s="68"/>
      <c r="AT1010" s="68"/>
      <c r="AU1010" s="68"/>
      <c r="AV1010" s="68"/>
      <c r="AW1010" s="68"/>
      <c r="AX1010" s="68"/>
      <c r="AY1010" s="68"/>
      <c r="AZ1010" s="64"/>
      <c r="BA1010" s="64"/>
      <c r="BB1010" s="64"/>
      <c r="BC1010" s="64"/>
      <c r="BD1010" s="64"/>
      <c r="BE1010" s="64"/>
      <c r="BF1010" s="64"/>
      <c r="BG1010" s="64"/>
      <c r="BH1010" s="64"/>
      <c r="BI1010" s="64"/>
      <c r="BJ1010" s="64"/>
      <c r="BK1010" s="64"/>
      <c r="BL1010" s="64"/>
      <c r="BM1010" s="64"/>
      <c r="BN1010" s="64"/>
    </row>
    <row r="1011" spans="1:66" s="69" customFormat="1" ht="16.5" customHeight="1">
      <c r="A1011" s="64"/>
      <c r="B1011" s="66"/>
      <c r="C1011" s="66"/>
      <c r="D1011" s="75"/>
      <c r="E1011" s="66"/>
      <c r="F1011" s="67"/>
      <c r="G1011" s="67"/>
      <c r="H1011" s="7" t="str">
        <f t="shared" si="31"/>
        <v>Deposit Error</v>
      </c>
      <c r="I1011" s="64"/>
      <c r="J1011" s="8">
        <f t="shared" si="30"/>
        <v>0</v>
      </c>
      <c r="K1011" s="64"/>
      <c r="L1011" s="68"/>
      <c r="M1011" s="68"/>
      <c r="N1011" s="68"/>
      <c r="O1011" s="68"/>
      <c r="P1011" s="68"/>
      <c r="Q1011" s="68"/>
      <c r="R1011" s="68"/>
      <c r="S1011" s="68"/>
      <c r="T1011" s="68"/>
      <c r="U1011" s="68"/>
      <c r="V1011" s="68"/>
      <c r="W1011" s="68"/>
      <c r="X1011" s="68"/>
      <c r="Y1011" s="68"/>
      <c r="Z1011" s="68"/>
      <c r="AA1011" s="68"/>
      <c r="AB1011" s="68"/>
      <c r="AC1011" s="68"/>
      <c r="AD1011" s="68"/>
      <c r="AE1011" s="68"/>
      <c r="AF1011" s="68"/>
      <c r="AG1011" s="68"/>
      <c r="AH1011" s="68"/>
      <c r="AI1011" s="68"/>
      <c r="AJ1011" s="68"/>
      <c r="AK1011" s="68"/>
      <c r="AL1011" s="68"/>
      <c r="AM1011" s="68"/>
      <c r="AN1011" s="68"/>
      <c r="AO1011" s="68"/>
      <c r="AP1011" s="68"/>
      <c r="AQ1011" s="68"/>
      <c r="AR1011" s="68"/>
      <c r="AS1011" s="68"/>
      <c r="AT1011" s="68"/>
      <c r="AU1011" s="68"/>
      <c r="AV1011" s="68"/>
      <c r="AW1011" s="68"/>
      <c r="AX1011" s="68"/>
      <c r="AY1011" s="68"/>
      <c r="AZ1011" s="64"/>
      <c r="BA1011" s="64"/>
      <c r="BB1011" s="64"/>
      <c r="BC1011" s="64"/>
      <c r="BD1011" s="64"/>
      <c r="BE1011" s="64"/>
      <c r="BF1011" s="64"/>
      <c r="BG1011" s="64"/>
      <c r="BH1011" s="64"/>
      <c r="BI1011" s="64"/>
      <c r="BJ1011" s="64"/>
      <c r="BK1011" s="64"/>
      <c r="BL1011" s="64"/>
      <c r="BM1011" s="64"/>
      <c r="BN1011" s="64"/>
    </row>
    <row r="1012" spans="1:66" s="69" customFormat="1" ht="16.5" customHeight="1">
      <c r="A1012" s="64"/>
      <c r="B1012" s="66"/>
      <c r="C1012" s="66"/>
      <c r="D1012" s="75"/>
      <c r="E1012" s="66"/>
      <c r="F1012" s="67"/>
      <c r="G1012" s="67"/>
      <c r="H1012" s="7" t="str">
        <f t="shared" si="31"/>
        <v>Deposit Error</v>
      </c>
      <c r="I1012" s="64"/>
      <c r="J1012" s="8">
        <f t="shared" si="30"/>
        <v>0</v>
      </c>
      <c r="K1012" s="64"/>
      <c r="L1012" s="68"/>
      <c r="M1012" s="68"/>
      <c r="N1012" s="68"/>
      <c r="O1012" s="68"/>
      <c r="P1012" s="68"/>
      <c r="Q1012" s="68"/>
      <c r="R1012" s="68"/>
      <c r="S1012" s="68"/>
      <c r="T1012" s="68"/>
      <c r="U1012" s="68"/>
      <c r="V1012" s="68"/>
      <c r="W1012" s="68"/>
      <c r="X1012" s="68"/>
      <c r="Y1012" s="68"/>
      <c r="Z1012" s="68"/>
      <c r="AA1012" s="68"/>
      <c r="AB1012" s="68"/>
      <c r="AC1012" s="68"/>
      <c r="AD1012" s="68"/>
      <c r="AE1012" s="68"/>
      <c r="AF1012" s="68"/>
      <c r="AG1012" s="68"/>
      <c r="AH1012" s="68"/>
      <c r="AI1012" s="68"/>
      <c r="AJ1012" s="68"/>
      <c r="AK1012" s="68"/>
      <c r="AL1012" s="68"/>
      <c r="AM1012" s="68"/>
      <c r="AN1012" s="68"/>
      <c r="AO1012" s="68"/>
      <c r="AP1012" s="68"/>
      <c r="AQ1012" s="68"/>
      <c r="AR1012" s="68"/>
      <c r="AS1012" s="68"/>
      <c r="AT1012" s="68"/>
      <c r="AU1012" s="68"/>
      <c r="AV1012" s="68"/>
      <c r="AW1012" s="68"/>
      <c r="AX1012" s="68"/>
      <c r="AY1012" s="68"/>
      <c r="AZ1012" s="64"/>
      <c r="BA1012" s="64"/>
      <c r="BB1012" s="64"/>
      <c r="BC1012" s="64"/>
      <c r="BD1012" s="64"/>
      <c r="BE1012" s="64"/>
      <c r="BF1012" s="64"/>
      <c r="BG1012" s="64"/>
      <c r="BH1012" s="64"/>
      <c r="BI1012" s="64"/>
      <c r="BJ1012" s="64"/>
      <c r="BK1012" s="64"/>
      <c r="BL1012" s="64"/>
      <c r="BM1012" s="64"/>
      <c r="BN1012" s="64"/>
    </row>
    <row r="1013" spans="1:66" s="69" customFormat="1" ht="16.5" customHeight="1">
      <c r="A1013" s="64"/>
      <c r="B1013" s="66"/>
      <c r="C1013" s="66"/>
      <c r="D1013" s="75"/>
      <c r="E1013" s="66"/>
      <c r="F1013" s="67"/>
      <c r="G1013" s="67"/>
      <c r="H1013" s="7" t="str">
        <f t="shared" si="31"/>
        <v>Deposit Error</v>
      </c>
      <c r="I1013" s="64"/>
      <c r="J1013" s="8">
        <f t="shared" si="30"/>
        <v>0</v>
      </c>
      <c r="K1013" s="64"/>
      <c r="L1013" s="68"/>
      <c r="M1013" s="68"/>
      <c r="N1013" s="68"/>
      <c r="O1013" s="68"/>
      <c r="P1013" s="68"/>
      <c r="Q1013" s="68"/>
      <c r="R1013" s="68"/>
      <c r="S1013" s="68"/>
      <c r="T1013" s="68"/>
      <c r="U1013" s="68"/>
      <c r="V1013" s="68"/>
      <c r="W1013" s="68"/>
      <c r="X1013" s="68"/>
      <c r="Y1013" s="68"/>
      <c r="Z1013" s="68"/>
      <c r="AA1013" s="68"/>
      <c r="AB1013" s="68"/>
      <c r="AC1013" s="68"/>
      <c r="AD1013" s="68"/>
      <c r="AE1013" s="68"/>
      <c r="AF1013" s="68"/>
      <c r="AG1013" s="68"/>
      <c r="AH1013" s="68"/>
      <c r="AI1013" s="68"/>
      <c r="AJ1013" s="68"/>
      <c r="AK1013" s="68"/>
      <c r="AL1013" s="68"/>
      <c r="AM1013" s="68"/>
      <c r="AN1013" s="68"/>
      <c r="AO1013" s="68"/>
      <c r="AP1013" s="68"/>
      <c r="AQ1013" s="68"/>
      <c r="AR1013" s="68"/>
      <c r="AS1013" s="68"/>
      <c r="AT1013" s="68"/>
      <c r="AU1013" s="68"/>
      <c r="AV1013" s="68"/>
      <c r="AW1013" s="68"/>
      <c r="AX1013" s="68"/>
      <c r="AY1013" s="68"/>
      <c r="AZ1013" s="64"/>
      <c r="BA1013" s="64"/>
      <c r="BB1013" s="64"/>
      <c r="BC1013" s="64"/>
      <c r="BD1013" s="64"/>
      <c r="BE1013" s="64"/>
      <c r="BF1013" s="64"/>
      <c r="BG1013" s="64"/>
      <c r="BH1013" s="64"/>
      <c r="BI1013" s="64"/>
      <c r="BJ1013" s="64"/>
      <c r="BK1013" s="64"/>
      <c r="BL1013" s="64"/>
      <c r="BM1013" s="64"/>
      <c r="BN1013" s="64"/>
    </row>
    <row r="1014" spans="1:66" s="69" customFormat="1" ht="16.5" customHeight="1">
      <c r="A1014" s="64"/>
      <c r="B1014" s="66"/>
      <c r="C1014" s="66"/>
      <c r="D1014" s="75"/>
      <c r="E1014" s="66"/>
      <c r="F1014" s="67"/>
      <c r="G1014" s="67"/>
      <c r="H1014" s="7" t="str">
        <f t="shared" si="31"/>
        <v>Deposit Error</v>
      </c>
      <c r="I1014" s="64"/>
      <c r="J1014" s="8">
        <f t="shared" si="30"/>
        <v>0</v>
      </c>
      <c r="K1014" s="64"/>
      <c r="L1014" s="68"/>
      <c r="M1014" s="68"/>
      <c r="N1014" s="68"/>
      <c r="O1014" s="68"/>
      <c r="P1014" s="68"/>
      <c r="Q1014" s="68"/>
      <c r="R1014" s="68"/>
      <c r="S1014" s="68"/>
      <c r="T1014" s="68"/>
      <c r="U1014" s="68"/>
      <c r="V1014" s="68"/>
      <c r="W1014" s="68"/>
      <c r="X1014" s="68"/>
      <c r="Y1014" s="68"/>
      <c r="Z1014" s="68"/>
      <c r="AA1014" s="68"/>
      <c r="AB1014" s="68"/>
      <c r="AC1014" s="68"/>
      <c r="AD1014" s="68"/>
      <c r="AE1014" s="68"/>
      <c r="AF1014" s="68"/>
      <c r="AG1014" s="68"/>
      <c r="AH1014" s="68"/>
      <c r="AI1014" s="68"/>
      <c r="AJ1014" s="68"/>
      <c r="AK1014" s="68"/>
      <c r="AL1014" s="68"/>
      <c r="AM1014" s="68"/>
      <c r="AN1014" s="68"/>
      <c r="AO1014" s="68"/>
      <c r="AP1014" s="68"/>
      <c r="AQ1014" s="68"/>
      <c r="AR1014" s="68"/>
      <c r="AS1014" s="68"/>
      <c r="AT1014" s="68"/>
      <c r="AU1014" s="68"/>
      <c r="AV1014" s="68"/>
      <c r="AW1014" s="68"/>
      <c r="AX1014" s="68"/>
      <c r="AY1014" s="68"/>
      <c r="AZ1014" s="64"/>
      <c r="BA1014" s="64"/>
      <c r="BB1014" s="64"/>
      <c r="BC1014" s="64"/>
      <c r="BD1014" s="64"/>
      <c r="BE1014" s="64"/>
      <c r="BF1014" s="64"/>
      <c r="BG1014" s="64"/>
      <c r="BH1014" s="64"/>
      <c r="BI1014" s="64"/>
      <c r="BJ1014" s="64"/>
      <c r="BK1014" s="64"/>
      <c r="BL1014" s="64"/>
      <c r="BM1014" s="64"/>
      <c r="BN1014" s="64"/>
    </row>
    <row r="1015" spans="1:66" s="69" customFormat="1" ht="16.5" customHeight="1">
      <c r="A1015" s="64"/>
      <c r="B1015" s="66"/>
      <c r="C1015" s="66"/>
      <c r="D1015" s="75"/>
      <c r="E1015" s="66"/>
      <c r="F1015" s="67"/>
      <c r="G1015" s="67"/>
      <c r="H1015" s="7" t="str">
        <f t="shared" si="31"/>
        <v>Deposit Error</v>
      </c>
      <c r="I1015" s="64"/>
      <c r="J1015" s="8">
        <f t="shared" si="30"/>
        <v>0</v>
      </c>
      <c r="K1015" s="64"/>
      <c r="L1015" s="68"/>
      <c r="M1015" s="68"/>
      <c r="N1015" s="68"/>
      <c r="O1015" s="68"/>
      <c r="P1015" s="68"/>
      <c r="Q1015" s="68"/>
      <c r="R1015" s="68"/>
      <c r="S1015" s="68"/>
      <c r="T1015" s="68"/>
      <c r="U1015" s="68"/>
      <c r="V1015" s="68"/>
      <c r="W1015" s="68"/>
      <c r="X1015" s="68"/>
      <c r="Y1015" s="68"/>
      <c r="Z1015" s="68"/>
      <c r="AA1015" s="68"/>
      <c r="AB1015" s="68"/>
      <c r="AC1015" s="68"/>
      <c r="AD1015" s="68"/>
      <c r="AE1015" s="68"/>
      <c r="AF1015" s="68"/>
      <c r="AG1015" s="68"/>
      <c r="AH1015" s="68"/>
      <c r="AI1015" s="68"/>
      <c r="AJ1015" s="68"/>
      <c r="AK1015" s="68"/>
      <c r="AL1015" s="68"/>
      <c r="AM1015" s="68"/>
      <c r="AN1015" s="68"/>
      <c r="AO1015" s="68"/>
      <c r="AP1015" s="68"/>
      <c r="AQ1015" s="68"/>
      <c r="AR1015" s="68"/>
      <c r="AS1015" s="68"/>
      <c r="AT1015" s="68"/>
      <c r="AU1015" s="68"/>
      <c r="AV1015" s="68"/>
      <c r="AW1015" s="68"/>
      <c r="AX1015" s="68"/>
      <c r="AY1015" s="68"/>
      <c r="AZ1015" s="64"/>
      <c r="BA1015" s="64"/>
      <c r="BB1015" s="64"/>
      <c r="BC1015" s="64"/>
      <c r="BD1015" s="64"/>
      <c r="BE1015" s="64"/>
      <c r="BF1015" s="64"/>
      <c r="BG1015" s="64"/>
      <c r="BH1015" s="64"/>
      <c r="BI1015" s="64"/>
      <c r="BJ1015" s="64"/>
      <c r="BK1015" s="64"/>
      <c r="BL1015" s="64"/>
      <c r="BM1015" s="64"/>
      <c r="BN1015" s="64"/>
    </row>
    <row r="1016" spans="1:66" s="69" customFormat="1" ht="16.5" customHeight="1">
      <c r="A1016" s="64"/>
      <c r="B1016" s="66"/>
      <c r="C1016" s="66"/>
      <c r="D1016" s="75"/>
      <c r="E1016" s="66"/>
      <c r="F1016" s="67"/>
      <c r="G1016" s="67"/>
      <c r="H1016" s="7" t="str">
        <f t="shared" si="31"/>
        <v>Deposit Error</v>
      </c>
      <c r="I1016" s="64"/>
      <c r="J1016" s="8">
        <f t="shared" si="30"/>
        <v>0</v>
      </c>
      <c r="K1016" s="64"/>
      <c r="L1016" s="68"/>
      <c r="M1016" s="68"/>
      <c r="N1016" s="68"/>
      <c r="O1016" s="68"/>
      <c r="P1016" s="68"/>
      <c r="Q1016" s="68"/>
      <c r="R1016" s="68"/>
      <c r="S1016" s="68"/>
      <c r="T1016" s="68"/>
      <c r="U1016" s="68"/>
      <c r="V1016" s="68"/>
      <c r="W1016" s="68"/>
      <c r="X1016" s="68"/>
      <c r="Y1016" s="68"/>
      <c r="Z1016" s="68"/>
      <c r="AA1016" s="68"/>
      <c r="AB1016" s="68"/>
      <c r="AC1016" s="68"/>
      <c r="AD1016" s="68"/>
      <c r="AE1016" s="68"/>
      <c r="AF1016" s="68"/>
      <c r="AG1016" s="68"/>
      <c r="AH1016" s="68"/>
      <c r="AI1016" s="68"/>
      <c r="AJ1016" s="68"/>
      <c r="AK1016" s="68"/>
      <c r="AL1016" s="68"/>
      <c r="AM1016" s="68"/>
      <c r="AN1016" s="68"/>
      <c r="AO1016" s="68"/>
      <c r="AP1016" s="68"/>
      <c r="AQ1016" s="68"/>
      <c r="AR1016" s="68"/>
      <c r="AS1016" s="68"/>
      <c r="AT1016" s="68"/>
      <c r="AU1016" s="68"/>
      <c r="AV1016" s="68"/>
      <c r="AW1016" s="68"/>
      <c r="AX1016" s="68"/>
      <c r="AY1016" s="68"/>
      <c r="AZ1016" s="64"/>
      <c r="BA1016" s="64"/>
      <c r="BB1016" s="64"/>
      <c r="BC1016" s="64"/>
      <c r="BD1016" s="64"/>
      <c r="BE1016" s="64"/>
      <c r="BF1016" s="64"/>
      <c r="BG1016" s="64"/>
      <c r="BH1016" s="64"/>
      <c r="BI1016" s="64"/>
      <c r="BJ1016" s="64"/>
      <c r="BK1016" s="64"/>
      <c r="BL1016" s="64"/>
      <c r="BM1016" s="64"/>
      <c r="BN1016" s="64"/>
    </row>
    <row r="1017" spans="1:66" s="69" customFormat="1" ht="16.5" customHeight="1">
      <c r="A1017" s="64"/>
      <c r="B1017" s="66"/>
      <c r="C1017" s="66"/>
      <c r="D1017" s="75"/>
      <c r="E1017" s="66"/>
      <c r="F1017" s="67"/>
      <c r="G1017" s="67"/>
      <c r="H1017" s="7" t="str">
        <f t="shared" si="31"/>
        <v>Deposit Error</v>
      </c>
      <c r="I1017" s="64"/>
      <c r="J1017" s="8">
        <f t="shared" si="30"/>
        <v>0</v>
      </c>
      <c r="K1017" s="64"/>
      <c r="L1017" s="68"/>
      <c r="M1017" s="68"/>
      <c r="N1017" s="68"/>
      <c r="O1017" s="68"/>
      <c r="P1017" s="68"/>
      <c r="Q1017" s="68"/>
      <c r="R1017" s="68"/>
      <c r="S1017" s="68"/>
      <c r="T1017" s="68"/>
      <c r="U1017" s="68"/>
      <c r="V1017" s="68"/>
      <c r="W1017" s="68"/>
      <c r="X1017" s="68"/>
      <c r="Y1017" s="68"/>
      <c r="Z1017" s="68"/>
      <c r="AA1017" s="68"/>
      <c r="AB1017" s="68"/>
      <c r="AC1017" s="68"/>
      <c r="AD1017" s="68"/>
      <c r="AE1017" s="68"/>
      <c r="AF1017" s="68"/>
      <c r="AG1017" s="68"/>
      <c r="AH1017" s="68"/>
      <c r="AI1017" s="68"/>
      <c r="AJ1017" s="68"/>
      <c r="AK1017" s="68"/>
      <c r="AL1017" s="68"/>
      <c r="AM1017" s="68"/>
      <c r="AN1017" s="68"/>
      <c r="AO1017" s="68"/>
      <c r="AP1017" s="68"/>
      <c r="AQ1017" s="68"/>
      <c r="AR1017" s="68"/>
      <c r="AS1017" s="68"/>
      <c r="AT1017" s="68"/>
      <c r="AU1017" s="68"/>
      <c r="AV1017" s="68"/>
      <c r="AW1017" s="68"/>
      <c r="AX1017" s="68"/>
      <c r="AY1017" s="68"/>
      <c r="AZ1017" s="64"/>
      <c r="BA1017" s="64"/>
      <c r="BB1017" s="64"/>
      <c r="BC1017" s="64"/>
      <c r="BD1017" s="64"/>
      <c r="BE1017" s="64"/>
      <c r="BF1017" s="64"/>
      <c r="BG1017" s="64"/>
      <c r="BH1017" s="64"/>
      <c r="BI1017" s="64"/>
      <c r="BJ1017" s="64"/>
      <c r="BK1017" s="64"/>
      <c r="BL1017" s="64"/>
      <c r="BM1017" s="64"/>
      <c r="BN1017" s="64"/>
    </row>
    <row r="1018" spans="1:66" s="69" customFormat="1" ht="16.5" customHeight="1">
      <c r="A1018" s="64"/>
      <c r="B1018" s="66"/>
      <c r="C1018" s="66"/>
      <c r="D1018" s="75"/>
      <c r="E1018" s="66"/>
      <c r="F1018" s="67"/>
      <c r="G1018" s="67"/>
      <c r="H1018" s="7" t="str">
        <f t="shared" si="31"/>
        <v>Deposit Error</v>
      </c>
      <c r="I1018" s="64"/>
      <c r="J1018" s="8">
        <f t="shared" si="30"/>
        <v>0</v>
      </c>
      <c r="K1018" s="64"/>
      <c r="L1018" s="68"/>
      <c r="M1018" s="68"/>
      <c r="N1018" s="68"/>
      <c r="O1018" s="68"/>
      <c r="P1018" s="68"/>
      <c r="Q1018" s="68"/>
      <c r="R1018" s="68"/>
      <c r="S1018" s="68"/>
      <c r="T1018" s="68"/>
      <c r="U1018" s="68"/>
      <c r="V1018" s="68"/>
      <c r="W1018" s="68"/>
      <c r="X1018" s="68"/>
      <c r="Y1018" s="68"/>
      <c r="Z1018" s="68"/>
      <c r="AA1018" s="68"/>
      <c r="AB1018" s="68"/>
      <c r="AC1018" s="68"/>
      <c r="AD1018" s="68"/>
      <c r="AE1018" s="68"/>
      <c r="AF1018" s="68"/>
      <c r="AG1018" s="68"/>
      <c r="AH1018" s="68"/>
      <c r="AI1018" s="68"/>
      <c r="AJ1018" s="68"/>
      <c r="AK1018" s="68"/>
      <c r="AL1018" s="68"/>
      <c r="AM1018" s="68"/>
      <c r="AN1018" s="68"/>
      <c r="AO1018" s="68"/>
      <c r="AP1018" s="68"/>
      <c r="AQ1018" s="68"/>
      <c r="AR1018" s="68"/>
      <c r="AS1018" s="68"/>
      <c r="AT1018" s="68"/>
      <c r="AU1018" s="68"/>
      <c r="AV1018" s="68"/>
      <c r="AW1018" s="68"/>
      <c r="AX1018" s="68"/>
      <c r="AY1018" s="68"/>
      <c r="AZ1018" s="64"/>
      <c r="BA1018" s="64"/>
      <c r="BB1018" s="64"/>
      <c r="BC1018" s="64"/>
      <c r="BD1018" s="64"/>
      <c r="BE1018" s="64"/>
      <c r="BF1018" s="64"/>
      <c r="BG1018" s="64"/>
      <c r="BH1018" s="64"/>
      <c r="BI1018" s="64"/>
      <c r="BJ1018" s="64"/>
      <c r="BK1018" s="64"/>
      <c r="BL1018" s="64"/>
      <c r="BM1018" s="64"/>
      <c r="BN1018" s="64"/>
    </row>
    <row r="1019" spans="1:66" s="69" customFormat="1" ht="16.5" customHeight="1">
      <c r="A1019" s="64"/>
      <c r="B1019" s="66"/>
      <c r="C1019" s="66"/>
      <c r="D1019" s="75"/>
      <c r="E1019" s="66"/>
      <c r="F1019" s="67"/>
      <c r="G1019" s="67"/>
      <c r="H1019" s="7" t="str">
        <f t="shared" si="31"/>
        <v>Deposit Error</v>
      </c>
      <c r="I1019" s="64"/>
      <c r="J1019" s="8">
        <f t="shared" si="30"/>
        <v>0</v>
      </c>
      <c r="K1019" s="64"/>
      <c r="L1019" s="68"/>
      <c r="M1019" s="68"/>
      <c r="N1019" s="68"/>
      <c r="O1019" s="68"/>
      <c r="P1019" s="68"/>
      <c r="Q1019" s="68"/>
      <c r="R1019" s="68"/>
      <c r="S1019" s="68"/>
      <c r="T1019" s="68"/>
      <c r="U1019" s="68"/>
      <c r="V1019" s="68"/>
      <c r="W1019" s="68"/>
      <c r="X1019" s="68"/>
      <c r="Y1019" s="68"/>
      <c r="Z1019" s="68"/>
      <c r="AA1019" s="68"/>
      <c r="AB1019" s="68"/>
      <c r="AC1019" s="68"/>
      <c r="AD1019" s="68"/>
      <c r="AE1019" s="68"/>
      <c r="AF1019" s="68"/>
      <c r="AG1019" s="68"/>
      <c r="AH1019" s="68"/>
      <c r="AI1019" s="68"/>
      <c r="AJ1019" s="68"/>
      <c r="AK1019" s="68"/>
      <c r="AL1019" s="68"/>
      <c r="AM1019" s="68"/>
      <c r="AN1019" s="68"/>
      <c r="AO1019" s="68"/>
      <c r="AP1019" s="68"/>
      <c r="AQ1019" s="68"/>
      <c r="AR1019" s="68"/>
      <c r="AS1019" s="68"/>
      <c r="AT1019" s="68"/>
      <c r="AU1019" s="68"/>
      <c r="AV1019" s="68"/>
      <c r="AW1019" s="68"/>
      <c r="AX1019" s="68"/>
      <c r="AY1019" s="68"/>
      <c r="AZ1019" s="64"/>
      <c r="BA1019" s="64"/>
      <c r="BB1019" s="64"/>
      <c r="BC1019" s="64"/>
      <c r="BD1019" s="64"/>
      <c r="BE1019" s="64"/>
      <c r="BF1019" s="64"/>
      <c r="BG1019" s="64"/>
      <c r="BH1019" s="64"/>
      <c r="BI1019" s="64"/>
      <c r="BJ1019" s="64"/>
      <c r="BK1019" s="64"/>
      <c r="BL1019" s="64"/>
      <c r="BM1019" s="64"/>
      <c r="BN1019" s="64"/>
    </row>
    <row r="1020" spans="1:66" s="69" customFormat="1" ht="16.5" customHeight="1">
      <c r="A1020" s="64"/>
      <c r="B1020" s="66"/>
      <c r="C1020" s="66"/>
      <c r="D1020" s="75"/>
      <c r="E1020" s="66"/>
      <c r="F1020" s="67"/>
      <c r="G1020" s="67"/>
      <c r="H1020" s="7" t="str">
        <f t="shared" si="31"/>
        <v>Deposit Error</v>
      </c>
      <c r="I1020" s="64"/>
      <c r="J1020" s="8">
        <f t="shared" si="30"/>
        <v>0</v>
      </c>
      <c r="K1020" s="64"/>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c r="AZ1020" s="64"/>
      <c r="BA1020" s="64"/>
      <c r="BB1020" s="64"/>
      <c r="BC1020" s="64"/>
      <c r="BD1020" s="64"/>
      <c r="BE1020" s="64"/>
      <c r="BF1020" s="64"/>
      <c r="BG1020" s="64"/>
      <c r="BH1020" s="64"/>
      <c r="BI1020" s="64"/>
      <c r="BJ1020" s="64"/>
      <c r="BK1020" s="64"/>
      <c r="BL1020" s="64"/>
      <c r="BM1020" s="64"/>
      <c r="BN1020" s="64"/>
    </row>
    <row r="1021" spans="1:66" s="69" customFormat="1" ht="16.5" customHeight="1">
      <c r="A1021" s="64"/>
      <c r="B1021" s="66"/>
      <c r="C1021" s="66"/>
      <c r="D1021" s="75"/>
      <c r="E1021" s="66"/>
      <c r="F1021" s="67"/>
      <c r="G1021" s="67"/>
      <c r="H1021" s="7" t="str">
        <f t="shared" si="31"/>
        <v>Deposit Error</v>
      </c>
      <c r="I1021" s="64"/>
      <c r="J1021" s="8">
        <f t="shared" si="30"/>
        <v>0</v>
      </c>
      <c r="K1021" s="64"/>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c r="AZ1021" s="64"/>
      <c r="BA1021" s="64"/>
      <c r="BB1021" s="64"/>
      <c r="BC1021" s="64"/>
      <c r="BD1021" s="64"/>
      <c r="BE1021" s="64"/>
      <c r="BF1021" s="64"/>
      <c r="BG1021" s="64"/>
      <c r="BH1021" s="64"/>
      <c r="BI1021" s="64"/>
      <c r="BJ1021" s="64"/>
      <c r="BK1021" s="64"/>
      <c r="BL1021" s="64"/>
      <c r="BM1021" s="64"/>
      <c r="BN1021" s="64"/>
    </row>
    <row r="1022" spans="1:66" s="69" customFormat="1" ht="16.5" customHeight="1">
      <c r="A1022" s="64"/>
      <c r="B1022" s="66"/>
      <c r="C1022" s="66"/>
      <c r="D1022" s="75"/>
      <c r="E1022" s="66"/>
      <c r="F1022" s="67"/>
      <c r="G1022" s="67"/>
      <c r="H1022" s="7" t="str">
        <f t="shared" si="31"/>
        <v>Deposit Error</v>
      </c>
      <c r="I1022" s="64"/>
      <c r="J1022" s="8">
        <f t="shared" si="30"/>
        <v>0</v>
      </c>
      <c r="K1022" s="64"/>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c r="AZ1022" s="64"/>
      <c r="BA1022" s="64"/>
      <c r="BB1022" s="64"/>
      <c r="BC1022" s="64"/>
      <c r="BD1022" s="64"/>
      <c r="BE1022" s="64"/>
      <c r="BF1022" s="64"/>
      <c r="BG1022" s="64"/>
      <c r="BH1022" s="64"/>
      <c r="BI1022" s="64"/>
      <c r="BJ1022" s="64"/>
      <c r="BK1022" s="64"/>
      <c r="BL1022" s="64"/>
      <c r="BM1022" s="64"/>
      <c r="BN1022" s="64"/>
    </row>
    <row r="1023" spans="1:66" s="69" customFormat="1" ht="16.5" customHeight="1">
      <c r="A1023" s="64"/>
      <c r="B1023" s="66"/>
      <c r="C1023" s="66"/>
      <c r="D1023" s="75"/>
      <c r="E1023" s="66"/>
      <c r="F1023" s="67"/>
      <c r="G1023" s="67"/>
      <c r="H1023" s="7" t="str">
        <f t="shared" si="31"/>
        <v>Deposit Error</v>
      </c>
      <c r="I1023" s="64"/>
      <c r="J1023" s="8">
        <f t="shared" si="30"/>
        <v>0</v>
      </c>
      <c r="K1023" s="64"/>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c r="AZ1023" s="64"/>
      <c r="BA1023" s="64"/>
      <c r="BB1023" s="64"/>
      <c r="BC1023" s="64"/>
      <c r="BD1023" s="64"/>
      <c r="BE1023" s="64"/>
      <c r="BF1023" s="64"/>
      <c r="BG1023" s="64"/>
      <c r="BH1023" s="64"/>
      <c r="BI1023" s="64"/>
      <c r="BJ1023" s="64"/>
      <c r="BK1023" s="64"/>
      <c r="BL1023" s="64"/>
      <c r="BM1023" s="64"/>
      <c r="BN1023" s="64"/>
    </row>
    <row r="1024" spans="1:66" s="69" customFormat="1" ht="16.5" customHeight="1">
      <c r="A1024" s="64"/>
      <c r="B1024" s="66"/>
      <c r="C1024" s="66"/>
      <c r="D1024" s="75"/>
      <c r="E1024" s="66"/>
      <c r="F1024" s="67"/>
      <c r="G1024" s="67"/>
      <c r="H1024" s="7" t="str">
        <f t="shared" si="31"/>
        <v>Deposit Error</v>
      </c>
      <c r="I1024" s="64"/>
      <c r="J1024" s="8">
        <f t="shared" si="30"/>
        <v>0</v>
      </c>
      <c r="K1024" s="64"/>
      <c r="L1024" s="68"/>
      <c r="M1024" s="68"/>
      <c r="N1024" s="68"/>
      <c r="O1024" s="68"/>
      <c r="P1024" s="68"/>
      <c r="Q1024" s="68"/>
      <c r="R1024" s="68"/>
      <c r="S1024" s="68"/>
      <c r="T1024" s="68"/>
      <c r="U1024" s="68"/>
      <c r="V1024" s="68"/>
      <c r="W1024" s="68"/>
      <c r="X1024" s="68"/>
      <c r="Y1024" s="68"/>
      <c r="Z1024" s="68"/>
      <c r="AA1024" s="68"/>
      <c r="AB1024" s="68"/>
      <c r="AC1024" s="68"/>
      <c r="AD1024" s="68"/>
      <c r="AE1024" s="68"/>
      <c r="AF1024" s="68"/>
      <c r="AG1024" s="68"/>
      <c r="AH1024" s="68"/>
      <c r="AI1024" s="68"/>
      <c r="AJ1024" s="68"/>
      <c r="AK1024" s="68"/>
      <c r="AL1024" s="68"/>
      <c r="AM1024" s="68"/>
      <c r="AN1024" s="68"/>
      <c r="AO1024" s="68"/>
      <c r="AP1024" s="68"/>
      <c r="AQ1024" s="68"/>
      <c r="AR1024" s="68"/>
      <c r="AS1024" s="68"/>
      <c r="AT1024" s="68"/>
      <c r="AU1024" s="68"/>
      <c r="AV1024" s="68"/>
      <c r="AW1024" s="68"/>
      <c r="AX1024" s="68"/>
      <c r="AY1024" s="68"/>
      <c r="AZ1024" s="64"/>
      <c r="BA1024" s="64"/>
      <c r="BB1024" s="64"/>
      <c r="BC1024" s="64"/>
      <c r="BD1024" s="64"/>
      <c r="BE1024" s="64"/>
      <c r="BF1024" s="64"/>
      <c r="BG1024" s="64"/>
      <c r="BH1024" s="64"/>
      <c r="BI1024" s="64"/>
      <c r="BJ1024" s="64"/>
      <c r="BK1024" s="64"/>
      <c r="BL1024" s="64"/>
      <c r="BM1024" s="64"/>
      <c r="BN1024" s="64"/>
    </row>
    <row r="1025" spans="1:66" s="69" customFormat="1" ht="16.5" customHeight="1">
      <c r="A1025" s="64"/>
      <c r="B1025" s="66"/>
      <c r="C1025" s="66"/>
      <c r="D1025" s="75"/>
      <c r="E1025" s="66"/>
      <c r="F1025" s="67"/>
      <c r="G1025" s="67"/>
      <c r="H1025" s="7" t="str">
        <f t="shared" si="31"/>
        <v>Deposit Error</v>
      </c>
      <c r="I1025" s="64"/>
      <c r="J1025" s="8">
        <f t="shared" si="30"/>
        <v>0</v>
      </c>
      <c r="K1025" s="64"/>
      <c r="L1025" s="68"/>
      <c r="M1025" s="68"/>
      <c r="N1025" s="68"/>
      <c r="O1025" s="68"/>
      <c r="P1025" s="68"/>
      <c r="Q1025" s="68"/>
      <c r="R1025" s="68"/>
      <c r="S1025" s="68"/>
      <c r="T1025" s="68"/>
      <c r="U1025" s="68"/>
      <c r="V1025" s="68"/>
      <c r="W1025" s="68"/>
      <c r="X1025" s="68"/>
      <c r="Y1025" s="68"/>
      <c r="Z1025" s="68"/>
      <c r="AA1025" s="68"/>
      <c r="AB1025" s="68"/>
      <c r="AC1025" s="68"/>
      <c r="AD1025" s="68"/>
      <c r="AE1025" s="68"/>
      <c r="AF1025" s="68"/>
      <c r="AG1025" s="68"/>
      <c r="AH1025" s="68"/>
      <c r="AI1025" s="68"/>
      <c r="AJ1025" s="68"/>
      <c r="AK1025" s="68"/>
      <c r="AL1025" s="68"/>
      <c r="AM1025" s="68"/>
      <c r="AN1025" s="68"/>
      <c r="AO1025" s="68"/>
      <c r="AP1025" s="68"/>
      <c r="AQ1025" s="68"/>
      <c r="AR1025" s="68"/>
      <c r="AS1025" s="68"/>
      <c r="AT1025" s="68"/>
      <c r="AU1025" s="68"/>
      <c r="AV1025" s="68"/>
      <c r="AW1025" s="68"/>
      <c r="AX1025" s="68"/>
      <c r="AY1025" s="68"/>
      <c r="AZ1025" s="64"/>
      <c r="BA1025" s="64"/>
      <c r="BB1025" s="64"/>
      <c r="BC1025" s="64"/>
      <c r="BD1025" s="64"/>
      <c r="BE1025" s="64"/>
      <c r="BF1025" s="64"/>
      <c r="BG1025" s="64"/>
      <c r="BH1025" s="64"/>
      <c r="BI1025" s="64"/>
      <c r="BJ1025" s="64"/>
      <c r="BK1025" s="64"/>
      <c r="BL1025" s="64"/>
      <c r="BM1025" s="64"/>
      <c r="BN1025" s="64"/>
    </row>
    <row r="1026" spans="1:66" s="69" customFormat="1" ht="16.5" customHeight="1">
      <c r="A1026" s="64"/>
      <c r="B1026" s="66"/>
      <c r="C1026" s="66"/>
      <c r="D1026" s="75"/>
      <c r="E1026" s="66"/>
      <c r="F1026" s="67"/>
      <c r="G1026" s="67"/>
      <c r="H1026" s="7" t="str">
        <f t="shared" si="31"/>
        <v>Deposit Error</v>
      </c>
      <c r="I1026" s="64"/>
      <c r="J1026" s="8">
        <f t="shared" si="30"/>
        <v>0</v>
      </c>
      <c r="K1026" s="64"/>
      <c r="L1026" s="68"/>
      <c r="M1026" s="68"/>
      <c r="N1026" s="68"/>
      <c r="O1026" s="68"/>
      <c r="P1026" s="68"/>
      <c r="Q1026" s="68"/>
      <c r="R1026" s="68"/>
      <c r="S1026" s="68"/>
      <c r="T1026" s="68"/>
      <c r="U1026" s="68"/>
      <c r="V1026" s="68"/>
      <c r="W1026" s="68"/>
      <c r="X1026" s="68"/>
      <c r="Y1026" s="68"/>
      <c r="Z1026" s="68"/>
      <c r="AA1026" s="68"/>
      <c r="AB1026" s="68"/>
      <c r="AC1026" s="68"/>
      <c r="AD1026" s="68"/>
      <c r="AE1026" s="68"/>
      <c r="AF1026" s="68"/>
      <c r="AG1026" s="68"/>
      <c r="AH1026" s="68"/>
      <c r="AI1026" s="68"/>
      <c r="AJ1026" s="68"/>
      <c r="AK1026" s="68"/>
      <c r="AL1026" s="68"/>
      <c r="AM1026" s="68"/>
      <c r="AN1026" s="68"/>
      <c r="AO1026" s="68"/>
      <c r="AP1026" s="68"/>
      <c r="AQ1026" s="68"/>
      <c r="AR1026" s="68"/>
      <c r="AS1026" s="68"/>
      <c r="AT1026" s="68"/>
      <c r="AU1026" s="68"/>
      <c r="AV1026" s="68"/>
      <c r="AW1026" s="68"/>
      <c r="AX1026" s="68"/>
      <c r="AY1026" s="68"/>
      <c r="AZ1026" s="64"/>
      <c r="BA1026" s="64"/>
      <c r="BB1026" s="64"/>
      <c r="BC1026" s="64"/>
      <c r="BD1026" s="64"/>
      <c r="BE1026" s="64"/>
      <c r="BF1026" s="64"/>
      <c r="BG1026" s="64"/>
      <c r="BH1026" s="64"/>
      <c r="BI1026" s="64"/>
      <c r="BJ1026" s="64"/>
      <c r="BK1026" s="64"/>
      <c r="BL1026" s="64"/>
      <c r="BM1026" s="64"/>
      <c r="BN1026" s="64"/>
    </row>
    <row r="1027" spans="1:66" s="69" customFormat="1" ht="16.5" customHeight="1">
      <c r="A1027" s="64"/>
      <c r="B1027" s="66"/>
      <c r="C1027" s="66"/>
      <c r="D1027" s="75"/>
      <c r="E1027" s="66"/>
      <c r="F1027" s="67"/>
      <c r="G1027" s="67"/>
      <c r="H1027" s="7" t="str">
        <f t="shared" si="31"/>
        <v>Deposit Error</v>
      </c>
      <c r="I1027" s="64"/>
      <c r="J1027" s="8">
        <f t="shared" si="30"/>
        <v>0</v>
      </c>
      <c r="K1027" s="64"/>
      <c r="L1027" s="68"/>
      <c r="M1027" s="68"/>
      <c r="N1027" s="68"/>
      <c r="O1027" s="68"/>
      <c r="P1027" s="68"/>
      <c r="Q1027" s="68"/>
      <c r="R1027" s="68"/>
      <c r="S1027" s="68"/>
      <c r="T1027" s="68"/>
      <c r="U1027" s="68"/>
      <c r="V1027" s="68"/>
      <c r="W1027" s="68"/>
      <c r="X1027" s="68"/>
      <c r="Y1027" s="68"/>
      <c r="Z1027" s="68"/>
      <c r="AA1027" s="68"/>
      <c r="AB1027" s="68"/>
      <c r="AC1027" s="68"/>
      <c r="AD1027" s="68"/>
      <c r="AE1027" s="68"/>
      <c r="AF1027" s="68"/>
      <c r="AG1027" s="68"/>
      <c r="AH1027" s="68"/>
      <c r="AI1027" s="68"/>
      <c r="AJ1027" s="68"/>
      <c r="AK1027" s="68"/>
      <c r="AL1027" s="68"/>
      <c r="AM1027" s="68"/>
      <c r="AN1027" s="68"/>
      <c r="AO1027" s="68"/>
      <c r="AP1027" s="68"/>
      <c r="AQ1027" s="68"/>
      <c r="AR1027" s="68"/>
      <c r="AS1027" s="68"/>
      <c r="AT1027" s="68"/>
      <c r="AU1027" s="68"/>
      <c r="AV1027" s="68"/>
      <c r="AW1027" s="68"/>
      <c r="AX1027" s="68"/>
      <c r="AY1027" s="68"/>
      <c r="AZ1027" s="64"/>
      <c r="BA1027" s="64"/>
      <c r="BB1027" s="64"/>
      <c r="BC1027" s="64"/>
      <c r="BD1027" s="64"/>
      <c r="BE1027" s="64"/>
      <c r="BF1027" s="64"/>
      <c r="BG1027" s="64"/>
      <c r="BH1027" s="64"/>
      <c r="BI1027" s="64"/>
      <c r="BJ1027" s="64"/>
      <c r="BK1027" s="64"/>
      <c r="BL1027" s="64"/>
      <c r="BM1027" s="64"/>
      <c r="BN1027" s="64"/>
    </row>
    <row r="1028" spans="1:66" s="69" customFormat="1" ht="16.5" customHeight="1">
      <c r="A1028" s="64"/>
      <c r="B1028" s="66"/>
      <c r="C1028" s="66"/>
      <c r="D1028" s="75"/>
      <c r="E1028" s="66"/>
      <c r="F1028" s="67"/>
      <c r="G1028" s="67"/>
      <c r="H1028" s="7" t="str">
        <f t="shared" si="31"/>
        <v>Deposit Error</v>
      </c>
      <c r="I1028" s="64"/>
      <c r="J1028" s="8">
        <f t="shared" si="30"/>
        <v>0</v>
      </c>
      <c r="K1028" s="64"/>
      <c r="L1028" s="68"/>
      <c r="M1028" s="68"/>
      <c r="N1028" s="68"/>
      <c r="O1028" s="68"/>
      <c r="P1028" s="68"/>
      <c r="Q1028" s="68"/>
      <c r="R1028" s="68"/>
      <c r="S1028" s="68"/>
      <c r="T1028" s="68"/>
      <c r="U1028" s="68"/>
      <c r="V1028" s="68"/>
      <c r="W1028" s="68"/>
      <c r="X1028" s="68"/>
      <c r="Y1028" s="68"/>
      <c r="Z1028" s="68"/>
      <c r="AA1028" s="68"/>
      <c r="AB1028" s="68"/>
      <c r="AC1028" s="68"/>
      <c r="AD1028" s="68"/>
      <c r="AE1028" s="68"/>
      <c r="AF1028" s="68"/>
      <c r="AG1028" s="68"/>
      <c r="AH1028" s="68"/>
      <c r="AI1028" s="68"/>
      <c r="AJ1028" s="68"/>
      <c r="AK1028" s="68"/>
      <c r="AL1028" s="68"/>
      <c r="AM1028" s="68"/>
      <c r="AN1028" s="68"/>
      <c r="AO1028" s="68"/>
      <c r="AP1028" s="68"/>
      <c r="AQ1028" s="68"/>
      <c r="AR1028" s="68"/>
      <c r="AS1028" s="68"/>
      <c r="AT1028" s="68"/>
      <c r="AU1028" s="68"/>
      <c r="AV1028" s="68"/>
      <c r="AW1028" s="68"/>
      <c r="AX1028" s="68"/>
      <c r="AY1028" s="68"/>
      <c r="AZ1028" s="64"/>
      <c r="BA1028" s="64"/>
      <c r="BB1028" s="64"/>
      <c r="BC1028" s="64"/>
      <c r="BD1028" s="64"/>
      <c r="BE1028" s="64"/>
      <c r="BF1028" s="64"/>
      <c r="BG1028" s="64"/>
      <c r="BH1028" s="64"/>
      <c r="BI1028" s="64"/>
      <c r="BJ1028" s="64"/>
      <c r="BK1028" s="64"/>
      <c r="BL1028" s="64"/>
      <c r="BM1028" s="64"/>
      <c r="BN1028" s="64"/>
    </row>
    <row r="1029" spans="1:66" s="69" customFormat="1" ht="16.5" customHeight="1">
      <c r="A1029" s="64"/>
      <c r="B1029" s="66"/>
      <c r="C1029" s="66"/>
      <c r="D1029" s="75"/>
      <c r="E1029" s="66"/>
      <c r="F1029" s="67"/>
      <c r="G1029" s="67"/>
      <c r="H1029" s="7" t="str">
        <f t="shared" si="31"/>
        <v>Deposit Error</v>
      </c>
      <c r="I1029" s="64"/>
      <c r="J1029" s="8">
        <f t="shared" si="30"/>
        <v>0</v>
      </c>
      <c r="K1029" s="64"/>
      <c r="L1029" s="68"/>
      <c r="M1029" s="68"/>
      <c r="N1029" s="68"/>
      <c r="O1029" s="68"/>
      <c r="P1029" s="68"/>
      <c r="Q1029" s="68"/>
      <c r="R1029" s="68"/>
      <c r="S1029" s="68"/>
      <c r="T1029" s="68"/>
      <c r="U1029" s="68"/>
      <c r="V1029" s="68"/>
      <c r="W1029" s="68"/>
      <c r="X1029" s="68"/>
      <c r="Y1029" s="68"/>
      <c r="Z1029" s="68"/>
      <c r="AA1029" s="68"/>
      <c r="AB1029" s="68"/>
      <c r="AC1029" s="68"/>
      <c r="AD1029" s="68"/>
      <c r="AE1029" s="68"/>
      <c r="AF1029" s="68"/>
      <c r="AG1029" s="68"/>
      <c r="AH1029" s="68"/>
      <c r="AI1029" s="68"/>
      <c r="AJ1029" s="68"/>
      <c r="AK1029" s="68"/>
      <c r="AL1029" s="68"/>
      <c r="AM1029" s="68"/>
      <c r="AN1029" s="68"/>
      <c r="AO1029" s="68"/>
      <c r="AP1029" s="68"/>
      <c r="AQ1029" s="68"/>
      <c r="AR1029" s="68"/>
      <c r="AS1029" s="68"/>
      <c r="AT1029" s="68"/>
      <c r="AU1029" s="68"/>
      <c r="AV1029" s="68"/>
      <c r="AW1029" s="68"/>
      <c r="AX1029" s="68"/>
      <c r="AY1029" s="68"/>
      <c r="AZ1029" s="64"/>
      <c r="BA1029" s="64"/>
      <c r="BB1029" s="64"/>
      <c r="BC1029" s="64"/>
      <c r="BD1029" s="64"/>
      <c r="BE1029" s="64"/>
      <c r="BF1029" s="64"/>
      <c r="BG1029" s="64"/>
      <c r="BH1029" s="64"/>
      <c r="BI1029" s="64"/>
      <c r="BJ1029" s="64"/>
      <c r="BK1029" s="64"/>
      <c r="BL1029" s="64"/>
      <c r="BM1029" s="64"/>
      <c r="BN1029" s="64"/>
    </row>
    <row r="1030" spans="1:66" s="69" customFormat="1" ht="16.5" customHeight="1">
      <c r="A1030" s="64"/>
      <c r="B1030" s="66"/>
      <c r="C1030" s="66"/>
      <c r="D1030" s="75"/>
      <c r="E1030" s="66"/>
      <c r="F1030" s="67"/>
      <c r="G1030" s="67"/>
      <c r="H1030" s="7" t="str">
        <f t="shared" si="31"/>
        <v>Deposit Error</v>
      </c>
      <c r="I1030" s="64"/>
      <c r="J1030" s="8">
        <f t="shared" si="30"/>
        <v>0</v>
      </c>
      <c r="K1030" s="64"/>
      <c r="L1030" s="68"/>
      <c r="M1030" s="68"/>
      <c r="N1030" s="68"/>
      <c r="O1030" s="68"/>
      <c r="P1030" s="68"/>
      <c r="Q1030" s="68"/>
      <c r="R1030" s="68"/>
      <c r="S1030" s="68"/>
      <c r="T1030" s="68"/>
      <c r="U1030" s="68"/>
      <c r="V1030" s="68"/>
      <c r="W1030" s="68"/>
      <c r="X1030" s="68"/>
      <c r="Y1030" s="68"/>
      <c r="Z1030" s="68"/>
      <c r="AA1030" s="68"/>
      <c r="AB1030" s="68"/>
      <c r="AC1030" s="68"/>
      <c r="AD1030" s="68"/>
      <c r="AE1030" s="68"/>
      <c r="AF1030" s="68"/>
      <c r="AG1030" s="68"/>
      <c r="AH1030" s="68"/>
      <c r="AI1030" s="68"/>
      <c r="AJ1030" s="68"/>
      <c r="AK1030" s="68"/>
      <c r="AL1030" s="68"/>
      <c r="AM1030" s="68"/>
      <c r="AN1030" s="68"/>
      <c r="AO1030" s="68"/>
      <c r="AP1030" s="68"/>
      <c r="AQ1030" s="68"/>
      <c r="AR1030" s="68"/>
      <c r="AS1030" s="68"/>
      <c r="AT1030" s="68"/>
      <c r="AU1030" s="68"/>
      <c r="AV1030" s="68"/>
      <c r="AW1030" s="68"/>
      <c r="AX1030" s="68"/>
      <c r="AY1030" s="68"/>
      <c r="AZ1030" s="64"/>
      <c r="BA1030" s="64"/>
      <c r="BB1030" s="64"/>
      <c r="BC1030" s="64"/>
      <c r="BD1030" s="64"/>
      <c r="BE1030" s="64"/>
      <c r="BF1030" s="64"/>
      <c r="BG1030" s="64"/>
      <c r="BH1030" s="64"/>
      <c r="BI1030" s="64"/>
      <c r="BJ1030" s="64"/>
      <c r="BK1030" s="64"/>
      <c r="BL1030" s="64"/>
      <c r="BM1030" s="64"/>
      <c r="BN1030" s="64"/>
    </row>
    <row r="1031" spans="1:66" s="69" customFormat="1" ht="16.5" customHeight="1">
      <c r="A1031" s="64"/>
      <c r="B1031" s="66"/>
      <c r="C1031" s="66"/>
      <c r="D1031" s="75"/>
      <c r="E1031" s="66"/>
      <c r="F1031" s="67"/>
      <c r="G1031" s="67"/>
      <c r="H1031" s="7" t="str">
        <f t="shared" si="31"/>
        <v>Deposit Error</v>
      </c>
      <c r="I1031" s="64"/>
      <c r="J1031" s="8">
        <f t="shared" si="30"/>
        <v>0</v>
      </c>
      <c r="K1031" s="64"/>
      <c r="L1031" s="68"/>
      <c r="M1031" s="68"/>
      <c r="N1031" s="68"/>
      <c r="O1031" s="68"/>
      <c r="P1031" s="68"/>
      <c r="Q1031" s="68"/>
      <c r="R1031" s="68"/>
      <c r="S1031" s="68"/>
      <c r="T1031" s="68"/>
      <c r="U1031" s="68"/>
      <c r="V1031" s="68"/>
      <c r="W1031" s="68"/>
      <c r="X1031" s="68"/>
      <c r="Y1031" s="68"/>
      <c r="Z1031" s="68"/>
      <c r="AA1031" s="68"/>
      <c r="AB1031" s="68"/>
      <c r="AC1031" s="68"/>
      <c r="AD1031" s="68"/>
      <c r="AE1031" s="68"/>
      <c r="AF1031" s="68"/>
      <c r="AG1031" s="68"/>
      <c r="AH1031" s="68"/>
      <c r="AI1031" s="68"/>
      <c r="AJ1031" s="68"/>
      <c r="AK1031" s="68"/>
      <c r="AL1031" s="68"/>
      <c r="AM1031" s="68"/>
      <c r="AN1031" s="68"/>
      <c r="AO1031" s="68"/>
      <c r="AP1031" s="68"/>
      <c r="AQ1031" s="68"/>
      <c r="AR1031" s="68"/>
      <c r="AS1031" s="68"/>
      <c r="AT1031" s="68"/>
      <c r="AU1031" s="68"/>
      <c r="AV1031" s="68"/>
      <c r="AW1031" s="68"/>
      <c r="AX1031" s="68"/>
      <c r="AY1031" s="68"/>
      <c r="AZ1031" s="64"/>
      <c r="BA1031" s="64"/>
      <c r="BB1031" s="64"/>
      <c r="BC1031" s="64"/>
      <c r="BD1031" s="64"/>
      <c r="BE1031" s="64"/>
      <c r="BF1031" s="64"/>
      <c r="BG1031" s="64"/>
      <c r="BH1031" s="64"/>
      <c r="BI1031" s="64"/>
      <c r="BJ1031" s="64"/>
      <c r="BK1031" s="64"/>
      <c r="BL1031" s="64"/>
      <c r="BM1031" s="64"/>
      <c r="BN1031" s="64"/>
    </row>
    <row r="1032" spans="1:66" s="69" customFormat="1" ht="16.5" customHeight="1">
      <c r="A1032" s="64"/>
      <c r="B1032" s="66"/>
      <c r="C1032" s="66"/>
      <c r="D1032" s="75"/>
      <c r="E1032" s="66"/>
      <c r="F1032" s="67"/>
      <c r="G1032" s="67"/>
      <c r="H1032" s="7" t="str">
        <f t="shared" si="31"/>
        <v>Deposit Error</v>
      </c>
      <c r="I1032" s="64"/>
      <c r="J1032" s="8">
        <f t="shared" si="30"/>
        <v>0</v>
      </c>
      <c r="K1032" s="64"/>
      <c r="L1032" s="68"/>
      <c r="M1032" s="68"/>
      <c r="N1032" s="68"/>
      <c r="O1032" s="68"/>
      <c r="P1032" s="68"/>
      <c r="Q1032" s="68"/>
      <c r="R1032" s="68"/>
      <c r="S1032" s="68"/>
      <c r="T1032" s="68"/>
      <c r="U1032" s="68"/>
      <c r="V1032" s="68"/>
      <c r="W1032" s="68"/>
      <c r="X1032" s="68"/>
      <c r="Y1032" s="68"/>
      <c r="Z1032" s="68"/>
      <c r="AA1032" s="68"/>
      <c r="AB1032" s="68"/>
      <c r="AC1032" s="68"/>
      <c r="AD1032" s="68"/>
      <c r="AE1032" s="68"/>
      <c r="AF1032" s="68"/>
      <c r="AG1032" s="68"/>
      <c r="AH1032" s="68"/>
      <c r="AI1032" s="68"/>
      <c r="AJ1032" s="68"/>
      <c r="AK1032" s="68"/>
      <c r="AL1032" s="68"/>
      <c r="AM1032" s="68"/>
      <c r="AN1032" s="68"/>
      <c r="AO1032" s="68"/>
      <c r="AP1032" s="68"/>
      <c r="AQ1032" s="68"/>
      <c r="AR1032" s="68"/>
      <c r="AS1032" s="68"/>
      <c r="AT1032" s="68"/>
      <c r="AU1032" s="68"/>
      <c r="AV1032" s="68"/>
      <c r="AW1032" s="68"/>
      <c r="AX1032" s="68"/>
      <c r="AY1032" s="68"/>
      <c r="AZ1032" s="64"/>
      <c r="BA1032" s="64"/>
      <c r="BB1032" s="64"/>
      <c r="BC1032" s="64"/>
      <c r="BD1032" s="64"/>
      <c r="BE1032" s="64"/>
      <c r="BF1032" s="64"/>
      <c r="BG1032" s="64"/>
      <c r="BH1032" s="64"/>
      <c r="BI1032" s="64"/>
      <c r="BJ1032" s="64"/>
      <c r="BK1032" s="64"/>
      <c r="BL1032" s="64"/>
      <c r="BM1032" s="64"/>
      <c r="BN1032" s="64"/>
    </row>
    <row r="1033" spans="1:66" s="69" customFormat="1" ht="16.5" customHeight="1">
      <c r="A1033" s="64"/>
      <c r="B1033" s="66"/>
      <c r="C1033" s="66"/>
      <c r="D1033" s="75"/>
      <c r="E1033" s="66"/>
      <c r="F1033" s="67"/>
      <c r="G1033" s="67"/>
      <c r="H1033" s="7" t="str">
        <f t="shared" si="31"/>
        <v>Deposit Error</v>
      </c>
      <c r="I1033" s="64"/>
      <c r="J1033" s="8">
        <f t="shared" ref="J1033:J1043" si="32">D1033-SUM(L1033:AY1033)</f>
        <v>0</v>
      </c>
      <c r="K1033" s="64"/>
      <c r="L1033" s="68"/>
      <c r="M1033" s="68"/>
      <c r="N1033" s="68"/>
      <c r="O1033" s="68"/>
      <c r="P1033" s="68"/>
      <c r="Q1033" s="68"/>
      <c r="R1033" s="68"/>
      <c r="S1033" s="68"/>
      <c r="T1033" s="68"/>
      <c r="U1033" s="68"/>
      <c r="V1033" s="68"/>
      <c r="W1033" s="68"/>
      <c r="X1033" s="68"/>
      <c r="Y1033" s="68"/>
      <c r="Z1033" s="68"/>
      <c r="AA1033" s="68"/>
      <c r="AB1033" s="68"/>
      <c r="AC1033" s="68"/>
      <c r="AD1033" s="68"/>
      <c r="AE1033" s="68"/>
      <c r="AF1033" s="68"/>
      <c r="AG1033" s="68"/>
      <c r="AH1033" s="68"/>
      <c r="AI1033" s="68"/>
      <c r="AJ1033" s="68"/>
      <c r="AK1033" s="68"/>
      <c r="AL1033" s="68"/>
      <c r="AM1033" s="68"/>
      <c r="AN1033" s="68"/>
      <c r="AO1033" s="68"/>
      <c r="AP1033" s="68"/>
      <c r="AQ1033" s="68"/>
      <c r="AR1033" s="68"/>
      <c r="AS1033" s="68"/>
      <c r="AT1033" s="68"/>
      <c r="AU1033" s="68"/>
      <c r="AV1033" s="68"/>
      <c r="AW1033" s="68"/>
      <c r="AX1033" s="68"/>
      <c r="AY1033" s="68"/>
      <c r="AZ1033" s="64"/>
      <c r="BA1033" s="64"/>
      <c r="BB1033" s="64"/>
      <c r="BC1033" s="64"/>
      <c r="BD1033" s="64"/>
      <c r="BE1033" s="64"/>
      <c r="BF1033" s="64"/>
      <c r="BG1033" s="64"/>
      <c r="BH1033" s="64"/>
      <c r="BI1033" s="64"/>
      <c r="BJ1033" s="64"/>
      <c r="BK1033" s="64"/>
      <c r="BL1033" s="64"/>
      <c r="BM1033" s="64"/>
      <c r="BN1033" s="64"/>
    </row>
    <row r="1034" spans="1:66" s="69" customFormat="1" ht="16.5" customHeight="1">
      <c r="A1034" s="64"/>
      <c r="B1034" s="66"/>
      <c r="C1034" s="66"/>
      <c r="D1034" s="75"/>
      <c r="E1034" s="66"/>
      <c r="F1034" s="67"/>
      <c r="G1034" s="67"/>
      <c r="H1034" s="7" t="str">
        <f t="shared" ref="H1034:H1043" si="33">IF(B1034="","Deposit Error",IF(C1034="","Description Error",IF(E1034="","Check # Error",IF(F1034="","Deposit Date Error",IF(D1034="","Amount Error",IF(G1034="","Pending","Complete"))))))</f>
        <v>Deposit Error</v>
      </c>
      <c r="I1034" s="64"/>
      <c r="J1034" s="8">
        <f t="shared" si="32"/>
        <v>0</v>
      </c>
      <c r="K1034" s="64"/>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c r="AZ1034" s="64"/>
      <c r="BA1034" s="64"/>
      <c r="BB1034" s="64"/>
      <c r="BC1034" s="64"/>
      <c r="BD1034" s="64"/>
      <c r="BE1034" s="64"/>
      <c r="BF1034" s="64"/>
      <c r="BG1034" s="64"/>
      <c r="BH1034" s="64"/>
      <c r="BI1034" s="64"/>
      <c r="BJ1034" s="64"/>
      <c r="BK1034" s="64"/>
      <c r="BL1034" s="64"/>
      <c r="BM1034" s="64"/>
      <c r="BN1034" s="64"/>
    </row>
    <row r="1035" spans="1:66" s="69" customFormat="1" ht="16.5" customHeight="1">
      <c r="A1035" s="64"/>
      <c r="B1035" s="66"/>
      <c r="C1035" s="66"/>
      <c r="D1035" s="75"/>
      <c r="E1035" s="66"/>
      <c r="F1035" s="67"/>
      <c r="G1035" s="67"/>
      <c r="H1035" s="7" t="str">
        <f t="shared" si="33"/>
        <v>Deposit Error</v>
      </c>
      <c r="I1035" s="64"/>
      <c r="J1035" s="8">
        <f t="shared" si="32"/>
        <v>0</v>
      </c>
      <c r="K1035" s="64"/>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c r="AZ1035" s="64"/>
      <c r="BA1035" s="64"/>
      <c r="BB1035" s="64"/>
      <c r="BC1035" s="64"/>
      <c r="BD1035" s="64"/>
      <c r="BE1035" s="64"/>
      <c r="BF1035" s="64"/>
      <c r="BG1035" s="64"/>
      <c r="BH1035" s="64"/>
      <c r="BI1035" s="64"/>
      <c r="BJ1035" s="64"/>
      <c r="BK1035" s="64"/>
      <c r="BL1035" s="64"/>
      <c r="BM1035" s="64"/>
      <c r="BN1035" s="64"/>
    </row>
    <row r="1036" spans="1:66" s="69" customFormat="1" ht="16.5" customHeight="1">
      <c r="A1036" s="64"/>
      <c r="B1036" s="66"/>
      <c r="C1036" s="66"/>
      <c r="D1036" s="75"/>
      <c r="E1036" s="66"/>
      <c r="F1036" s="67"/>
      <c r="G1036" s="67"/>
      <c r="H1036" s="7" t="str">
        <f t="shared" si="33"/>
        <v>Deposit Error</v>
      </c>
      <c r="I1036" s="64"/>
      <c r="J1036" s="8">
        <f t="shared" si="32"/>
        <v>0</v>
      </c>
      <c r="K1036" s="64"/>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c r="AZ1036" s="64"/>
      <c r="BA1036" s="64"/>
      <c r="BB1036" s="64"/>
      <c r="BC1036" s="64"/>
      <c r="BD1036" s="64"/>
      <c r="BE1036" s="64"/>
      <c r="BF1036" s="64"/>
      <c r="BG1036" s="64"/>
      <c r="BH1036" s="64"/>
      <c r="BI1036" s="64"/>
      <c r="BJ1036" s="64"/>
      <c r="BK1036" s="64"/>
      <c r="BL1036" s="64"/>
      <c r="BM1036" s="64"/>
      <c r="BN1036" s="64"/>
    </row>
    <row r="1037" spans="1:66" s="69" customFormat="1" ht="16.5" customHeight="1">
      <c r="A1037" s="64"/>
      <c r="B1037" s="66"/>
      <c r="C1037" s="66"/>
      <c r="D1037" s="75"/>
      <c r="E1037" s="66"/>
      <c r="F1037" s="67"/>
      <c r="G1037" s="67"/>
      <c r="H1037" s="7" t="str">
        <f t="shared" si="33"/>
        <v>Deposit Error</v>
      </c>
      <c r="I1037" s="64"/>
      <c r="J1037" s="8">
        <f t="shared" si="32"/>
        <v>0</v>
      </c>
      <c r="K1037" s="64"/>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c r="AZ1037" s="64"/>
      <c r="BA1037" s="64"/>
      <c r="BB1037" s="64"/>
      <c r="BC1037" s="64"/>
      <c r="BD1037" s="64"/>
      <c r="BE1037" s="64"/>
      <c r="BF1037" s="64"/>
      <c r="BG1037" s="64"/>
      <c r="BH1037" s="64"/>
      <c r="BI1037" s="64"/>
      <c r="BJ1037" s="64"/>
      <c r="BK1037" s="64"/>
      <c r="BL1037" s="64"/>
      <c r="BM1037" s="64"/>
      <c r="BN1037" s="64"/>
    </row>
    <row r="1038" spans="1:66" s="69" customFormat="1" ht="16.5" customHeight="1">
      <c r="A1038" s="64"/>
      <c r="B1038" s="66"/>
      <c r="C1038" s="66"/>
      <c r="D1038" s="75"/>
      <c r="E1038" s="66"/>
      <c r="F1038" s="67"/>
      <c r="G1038" s="67"/>
      <c r="H1038" s="7" t="str">
        <f t="shared" si="33"/>
        <v>Deposit Error</v>
      </c>
      <c r="I1038" s="64"/>
      <c r="J1038" s="8">
        <f t="shared" si="32"/>
        <v>0</v>
      </c>
      <c r="K1038" s="64"/>
      <c r="L1038" s="68"/>
      <c r="M1038" s="68"/>
      <c r="N1038" s="68"/>
      <c r="O1038" s="68"/>
      <c r="P1038" s="68"/>
      <c r="Q1038" s="68"/>
      <c r="R1038" s="68"/>
      <c r="S1038" s="68"/>
      <c r="T1038" s="68"/>
      <c r="U1038" s="68"/>
      <c r="V1038" s="68"/>
      <c r="W1038" s="68"/>
      <c r="X1038" s="68"/>
      <c r="Y1038" s="68"/>
      <c r="Z1038" s="68"/>
      <c r="AA1038" s="68"/>
      <c r="AB1038" s="68"/>
      <c r="AC1038" s="68"/>
      <c r="AD1038" s="68"/>
      <c r="AE1038" s="68"/>
      <c r="AF1038" s="68"/>
      <c r="AG1038" s="68"/>
      <c r="AH1038" s="68"/>
      <c r="AI1038" s="68"/>
      <c r="AJ1038" s="68"/>
      <c r="AK1038" s="68"/>
      <c r="AL1038" s="68"/>
      <c r="AM1038" s="68"/>
      <c r="AN1038" s="68"/>
      <c r="AO1038" s="68"/>
      <c r="AP1038" s="68"/>
      <c r="AQ1038" s="68"/>
      <c r="AR1038" s="68"/>
      <c r="AS1038" s="68"/>
      <c r="AT1038" s="68"/>
      <c r="AU1038" s="68"/>
      <c r="AV1038" s="68"/>
      <c r="AW1038" s="68"/>
      <c r="AX1038" s="68"/>
      <c r="AY1038" s="68"/>
      <c r="AZ1038" s="64"/>
      <c r="BA1038" s="64"/>
      <c r="BB1038" s="64"/>
      <c r="BC1038" s="64"/>
      <c r="BD1038" s="64"/>
      <c r="BE1038" s="64"/>
      <c r="BF1038" s="64"/>
      <c r="BG1038" s="64"/>
      <c r="BH1038" s="64"/>
      <c r="BI1038" s="64"/>
      <c r="BJ1038" s="64"/>
      <c r="BK1038" s="64"/>
      <c r="BL1038" s="64"/>
      <c r="BM1038" s="64"/>
      <c r="BN1038" s="64"/>
    </row>
    <row r="1039" spans="1:66" s="69" customFormat="1" ht="16.5" customHeight="1">
      <c r="A1039" s="64"/>
      <c r="B1039" s="66"/>
      <c r="C1039" s="66"/>
      <c r="D1039" s="75"/>
      <c r="E1039" s="66"/>
      <c r="F1039" s="67"/>
      <c r="G1039" s="67"/>
      <c r="H1039" s="7" t="str">
        <f t="shared" si="33"/>
        <v>Deposit Error</v>
      </c>
      <c r="I1039" s="64"/>
      <c r="J1039" s="8">
        <f t="shared" si="32"/>
        <v>0</v>
      </c>
      <c r="K1039" s="64"/>
      <c r="L1039" s="68"/>
      <c r="M1039" s="68"/>
      <c r="N1039" s="68"/>
      <c r="O1039" s="68"/>
      <c r="P1039" s="68"/>
      <c r="Q1039" s="68"/>
      <c r="R1039" s="68"/>
      <c r="S1039" s="68"/>
      <c r="T1039" s="68"/>
      <c r="U1039" s="68"/>
      <c r="V1039" s="68"/>
      <c r="W1039" s="68"/>
      <c r="X1039" s="68"/>
      <c r="Y1039" s="68"/>
      <c r="Z1039" s="68"/>
      <c r="AA1039" s="68"/>
      <c r="AB1039" s="68"/>
      <c r="AC1039" s="68"/>
      <c r="AD1039" s="68"/>
      <c r="AE1039" s="68"/>
      <c r="AF1039" s="68"/>
      <c r="AG1039" s="68"/>
      <c r="AH1039" s="68"/>
      <c r="AI1039" s="68"/>
      <c r="AJ1039" s="68"/>
      <c r="AK1039" s="68"/>
      <c r="AL1039" s="68"/>
      <c r="AM1039" s="68"/>
      <c r="AN1039" s="68"/>
      <c r="AO1039" s="68"/>
      <c r="AP1039" s="68"/>
      <c r="AQ1039" s="68"/>
      <c r="AR1039" s="68"/>
      <c r="AS1039" s="68"/>
      <c r="AT1039" s="68"/>
      <c r="AU1039" s="68"/>
      <c r="AV1039" s="68"/>
      <c r="AW1039" s="68"/>
      <c r="AX1039" s="68"/>
      <c r="AY1039" s="68"/>
      <c r="AZ1039" s="64"/>
      <c r="BA1039" s="64"/>
      <c r="BB1039" s="64"/>
      <c r="BC1039" s="64"/>
      <c r="BD1039" s="64"/>
      <c r="BE1039" s="64"/>
      <c r="BF1039" s="64"/>
      <c r="BG1039" s="64"/>
      <c r="BH1039" s="64"/>
      <c r="BI1039" s="64"/>
      <c r="BJ1039" s="64"/>
      <c r="BK1039" s="64"/>
      <c r="BL1039" s="64"/>
      <c r="BM1039" s="64"/>
      <c r="BN1039" s="64"/>
    </row>
    <row r="1040" spans="1:66" s="69" customFormat="1" ht="16.5" customHeight="1">
      <c r="A1040" s="64"/>
      <c r="B1040" s="66"/>
      <c r="C1040" s="66"/>
      <c r="D1040" s="75"/>
      <c r="E1040" s="66"/>
      <c r="F1040" s="67"/>
      <c r="G1040" s="67"/>
      <c r="H1040" s="7" t="str">
        <f t="shared" si="33"/>
        <v>Deposit Error</v>
      </c>
      <c r="I1040" s="64"/>
      <c r="J1040" s="8">
        <f t="shared" si="32"/>
        <v>0</v>
      </c>
      <c r="K1040" s="64"/>
      <c r="L1040" s="68"/>
      <c r="M1040" s="68"/>
      <c r="N1040" s="68"/>
      <c r="O1040" s="68"/>
      <c r="P1040" s="68"/>
      <c r="Q1040" s="68"/>
      <c r="R1040" s="68"/>
      <c r="S1040" s="68"/>
      <c r="T1040" s="68"/>
      <c r="U1040" s="68"/>
      <c r="V1040" s="68"/>
      <c r="W1040" s="68"/>
      <c r="X1040" s="68"/>
      <c r="Y1040" s="68"/>
      <c r="Z1040" s="68"/>
      <c r="AA1040" s="68"/>
      <c r="AB1040" s="68"/>
      <c r="AC1040" s="68"/>
      <c r="AD1040" s="68"/>
      <c r="AE1040" s="68"/>
      <c r="AF1040" s="68"/>
      <c r="AG1040" s="68"/>
      <c r="AH1040" s="68"/>
      <c r="AI1040" s="68"/>
      <c r="AJ1040" s="68"/>
      <c r="AK1040" s="68"/>
      <c r="AL1040" s="68"/>
      <c r="AM1040" s="68"/>
      <c r="AN1040" s="68"/>
      <c r="AO1040" s="68"/>
      <c r="AP1040" s="68"/>
      <c r="AQ1040" s="68"/>
      <c r="AR1040" s="68"/>
      <c r="AS1040" s="68"/>
      <c r="AT1040" s="68"/>
      <c r="AU1040" s="68"/>
      <c r="AV1040" s="68"/>
      <c r="AW1040" s="68"/>
      <c r="AX1040" s="68"/>
      <c r="AY1040" s="68"/>
      <c r="AZ1040" s="64"/>
      <c r="BA1040" s="64"/>
      <c r="BB1040" s="64"/>
      <c r="BC1040" s="64"/>
      <c r="BD1040" s="64"/>
      <c r="BE1040" s="64"/>
      <c r="BF1040" s="64"/>
      <c r="BG1040" s="64"/>
      <c r="BH1040" s="64"/>
      <c r="BI1040" s="64"/>
      <c r="BJ1040" s="64"/>
      <c r="BK1040" s="64"/>
      <c r="BL1040" s="64"/>
      <c r="BM1040" s="64"/>
      <c r="BN1040" s="64"/>
    </row>
    <row r="1041" spans="1:66" s="69" customFormat="1" ht="16.5" customHeight="1">
      <c r="A1041" s="64"/>
      <c r="B1041" s="66"/>
      <c r="C1041" s="66"/>
      <c r="D1041" s="75"/>
      <c r="E1041" s="66"/>
      <c r="F1041" s="67"/>
      <c r="G1041" s="67"/>
      <c r="H1041" s="7" t="str">
        <f t="shared" si="33"/>
        <v>Deposit Error</v>
      </c>
      <c r="I1041" s="64"/>
      <c r="J1041" s="8">
        <f t="shared" si="32"/>
        <v>0</v>
      </c>
      <c r="K1041" s="64"/>
      <c r="L1041" s="68"/>
      <c r="M1041" s="68"/>
      <c r="N1041" s="68"/>
      <c r="O1041" s="68"/>
      <c r="P1041" s="68"/>
      <c r="Q1041" s="68"/>
      <c r="R1041" s="68"/>
      <c r="S1041" s="68"/>
      <c r="T1041" s="68"/>
      <c r="U1041" s="68"/>
      <c r="V1041" s="68"/>
      <c r="W1041" s="68"/>
      <c r="X1041" s="68"/>
      <c r="Y1041" s="68"/>
      <c r="Z1041" s="68"/>
      <c r="AA1041" s="68"/>
      <c r="AB1041" s="68"/>
      <c r="AC1041" s="68"/>
      <c r="AD1041" s="68"/>
      <c r="AE1041" s="68"/>
      <c r="AF1041" s="68"/>
      <c r="AG1041" s="68"/>
      <c r="AH1041" s="68"/>
      <c r="AI1041" s="68"/>
      <c r="AJ1041" s="68"/>
      <c r="AK1041" s="68"/>
      <c r="AL1041" s="68"/>
      <c r="AM1041" s="68"/>
      <c r="AN1041" s="68"/>
      <c r="AO1041" s="68"/>
      <c r="AP1041" s="68"/>
      <c r="AQ1041" s="68"/>
      <c r="AR1041" s="68"/>
      <c r="AS1041" s="68"/>
      <c r="AT1041" s="68"/>
      <c r="AU1041" s="68"/>
      <c r="AV1041" s="68"/>
      <c r="AW1041" s="68"/>
      <c r="AX1041" s="68"/>
      <c r="AY1041" s="68"/>
      <c r="AZ1041" s="64"/>
      <c r="BA1041" s="64"/>
      <c r="BB1041" s="64"/>
      <c r="BC1041" s="64"/>
      <c r="BD1041" s="64"/>
      <c r="BE1041" s="64"/>
      <c r="BF1041" s="64"/>
      <c r="BG1041" s="64"/>
      <c r="BH1041" s="64"/>
      <c r="BI1041" s="64"/>
      <c r="BJ1041" s="64"/>
      <c r="BK1041" s="64"/>
      <c r="BL1041" s="64"/>
      <c r="BM1041" s="64"/>
      <c r="BN1041" s="64"/>
    </row>
    <row r="1042" spans="1:66" s="69" customFormat="1" ht="16.5" customHeight="1">
      <c r="A1042" s="64"/>
      <c r="B1042" s="66"/>
      <c r="C1042" s="66"/>
      <c r="D1042" s="75"/>
      <c r="E1042" s="66"/>
      <c r="F1042" s="67"/>
      <c r="G1042" s="67"/>
      <c r="H1042" s="7" t="str">
        <f t="shared" si="33"/>
        <v>Deposit Error</v>
      </c>
      <c r="I1042" s="64"/>
      <c r="J1042" s="8">
        <f t="shared" si="32"/>
        <v>0</v>
      </c>
      <c r="K1042" s="64"/>
      <c r="L1042" s="68"/>
      <c r="M1042" s="68"/>
      <c r="N1042" s="68"/>
      <c r="O1042" s="68"/>
      <c r="P1042" s="68"/>
      <c r="Q1042" s="68"/>
      <c r="R1042" s="68"/>
      <c r="S1042" s="68"/>
      <c r="T1042" s="68"/>
      <c r="U1042" s="68"/>
      <c r="V1042" s="68"/>
      <c r="W1042" s="68"/>
      <c r="X1042" s="68"/>
      <c r="Y1042" s="68"/>
      <c r="Z1042" s="68"/>
      <c r="AA1042" s="68"/>
      <c r="AB1042" s="68"/>
      <c r="AC1042" s="68"/>
      <c r="AD1042" s="68"/>
      <c r="AE1042" s="68"/>
      <c r="AF1042" s="68"/>
      <c r="AG1042" s="68"/>
      <c r="AH1042" s="68"/>
      <c r="AI1042" s="68"/>
      <c r="AJ1042" s="68"/>
      <c r="AK1042" s="68"/>
      <c r="AL1042" s="68"/>
      <c r="AM1042" s="68"/>
      <c r="AN1042" s="68"/>
      <c r="AO1042" s="68"/>
      <c r="AP1042" s="68"/>
      <c r="AQ1042" s="68"/>
      <c r="AR1042" s="68"/>
      <c r="AS1042" s="68"/>
      <c r="AT1042" s="68"/>
      <c r="AU1042" s="68"/>
      <c r="AV1042" s="68"/>
      <c r="AW1042" s="68"/>
      <c r="AX1042" s="68"/>
      <c r="AY1042" s="68"/>
      <c r="AZ1042" s="64"/>
      <c r="BA1042" s="64"/>
      <c r="BB1042" s="64"/>
      <c r="BC1042" s="64"/>
      <c r="BD1042" s="64"/>
      <c r="BE1042" s="64"/>
      <c r="BF1042" s="64"/>
      <c r="BG1042" s="64"/>
      <c r="BH1042" s="64"/>
      <c r="BI1042" s="64"/>
      <c r="BJ1042" s="64"/>
      <c r="BK1042" s="64"/>
      <c r="BL1042" s="64"/>
      <c r="BM1042" s="64"/>
      <c r="BN1042" s="64"/>
    </row>
    <row r="1043" spans="1:66" s="69" customFormat="1" ht="16.5" customHeight="1">
      <c r="A1043" s="64"/>
      <c r="B1043" s="66"/>
      <c r="C1043" s="66"/>
      <c r="D1043" s="75"/>
      <c r="E1043" s="66"/>
      <c r="F1043" s="67"/>
      <c r="G1043" s="67"/>
      <c r="H1043" s="7" t="str">
        <f t="shared" si="33"/>
        <v>Deposit Error</v>
      </c>
      <c r="I1043" s="64"/>
      <c r="J1043" s="8">
        <f t="shared" si="32"/>
        <v>0</v>
      </c>
      <c r="K1043" s="64"/>
      <c r="L1043" s="68"/>
      <c r="M1043" s="68"/>
      <c r="N1043" s="68"/>
      <c r="O1043" s="68"/>
      <c r="P1043" s="68"/>
      <c r="Q1043" s="68"/>
      <c r="R1043" s="68"/>
      <c r="S1043" s="68"/>
      <c r="T1043" s="68"/>
      <c r="U1043" s="68"/>
      <c r="V1043" s="68"/>
      <c r="W1043" s="68"/>
      <c r="X1043" s="68"/>
      <c r="Y1043" s="68"/>
      <c r="Z1043" s="68"/>
      <c r="AA1043" s="68"/>
      <c r="AB1043" s="68"/>
      <c r="AC1043" s="68"/>
      <c r="AD1043" s="68"/>
      <c r="AE1043" s="68"/>
      <c r="AF1043" s="68"/>
      <c r="AG1043" s="68"/>
      <c r="AH1043" s="68"/>
      <c r="AI1043" s="68"/>
      <c r="AJ1043" s="68"/>
      <c r="AK1043" s="68"/>
      <c r="AL1043" s="68"/>
      <c r="AM1043" s="68"/>
      <c r="AN1043" s="68"/>
      <c r="AO1043" s="68"/>
      <c r="AP1043" s="68"/>
      <c r="AQ1043" s="68"/>
      <c r="AR1043" s="68"/>
      <c r="AS1043" s="68"/>
      <c r="AT1043" s="68"/>
      <c r="AU1043" s="68"/>
      <c r="AV1043" s="68"/>
      <c r="AW1043" s="68"/>
      <c r="AX1043" s="68"/>
      <c r="AY1043" s="68"/>
      <c r="AZ1043" s="64"/>
      <c r="BA1043" s="64"/>
      <c r="BB1043" s="64"/>
      <c r="BC1043" s="64"/>
      <c r="BD1043" s="64"/>
      <c r="BE1043" s="64"/>
      <c r="BF1043" s="64"/>
      <c r="BG1043" s="64"/>
      <c r="BH1043" s="64"/>
      <c r="BI1043" s="64"/>
      <c r="BJ1043" s="64"/>
      <c r="BK1043" s="64"/>
      <c r="BL1043" s="64"/>
      <c r="BM1043" s="64"/>
      <c r="BN1043" s="64"/>
    </row>
    <row r="1044" spans="1:66">
      <c r="A1044" s="1"/>
      <c r="B1044" s="1"/>
      <c r="C1044" s="1"/>
      <c r="D1044" s="1"/>
      <c r="E1044" s="55"/>
      <c r="F1044" s="1"/>
      <c r="G1044" s="1"/>
      <c r="H1044" s="1"/>
      <c r="I1044" s="1"/>
      <c r="J1044" s="1"/>
      <c r="K1044" s="1"/>
      <c r="L1044" s="3">
        <f>SUM(L8:L1043)</f>
        <v>0</v>
      </c>
      <c r="M1044" s="3">
        <f t="shared" ref="M1044:AY1044" si="34">SUM(M8:M1043)</f>
        <v>0</v>
      </c>
      <c r="N1044" s="3">
        <f t="shared" si="34"/>
        <v>0</v>
      </c>
      <c r="O1044" s="3">
        <f t="shared" si="34"/>
        <v>0</v>
      </c>
      <c r="P1044" s="3">
        <f t="shared" si="34"/>
        <v>0</v>
      </c>
      <c r="Q1044" s="3">
        <f t="shared" si="34"/>
        <v>0</v>
      </c>
      <c r="R1044" s="3">
        <f t="shared" si="34"/>
        <v>0</v>
      </c>
      <c r="S1044" s="3">
        <f t="shared" si="34"/>
        <v>0</v>
      </c>
      <c r="T1044" s="3">
        <f t="shared" si="34"/>
        <v>0</v>
      </c>
      <c r="U1044" s="3">
        <f t="shared" si="34"/>
        <v>0</v>
      </c>
      <c r="V1044" s="3">
        <f t="shared" si="34"/>
        <v>0</v>
      </c>
      <c r="W1044" s="3">
        <f t="shared" si="34"/>
        <v>0</v>
      </c>
      <c r="X1044" s="3">
        <f t="shared" si="34"/>
        <v>0</v>
      </c>
      <c r="Y1044" s="3">
        <f t="shared" si="34"/>
        <v>0</v>
      </c>
      <c r="Z1044" s="3">
        <f t="shared" si="34"/>
        <v>0</v>
      </c>
      <c r="AA1044" s="3">
        <f t="shared" si="34"/>
        <v>0</v>
      </c>
      <c r="AB1044" s="3">
        <f t="shared" si="34"/>
        <v>0</v>
      </c>
      <c r="AC1044" s="3">
        <f t="shared" si="34"/>
        <v>0</v>
      </c>
      <c r="AD1044" s="3">
        <f t="shared" si="34"/>
        <v>0</v>
      </c>
      <c r="AE1044" s="3">
        <f t="shared" si="34"/>
        <v>0</v>
      </c>
      <c r="AF1044" s="3">
        <f t="shared" si="34"/>
        <v>0</v>
      </c>
      <c r="AG1044" s="3">
        <f t="shared" si="34"/>
        <v>0</v>
      </c>
      <c r="AH1044" s="3">
        <f t="shared" si="34"/>
        <v>0</v>
      </c>
      <c r="AI1044" s="3">
        <f t="shared" si="34"/>
        <v>0</v>
      </c>
      <c r="AJ1044" s="3">
        <f t="shared" si="34"/>
        <v>0</v>
      </c>
      <c r="AK1044" s="3">
        <f t="shared" si="34"/>
        <v>0</v>
      </c>
      <c r="AL1044" s="3">
        <f t="shared" si="34"/>
        <v>0</v>
      </c>
      <c r="AM1044" s="3">
        <f t="shared" si="34"/>
        <v>0</v>
      </c>
      <c r="AN1044" s="3">
        <f t="shared" si="34"/>
        <v>0</v>
      </c>
      <c r="AO1044" s="3">
        <f t="shared" si="34"/>
        <v>0</v>
      </c>
      <c r="AP1044" s="3">
        <f t="shared" si="34"/>
        <v>0</v>
      </c>
      <c r="AQ1044" s="3">
        <f t="shared" si="34"/>
        <v>0</v>
      </c>
      <c r="AR1044" s="3">
        <f t="shared" si="34"/>
        <v>0</v>
      </c>
      <c r="AS1044" s="3">
        <f t="shared" si="34"/>
        <v>0</v>
      </c>
      <c r="AT1044" s="3">
        <f t="shared" si="34"/>
        <v>0</v>
      </c>
      <c r="AU1044" s="3">
        <f t="shared" si="34"/>
        <v>0</v>
      </c>
      <c r="AV1044" s="3">
        <f t="shared" si="34"/>
        <v>0</v>
      </c>
      <c r="AW1044" s="3">
        <f t="shared" si="34"/>
        <v>0</v>
      </c>
      <c r="AX1044" s="3">
        <f t="shared" si="34"/>
        <v>0</v>
      </c>
      <c r="AY1044" s="3">
        <f t="shared" si="34"/>
        <v>0</v>
      </c>
      <c r="AZ1044" s="1"/>
      <c r="BA1044" s="1"/>
      <c r="BB1044" s="1"/>
      <c r="BC1044" s="1"/>
      <c r="BD1044" s="1"/>
      <c r="BE1044" s="1"/>
      <c r="BF1044" s="1"/>
      <c r="BG1044" s="1"/>
      <c r="BH1044" s="1"/>
      <c r="BI1044" s="1"/>
      <c r="BJ1044" s="1"/>
      <c r="BK1044" s="1"/>
      <c r="BL1044" s="1"/>
      <c r="BM1044" s="1"/>
      <c r="BN1044" s="1"/>
    </row>
    <row r="1045" spans="1:66">
      <c r="A1045" s="1"/>
      <c r="B1045" s="1"/>
      <c r="C1045" s="1"/>
      <c r="D1045" s="1"/>
      <c r="E1045" s="55"/>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row>
    <row r="1046" spans="1:66">
      <c r="A1046" s="1"/>
      <c r="B1046" s="1"/>
      <c r="C1046" s="1"/>
      <c r="D1046" s="1"/>
      <c r="E1046" s="55"/>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row>
    <row r="1047" spans="1:66">
      <c r="A1047" s="1"/>
      <c r="B1047" s="1"/>
      <c r="C1047" s="1"/>
      <c r="D1047" s="1"/>
      <c r="E1047" s="55"/>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row>
    <row r="1048" spans="1:66">
      <c r="A1048" s="1"/>
      <c r="B1048" s="1"/>
      <c r="C1048" s="1"/>
      <c r="D1048" s="1"/>
      <c r="E1048" s="55"/>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row>
    <row r="1049" spans="1:66">
      <c r="A1049" s="1"/>
      <c r="B1049" s="1"/>
      <c r="C1049" s="1"/>
      <c r="D1049" s="1"/>
      <c r="E1049" s="55"/>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row>
    <row r="1050" spans="1:66">
      <c r="A1050" s="1"/>
      <c r="B1050" s="1"/>
      <c r="C1050" s="1"/>
      <c r="D1050" s="1"/>
      <c r="E1050" s="55"/>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row>
    <row r="1051" spans="1:66">
      <c r="A1051" s="1"/>
      <c r="B1051" s="1"/>
      <c r="C1051" s="1"/>
      <c r="D1051" s="1"/>
      <c r="E1051" s="55"/>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row>
    <row r="1052" spans="1:66">
      <c r="A1052" s="1"/>
      <c r="B1052" s="1"/>
      <c r="C1052" s="1"/>
      <c r="D1052" s="1"/>
      <c r="E1052" s="55"/>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row>
    <row r="1053" spans="1:66">
      <c r="A1053" s="1"/>
      <c r="B1053" s="1"/>
      <c r="C1053" s="1"/>
      <c r="D1053" s="1"/>
      <c r="E1053" s="55"/>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row>
    <row r="1054" spans="1:66">
      <c r="A1054" s="1"/>
      <c r="B1054" s="1"/>
      <c r="C1054" s="1"/>
      <c r="D1054" s="1"/>
      <c r="E1054" s="55"/>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row>
    <row r="1055" spans="1:66">
      <c r="A1055" s="1"/>
      <c r="B1055" s="1"/>
      <c r="C1055" s="1"/>
      <c r="D1055" s="1"/>
      <c r="E1055" s="55"/>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row>
    <row r="1056" spans="1:66">
      <c r="A1056" s="1"/>
      <c r="B1056" s="1"/>
      <c r="C1056" s="1"/>
      <c r="D1056" s="1"/>
      <c r="E1056" s="55"/>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row>
    <row r="1057" spans="1:66">
      <c r="A1057" s="1"/>
      <c r="B1057" s="1"/>
      <c r="C1057" s="1"/>
      <c r="D1057" s="1"/>
      <c r="E1057" s="55"/>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row>
    <row r="1058" spans="1:66">
      <c r="A1058" s="1"/>
      <c r="B1058" s="1"/>
      <c r="C1058" s="1"/>
      <c r="D1058" s="1"/>
      <c r="E1058" s="55"/>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row>
    <row r="1059" spans="1:66">
      <c r="A1059" s="1"/>
      <c r="B1059" s="1"/>
      <c r="C1059" s="1"/>
      <c r="D1059" s="1"/>
      <c r="E1059" s="55"/>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row>
    <row r="1060" spans="1:66">
      <c r="A1060" s="1"/>
      <c r="B1060" s="1"/>
      <c r="C1060" s="1"/>
      <c r="D1060" s="1"/>
      <c r="E1060" s="55"/>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row>
    <row r="1061" spans="1:66">
      <c r="A1061" s="1"/>
      <c r="B1061" s="1"/>
      <c r="C1061" s="1"/>
      <c r="D1061" s="1"/>
      <c r="E1061" s="55"/>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row>
    <row r="1062" spans="1:66">
      <c r="A1062" s="1"/>
      <c r="B1062" s="1"/>
      <c r="C1062" s="1"/>
      <c r="D1062" s="1"/>
      <c r="E1062" s="55"/>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row>
    <row r="1063" spans="1:66">
      <c r="A1063" s="1"/>
      <c r="B1063" s="1"/>
      <c r="C1063" s="1"/>
      <c r="D1063" s="1"/>
      <c r="E1063" s="55"/>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row>
    <row r="1064" spans="1:66">
      <c r="A1064" s="1"/>
      <c r="B1064" s="1"/>
      <c r="C1064" s="1"/>
      <c r="D1064" s="1"/>
      <c r="E1064" s="55"/>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row>
    <row r="1065" spans="1:66">
      <c r="A1065" s="1"/>
      <c r="B1065" s="1"/>
      <c r="C1065" s="1"/>
      <c r="D1065" s="1"/>
      <c r="E1065" s="55"/>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row>
    <row r="1066" spans="1:66">
      <c r="A1066" s="1"/>
      <c r="B1066" s="1"/>
      <c r="C1066" s="1"/>
      <c r="D1066" s="1"/>
      <c r="E1066" s="55"/>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row>
    <row r="1067" spans="1:66">
      <c r="A1067" s="1"/>
      <c r="B1067" s="1"/>
      <c r="C1067" s="1"/>
      <c r="D1067" s="1"/>
      <c r="E1067" s="55"/>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row>
    <row r="1068" spans="1:66">
      <c r="A1068" s="1"/>
      <c r="B1068" s="1"/>
      <c r="C1068" s="1"/>
      <c r="D1068" s="1"/>
      <c r="E1068" s="55"/>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row>
    <row r="1069" spans="1:66">
      <c r="A1069" s="1"/>
      <c r="B1069" s="1"/>
      <c r="C1069" s="1"/>
      <c r="D1069" s="1"/>
      <c r="E1069" s="55"/>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row>
    <row r="1070" spans="1:66">
      <c r="A1070" s="1"/>
      <c r="B1070" s="1"/>
      <c r="C1070" s="1"/>
      <c r="D1070" s="1"/>
      <c r="E1070" s="55"/>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row>
    <row r="1071" spans="1:66">
      <c r="A1071" s="1"/>
      <c r="B1071" s="1"/>
      <c r="C1071" s="1"/>
      <c r="D1071" s="1"/>
      <c r="E1071" s="55"/>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row>
    <row r="1072" spans="1:66">
      <c r="A1072" s="1"/>
      <c r="B1072" s="1"/>
      <c r="C1072" s="1"/>
      <c r="D1072" s="1"/>
      <c r="E1072" s="55"/>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row>
    <row r="1073" spans="1:66">
      <c r="A1073" s="1"/>
      <c r="B1073" s="1"/>
      <c r="C1073" s="1"/>
      <c r="D1073" s="1"/>
      <c r="E1073" s="55"/>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row>
    <row r="1074" spans="1:66">
      <c r="A1074" s="1"/>
      <c r="B1074" s="1"/>
      <c r="C1074" s="1"/>
      <c r="D1074" s="1"/>
      <c r="E1074" s="55"/>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row>
    <row r="1075" spans="1:66">
      <c r="A1075" s="1"/>
      <c r="B1075" s="1"/>
      <c r="C1075" s="1"/>
      <c r="D1075" s="1"/>
      <c r="E1075" s="55"/>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row>
    <row r="1076" spans="1:66">
      <c r="A1076" s="1"/>
      <c r="B1076" s="1"/>
      <c r="C1076" s="1"/>
      <c r="D1076" s="1"/>
      <c r="E1076" s="55"/>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row>
    <row r="1077" spans="1:66">
      <c r="A1077" s="1"/>
      <c r="B1077" s="1"/>
      <c r="C1077" s="1"/>
      <c r="D1077" s="1"/>
      <c r="E1077" s="55"/>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row>
    <row r="1078" spans="1:66">
      <c r="A1078" s="1"/>
      <c r="B1078" s="1"/>
      <c r="C1078" s="1"/>
      <c r="D1078" s="1"/>
      <c r="E1078" s="55"/>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row>
    <row r="1079" spans="1:66">
      <c r="A1079" s="1"/>
      <c r="B1079" s="1"/>
      <c r="C1079" s="1"/>
      <c r="D1079" s="1"/>
      <c r="E1079" s="55"/>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row>
    <row r="1080" spans="1:66">
      <c r="A1080" s="1"/>
      <c r="B1080" s="1"/>
      <c r="C1080" s="1"/>
      <c r="D1080" s="1"/>
      <c r="E1080" s="55"/>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row>
    <row r="1081" spans="1:66">
      <c r="A1081" s="1"/>
      <c r="B1081" s="1"/>
      <c r="C1081" s="1"/>
      <c r="D1081" s="1"/>
      <c r="E1081" s="55"/>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row>
    <row r="1082" spans="1:66">
      <c r="A1082" s="1"/>
      <c r="B1082" s="1"/>
      <c r="C1082" s="1"/>
      <c r="D1082" s="1"/>
      <c r="E1082" s="55"/>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row>
    <row r="1083" spans="1:66">
      <c r="A1083" s="1"/>
      <c r="B1083" s="1"/>
      <c r="C1083" s="1"/>
      <c r="D1083" s="1"/>
      <c r="E1083" s="55"/>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row>
    <row r="1084" spans="1:66">
      <c r="A1084" s="1"/>
      <c r="B1084" s="1"/>
      <c r="C1084" s="1"/>
      <c r="D1084" s="1"/>
      <c r="E1084" s="55"/>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row>
    <row r="1085" spans="1:66">
      <c r="A1085" s="1"/>
      <c r="B1085" s="1"/>
      <c r="C1085" s="1"/>
      <c r="D1085" s="1"/>
      <c r="E1085" s="55"/>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row>
    <row r="1086" spans="1:66">
      <c r="A1086" s="1"/>
      <c r="B1086" s="1"/>
      <c r="C1086" s="1"/>
      <c r="D1086" s="1"/>
      <c r="E1086" s="55"/>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row>
    <row r="1087" spans="1:66">
      <c r="A1087" s="1"/>
      <c r="B1087" s="1"/>
      <c r="C1087" s="1"/>
      <c r="D1087" s="1"/>
      <c r="E1087" s="55"/>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row>
    <row r="1088" spans="1:66">
      <c r="A1088" s="1"/>
      <c r="B1088" s="1"/>
      <c r="C1088" s="1"/>
      <c r="D1088" s="1"/>
      <c r="E1088" s="55"/>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row>
    <row r="1089" spans="1:66">
      <c r="A1089" s="1"/>
      <c r="B1089" s="1"/>
      <c r="C1089" s="1"/>
      <c r="D1089" s="1"/>
      <c r="E1089" s="55"/>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row>
    <row r="1090" spans="1:66">
      <c r="A1090" s="1"/>
      <c r="B1090" s="1"/>
      <c r="C1090" s="1"/>
      <c r="D1090" s="1"/>
      <c r="E1090" s="55"/>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row>
    <row r="1091" spans="1:66">
      <c r="A1091" s="1"/>
      <c r="B1091" s="1"/>
      <c r="C1091" s="1"/>
      <c r="D1091" s="1"/>
      <c r="E1091" s="55"/>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row>
    <row r="1092" spans="1:66">
      <c r="A1092" s="1"/>
      <c r="B1092" s="1"/>
      <c r="C1092" s="1"/>
      <c r="D1092" s="1"/>
      <c r="E1092" s="55"/>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row>
    <row r="1093" spans="1:66">
      <c r="A1093" s="1"/>
      <c r="B1093" s="1"/>
      <c r="C1093" s="1"/>
      <c r="D1093" s="1"/>
      <c r="E1093" s="55"/>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row>
    <row r="1094" spans="1:66">
      <c r="A1094" s="1"/>
      <c r="B1094" s="1"/>
      <c r="C1094" s="1"/>
      <c r="D1094" s="1"/>
      <c r="E1094" s="55"/>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row>
    <row r="1095" spans="1:66">
      <c r="A1095" s="1"/>
      <c r="B1095" s="1"/>
      <c r="C1095" s="1"/>
      <c r="D1095" s="1"/>
      <c r="E1095" s="55"/>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row>
    <row r="1096" spans="1:66">
      <c r="A1096" s="1"/>
      <c r="B1096" s="1"/>
      <c r="C1096" s="1"/>
      <c r="D1096" s="1"/>
      <c r="E1096" s="55"/>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row>
    <row r="1097" spans="1:66">
      <c r="A1097" s="1"/>
      <c r="B1097" s="1"/>
      <c r="C1097" s="1"/>
      <c r="D1097" s="1"/>
      <c r="E1097" s="55"/>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row>
    <row r="1098" spans="1:66">
      <c r="A1098" s="1"/>
      <c r="B1098" s="1"/>
      <c r="C1098" s="1"/>
      <c r="D1098" s="1"/>
      <c r="E1098" s="55"/>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row>
    <row r="1099" spans="1:66">
      <c r="A1099" s="1"/>
      <c r="B1099" s="1"/>
      <c r="C1099" s="1"/>
      <c r="D1099" s="1"/>
      <c r="E1099" s="55"/>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row>
    <row r="1100" spans="1:66">
      <c r="A1100" s="1"/>
      <c r="B1100" s="1"/>
      <c r="C1100" s="1"/>
      <c r="D1100" s="1"/>
      <c r="E1100" s="55"/>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row>
    <row r="1101" spans="1:66">
      <c r="A1101" s="1"/>
      <c r="B1101" s="1"/>
      <c r="C1101" s="1"/>
      <c r="D1101" s="1"/>
      <c r="E1101" s="55"/>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row>
    <row r="1102" spans="1:66">
      <c r="A1102" s="1"/>
      <c r="B1102" s="1"/>
      <c r="C1102" s="1"/>
      <c r="D1102" s="1"/>
      <c r="E1102" s="55"/>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row>
    <row r="1103" spans="1:66">
      <c r="A1103" s="1"/>
      <c r="B1103" s="1"/>
      <c r="C1103" s="1"/>
      <c r="D1103" s="1"/>
      <c r="E1103" s="55"/>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row>
    <row r="1104" spans="1:66">
      <c r="A1104" s="1"/>
      <c r="B1104" s="1"/>
      <c r="C1104" s="1"/>
      <c r="D1104" s="1"/>
      <c r="E1104" s="55"/>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row>
    <row r="1105" spans="1:66">
      <c r="A1105" s="1"/>
      <c r="B1105" s="1"/>
      <c r="C1105" s="1"/>
      <c r="D1105" s="1"/>
      <c r="E1105" s="55"/>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row>
    <row r="1106" spans="1:66">
      <c r="A1106" s="1"/>
      <c r="B1106" s="1"/>
      <c r="C1106" s="1"/>
      <c r="D1106" s="1"/>
      <c r="E1106" s="55"/>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row>
    <row r="1107" spans="1:66">
      <c r="A1107" s="1"/>
      <c r="B1107" s="1"/>
      <c r="C1107" s="1"/>
      <c r="D1107" s="1"/>
      <c r="E1107" s="55"/>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row>
    <row r="1108" spans="1:66">
      <c r="A1108" s="1"/>
      <c r="B1108" s="1"/>
      <c r="C1108" s="1"/>
      <c r="D1108" s="1"/>
      <c r="E1108" s="55"/>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row>
    <row r="1109" spans="1:66">
      <c r="A1109" s="1"/>
      <c r="B1109" s="1"/>
      <c r="C1109" s="1"/>
      <c r="D1109" s="1"/>
      <c r="E1109" s="55"/>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row>
    <row r="1110" spans="1:66">
      <c r="A1110" s="1"/>
      <c r="B1110" s="1"/>
      <c r="C1110" s="1"/>
      <c r="D1110" s="1"/>
      <c r="E1110" s="55"/>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row>
    <row r="1111" spans="1:66">
      <c r="A1111" s="1"/>
      <c r="B1111" s="1"/>
      <c r="C1111" s="1"/>
      <c r="D1111" s="1"/>
      <c r="E1111" s="55"/>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row>
    <row r="1112" spans="1:66">
      <c r="A1112" s="1"/>
      <c r="B1112" s="1"/>
      <c r="C1112" s="1"/>
      <c r="D1112" s="1"/>
      <c r="E1112" s="55"/>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row>
    <row r="1113" spans="1:66">
      <c r="A1113" s="1"/>
      <c r="B1113" s="1"/>
      <c r="C1113" s="1"/>
      <c r="D1113" s="1"/>
      <c r="E1113" s="55"/>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row>
    <row r="1114" spans="1:66">
      <c r="A1114" s="1"/>
      <c r="B1114" s="1"/>
      <c r="C1114" s="1"/>
      <c r="D1114" s="1"/>
      <c r="E1114" s="55"/>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row>
    <row r="1115" spans="1:66">
      <c r="A1115" s="1"/>
      <c r="B1115" s="1"/>
      <c r="C1115" s="1"/>
      <c r="D1115" s="1"/>
      <c r="E1115" s="55"/>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row>
    <row r="1116" spans="1:66">
      <c r="A1116" s="1"/>
      <c r="B1116" s="1"/>
      <c r="C1116" s="1"/>
      <c r="D1116" s="1"/>
      <c r="E1116" s="55"/>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row>
    <row r="1117" spans="1:66">
      <c r="A1117" s="1"/>
      <c r="B1117" s="1"/>
      <c r="C1117" s="1"/>
      <c r="D1117" s="1"/>
      <c r="E1117" s="55"/>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row>
    <row r="1118" spans="1:66">
      <c r="A1118" s="1"/>
      <c r="B1118" s="1"/>
      <c r="C1118" s="1"/>
      <c r="D1118" s="1"/>
      <c r="E1118" s="55"/>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row>
    <row r="1119" spans="1:66">
      <c r="A1119" s="1"/>
      <c r="B1119" s="1"/>
      <c r="C1119" s="1"/>
      <c r="D1119" s="1"/>
      <c r="E1119" s="55"/>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row>
    <row r="1120" spans="1:66">
      <c r="A1120" s="1"/>
      <c r="B1120" s="1"/>
      <c r="C1120" s="1"/>
      <c r="D1120" s="1"/>
      <c r="E1120" s="55"/>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row>
    <row r="1121" spans="1:66">
      <c r="A1121" s="1"/>
      <c r="B1121" s="1"/>
      <c r="C1121" s="1"/>
      <c r="D1121" s="1"/>
      <c r="E1121" s="55"/>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row>
    <row r="1122" spans="1:66">
      <c r="A1122" s="1"/>
      <c r="B1122" s="1"/>
      <c r="C1122" s="1"/>
      <c r="D1122" s="1"/>
      <c r="E1122" s="55"/>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row>
    <row r="1123" spans="1:66">
      <c r="A1123" s="1"/>
      <c r="B1123" s="1"/>
      <c r="C1123" s="1"/>
      <c r="D1123" s="1"/>
      <c r="E1123" s="55"/>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row>
    <row r="1124" spans="1:66">
      <c r="A1124" s="1"/>
      <c r="B1124" s="1"/>
      <c r="C1124" s="1"/>
      <c r="D1124" s="1"/>
      <c r="E1124" s="55"/>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row>
    <row r="1125" spans="1:66">
      <c r="A1125" s="1"/>
      <c r="B1125" s="1"/>
      <c r="C1125" s="1"/>
      <c r="D1125" s="1"/>
      <c r="E1125" s="55"/>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row>
    <row r="1126" spans="1:66">
      <c r="A1126" s="1"/>
      <c r="B1126" s="1"/>
      <c r="C1126" s="1"/>
      <c r="D1126" s="1"/>
      <c r="E1126" s="55"/>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row>
    <row r="1127" spans="1:66">
      <c r="A1127" s="1"/>
      <c r="B1127" s="1"/>
      <c r="C1127" s="1"/>
      <c r="D1127" s="1"/>
      <c r="E1127" s="55"/>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row>
    <row r="1128" spans="1:66">
      <c r="A1128" s="1"/>
      <c r="B1128" s="1"/>
      <c r="C1128" s="1"/>
      <c r="D1128" s="1"/>
      <c r="E1128" s="55"/>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row>
    <row r="1129" spans="1:66">
      <c r="A1129" s="1"/>
      <c r="B1129" s="1"/>
      <c r="C1129" s="1"/>
      <c r="D1129" s="1"/>
      <c r="E1129" s="55"/>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row>
    <row r="1130" spans="1:66">
      <c r="A1130" s="1"/>
      <c r="B1130" s="1"/>
      <c r="C1130" s="1"/>
      <c r="D1130" s="1"/>
      <c r="E1130" s="55"/>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row>
    <row r="1131" spans="1:66">
      <c r="A1131" s="1"/>
      <c r="B1131" s="1"/>
      <c r="C1131" s="1"/>
      <c r="D1131" s="1"/>
      <c r="E1131" s="55"/>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row>
    <row r="1132" spans="1:66">
      <c r="A1132" s="1"/>
      <c r="B1132" s="1"/>
      <c r="C1132" s="1"/>
      <c r="D1132" s="1"/>
      <c r="E1132" s="55"/>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row>
    <row r="1133" spans="1:66">
      <c r="A1133" s="1"/>
      <c r="B1133" s="1"/>
      <c r="C1133" s="1"/>
      <c r="D1133" s="1"/>
      <c r="E1133" s="55"/>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row>
    <row r="1134" spans="1:66">
      <c r="A1134" s="1"/>
      <c r="B1134" s="1"/>
      <c r="C1134" s="1"/>
      <c r="D1134" s="1"/>
      <c r="E1134" s="55"/>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row>
    <row r="1135" spans="1:66">
      <c r="A1135" s="1"/>
      <c r="B1135" s="1"/>
      <c r="C1135" s="1"/>
      <c r="D1135" s="1"/>
      <c r="E1135" s="55"/>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row>
    <row r="1136" spans="1:66">
      <c r="A1136" s="1"/>
      <c r="B1136" s="1"/>
      <c r="C1136" s="1"/>
      <c r="D1136" s="1"/>
      <c r="E1136" s="55"/>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row>
    <row r="1137" spans="1:66">
      <c r="A1137" s="1"/>
      <c r="B1137" s="1"/>
      <c r="C1137" s="1"/>
      <c r="D1137" s="1"/>
      <c r="E1137" s="55"/>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row>
    <row r="1138" spans="1:66">
      <c r="A1138" s="1"/>
      <c r="B1138" s="1"/>
      <c r="C1138" s="1"/>
      <c r="D1138" s="1"/>
      <c r="E1138" s="55"/>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row>
    <row r="1139" spans="1:66">
      <c r="A1139" s="1"/>
      <c r="B1139" s="1"/>
      <c r="C1139" s="1"/>
      <c r="D1139" s="1"/>
      <c r="E1139" s="55"/>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row>
    <row r="1140" spans="1:66">
      <c r="A1140" s="1"/>
      <c r="B1140" s="1"/>
      <c r="C1140" s="1"/>
      <c r="D1140" s="1"/>
      <c r="E1140" s="55"/>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row>
    <row r="1141" spans="1:66">
      <c r="A1141" s="1"/>
      <c r="B1141" s="1"/>
      <c r="C1141" s="1"/>
      <c r="D1141" s="1"/>
      <c r="E1141" s="55"/>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row>
    <row r="1142" spans="1:66">
      <c r="A1142" s="1"/>
      <c r="B1142" s="1"/>
      <c r="C1142" s="1"/>
      <c r="D1142" s="1"/>
      <c r="E1142" s="55"/>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row>
    <row r="1143" spans="1:66">
      <c r="A1143" s="1"/>
      <c r="B1143" s="1"/>
      <c r="C1143" s="1"/>
      <c r="D1143" s="1"/>
      <c r="E1143" s="55"/>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row>
    <row r="1144" spans="1:66">
      <c r="A1144" s="1"/>
      <c r="B1144" s="1"/>
      <c r="C1144" s="1"/>
      <c r="D1144" s="1"/>
      <c r="E1144" s="55"/>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row>
    <row r="1145" spans="1:66">
      <c r="A1145" s="1"/>
      <c r="B1145" s="1"/>
      <c r="C1145" s="1"/>
      <c r="D1145" s="1"/>
      <c r="E1145" s="55"/>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row>
    <row r="1146" spans="1:66">
      <c r="A1146" s="1"/>
      <c r="B1146" s="1"/>
      <c r="C1146" s="1"/>
      <c r="D1146" s="1"/>
      <c r="E1146" s="55"/>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row>
    <row r="1147" spans="1:66">
      <c r="A1147" s="1"/>
      <c r="B1147" s="1"/>
      <c r="C1147" s="1"/>
      <c r="D1147" s="1"/>
      <c r="E1147" s="55"/>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row>
    <row r="1148" spans="1:66">
      <c r="A1148" s="1"/>
      <c r="B1148" s="1"/>
      <c r="C1148" s="1"/>
      <c r="D1148" s="1"/>
      <c r="E1148" s="55"/>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row>
    <row r="1149" spans="1:66">
      <c r="A1149" s="1"/>
      <c r="B1149" s="1"/>
      <c r="C1149" s="1"/>
      <c r="D1149" s="1"/>
      <c r="E1149" s="55"/>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row>
    <row r="1150" spans="1:66">
      <c r="A1150" s="1"/>
      <c r="B1150" s="1"/>
      <c r="C1150" s="1"/>
      <c r="D1150" s="1"/>
      <c r="E1150" s="55"/>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row>
    <row r="1151" spans="1:66">
      <c r="A1151" s="1"/>
      <c r="B1151" s="1"/>
      <c r="C1151" s="1"/>
      <c r="D1151" s="1"/>
      <c r="E1151" s="55"/>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row>
    <row r="1152" spans="1:66">
      <c r="A1152" s="1"/>
      <c r="B1152" s="1"/>
      <c r="C1152" s="1"/>
      <c r="D1152" s="1"/>
      <c r="E1152" s="55"/>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row>
    <row r="1153" spans="1:66">
      <c r="A1153" s="1"/>
      <c r="B1153" s="1"/>
      <c r="C1153" s="1"/>
      <c r="D1153" s="1"/>
      <c r="E1153" s="55"/>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row>
    <row r="1154" spans="1:66">
      <c r="A1154" s="1"/>
      <c r="B1154" s="1"/>
      <c r="C1154" s="1"/>
      <c r="D1154" s="1"/>
      <c r="E1154" s="55"/>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row>
    <row r="1155" spans="1:66">
      <c r="A1155" s="1"/>
      <c r="B1155" s="1"/>
      <c r="C1155" s="1"/>
      <c r="D1155" s="1"/>
      <c r="E1155" s="55"/>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c r="BL1155" s="1"/>
      <c r="BM1155" s="1"/>
      <c r="BN1155" s="1"/>
    </row>
    <row r="1156" spans="1:66">
      <c r="A1156" s="1"/>
      <c r="B1156" s="1"/>
      <c r="C1156" s="1"/>
      <c r="D1156" s="1"/>
      <c r="E1156" s="55"/>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c r="BK1156" s="1"/>
      <c r="BL1156" s="1"/>
      <c r="BM1156" s="1"/>
      <c r="BN1156" s="1"/>
    </row>
    <row r="1157" spans="1:66">
      <c r="A1157" s="1"/>
      <c r="B1157" s="1"/>
      <c r="C1157" s="1"/>
      <c r="D1157" s="1"/>
      <c r="E1157" s="55"/>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row>
    <row r="1158" spans="1:66">
      <c r="A1158" s="1"/>
      <c r="B1158" s="1"/>
      <c r="C1158" s="1"/>
      <c r="D1158" s="1"/>
      <c r="E1158" s="55"/>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c r="BK1158" s="1"/>
      <c r="BL1158" s="1"/>
      <c r="BM1158" s="1"/>
      <c r="BN1158" s="1"/>
    </row>
    <row r="1159" spans="1:66">
      <c r="A1159" s="1"/>
      <c r="B1159" s="1"/>
      <c r="C1159" s="1"/>
      <c r="D1159" s="1"/>
      <c r="E1159" s="55"/>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row>
    <row r="1160" spans="1:66">
      <c r="A1160" s="1"/>
      <c r="B1160" s="1"/>
      <c r="C1160" s="1"/>
      <c r="D1160" s="1"/>
      <c r="E1160" s="55"/>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row>
    <row r="1161" spans="1:66">
      <c r="A1161" s="1"/>
      <c r="B1161" s="1"/>
      <c r="C1161" s="1"/>
      <c r="D1161" s="1"/>
      <c r="E1161" s="55"/>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row>
    <row r="1162" spans="1:66">
      <c r="A1162" s="1"/>
      <c r="B1162" s="1"/>
      <c r="C1162" s="1"/>
      <c r="D1162" s="1"/>
      <c r="E1162" s="55"/>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row>
    <row r="1163" spans="1:66">
      <c r="A1163" s="1"/>
      <c r="B1163" s="1"/>
      <c r="C1163" s="1"/>
      <c r="D1163" s="1"/>
      <c r="E1163" s="55"/>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row>
    <row r="1164" spans="1:66">
      <c r="A1164" s="1"/>
      <c r="B1164" s="1"/>
      <c r="C1164" s="1"/>
      <c r="D1164" s="1"/>
      <c r="E1164" s="55"/>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row>
    <row r="1165" spans="1:66">
      <c r="A1165" s="1"/>
      <c r="B1165" s="1"/>
      <c r="C1165" s="1"/>
      <c r="D1165" s="1"/>
      <c r="E1165" s="55"/>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row>
    <row r="1166" spans="1:66">
      <c r="A1166" s="1"/>
      <c r="B1166" s="1"/>
      <c r="C1166" s="1"/>
      <c r="D1166" s="1"/>
      <c r="E1166" s="55"/>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row>
    <row r="1167" spans="1:66">
      <c r="A1167" s="1"/>
      <c r="B1167" s="1"/>
      <c r="C1167" s="1"/>
      <c r="D1167" s="1"/>
      <c r="E1167" s="55"/>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row>
    <row r="1168" spans="1:66">
      <c r="A1168" s="1"/>
      <c r="B1168" s="1"/>
      <c r="C1168" s="1"/>
      <c r="D1168" s="1"/>
      <c r="E1168" s="55"/>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row>
    <row r="1169" spans="1:66">
      <c r="A1169" s="1"/>
      <c r="B1169" s="1"/>
      <c r="C1169" s="1"/>
      <c r="D1169" s="1"/>
      <c r="E1169" s="55"/>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row>
    <row r="1170" spans="1:66">
      <c r="A1170" s="1"/>
      <c r="B1170" s="1"/>
      <c r="C1170" s="1"/>
      <c r="D1170" s="1"/>
      <c r="E1170" s="55"/>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row>
    <row r="1171" spans="1:66">
      <c r="A1171" s="1"/>
      <c r="B1171" s="1"/>
      <c r="C1171" s="1"/>
      <c r="D1171" s="1"/>
      <c r="E1171" s="55"/>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row>
    <row r="1172" spans="1:66">
      <c r="A1172" s="1"/>
      <c r="B1172" s="1"/>
      <c r="C1172" s="1"/>
      <c r="D1172" s="1"/>
      <c r="E1172" s="55"/>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row>
    <row r="1173" spans="1:66">
      <c r="A1173" s="1"/>
      <c r="B1173" s="1"/>
      <c r="C1173" s="1"/>
      <c r="D1173" s="1"/>
      <c r="E1173" s="55"/>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row>
    <row r="1174" spans="1:66">
      <c r="A1174" s="1"/>
      <c r="B1174" s="1"/>
      <c r="C1174" s="1"/>
      <c r="D1174" s="1"/>
      <c r="E1174" s="55"/>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row>
    <row r="1175" spans="1:66">
      <c r="A1175" s="1"/>
      <c r="B1175" s="1"/>
      <c r="C1175" s="1"/>
      <c r="D1175" s="1"/>
      <c r="E1175" s="55"/>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row>
    <row r="1176" spans="1:66">
      <c r="A1176" s="1"/>
      <c r="B1176" s="1"/>
      <c r="C1176" s="1"/>
      <c r="D1176" s="1"/>
      <c r="E1176" s="55"/>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row>
    <row r="1177" spans="1:66">
      <c r="A1177" s="1"/>
      <c r="B1177" s="1"/>
      <c r="C1177" s="1"/>
      <c r="D1177" s="1"/>
      <c r="E1177" s="55"/>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row>
    <row r="1178" spans="1:66">
      <c r="A1178" s="1"/>
      <c r="B1178" s="1"/>
      <c r="C1178" s="1"/>
      <c r="D1178" s="1"/>
      <c r="E1178" s="55"/>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row>
    <row r="1179" spans="1:66">
      <c r="A1179" s="1"/>
      <c r="B1179" s="1"/>
      <c r="C1179" s="1"/>
      <c r="D1179" s="1"/>
      <c r="E1179" s="55"/>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c r="BK1179" s="1"/>
      <c r="BL1179" s="1"/>
      <c r="BM1179" s="1"/>
      <c r="BN1179" s="1"/>
    </row>
    <row r="1180" spans="1:66">
      <c r="A1180" s="1"/>
      <c r="B1180" s="1"/>
      <c r="C1180" s="1"/>
      <c r="D1180" s="1"/>
      <c r="E1180" s="55"/>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c r="BK1180" s="1"/>
      <c r="BL1180" s="1"/>
      <c r="BM1180" s="1"/>
      <c r="BN1180" s="1"/>
    </row>
    <row r="1181" spans="1:66">
      <c r="A1181" s="1"/>
      <c r="B1181" s="1"/>
      <c r="C1181" s="1"/>
      <c r="D1181" s="1"/>
      <c r="E1181" s="55"/>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row>
    <row r="1182" spans="1:66">
      <c r="A1182" s="1"/>
      <c r="B1182" s="1"/>
      <c r="C1182" s="1"/>
      <c r="D1182" s="1"/>
      <c r="E1182" s="55"/>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row>
    <row r="1183" spans="1:66">
      <c r="A1183" s="1"/>
      <c r="B1183" s="1"/>
      <c r="C1183" s="1"/>
      <c r="D1183" s="1"/>
      <c r="E1183" s="55"/>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c r="BK1183" s="1"/>
      <c r="BL1183" s="1"/>
      <c r="BM1183" s="1"/>
      <c r="BN1183" s="1"/>
    </row>
    <row r="1184" spans="1:66">
      <c r="A1184" s="1"/>
      <c r="B1184" s="1"/>
      <c r="C1184" s="1"/>
      <c r="D1184" s="1"/>
      <c r="E1184" s="55"/>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c r="BK1184" s="1"/>
      <c r="BL1184" s="1"/>
      <c r="BM1184" s="1"/>
      <c r="BN1184" s="1"/>
    </row>
    <row r="1185" spans="1:66">
      <c r="A1185" s="1"/>
      <c r="B1185" s="1"/>
      <c r="C1185" s="1"/>
      <c r="D1185" s="1"/>
      <c r="E1185" s="55"/>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c r="BK1185" s="1"/>
      <c r="BL1185" s="1"/>
      <c r="BM1185" s="1"/>
      <c r="BN1185" s="1"/>
    </row>
    <row r="1186" spans="1:66">
      <c r="A1186" s="1"/>
      <c r="B1186" s="1"/>
      <c r="C1186" s="1"/>
      <c r="D1186" s="1"/>
      <c r="E1186" s="55"/>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c r="BK1186" s="1"/>
      <c r="BL1186" s="1"/>
      <c r="BM1186" s="1"/>
      <c r="BN1186" s="1"/>
    </row>
    <row r="1187" spans="1:66">
      <c r="A1187" s="1"/>
      <c r="B1187" s="1"/>
      <c r="C1187" s="1"/>
      <c r="D1187" s="1"/>
      <c r="E1187" s="55"/>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row>
    <row r="1188" spans="1:66">
      <c r="A1188" s="1"/>
      <c r="B1188" s="1"/>
      <c r="C1188" s="1"/>
      <c r="D1188" s="1"/>
      <c r="E1188" s="55"/>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c r="BK1188" s="1"/>
      <c r="BL1188" s="1"/>
      <c r="BM1188" s="1"/>
      <c r="BN1188" s="1"/>
    </row>
    <row r="1189" spans="1:66">
      <c r="A1189" s="1"/>
      <c r="B1189" s="1"/>
      <c r="C1189" s="1"/>
      <c r="D1189" s="1"/>
      <c r="E1189" s="55"/>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row>
    <row r="1190" spans="1:66">
      <c r="A1190" s="1"/>
      <c r="B1190" s="1"/>
      <c r="C1190" s="1"/>
      <c r="D1190" s="1"/>
      <c r="E1190" s="55"/>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row>
    <row r="1191" spans="1:66">
      <c r="A1191" s="1"/>
      <c r="B1191" s="1"/>
      <c r="C1191" s="1"/>
      <c r="D1191" s="1"/>
      <c r="E1191" s="55"/>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c r="BK1191" s="1"/>
      <c r="BL1191" s="1"/>
      <c r="BM1191" s="1"/>
      <c r="BN1191" s="1"/>
    </row>
    <row r="1192" spans="1:66">
      <c r="A1192" s="1"/>
      <c r="B1192" s="1"/>
      <c r="C1192" s="1"/>
      <c r="D1192" s="1"/>
      <c r="E1192" s="55"/>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c r="BK1192" s="1"/>
      <c r="BL1192" s="1"/>
      <c r="BM1192" s="1"/>
      <c r="BN1192" s="1"/>
    </row>
    <row r="1193" spans="1:66">
      <c r="A1193" s="1"/>
      <c r="B1193" s="1"/>
      <c r="C1193" s="1"/>
      <c r="D1193" s="1"/>
      <c r="E1193" s="55"/>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c r="BK1193" s="1"/>
      <c r="BL1193" s="1"/>
      <c r="BM1193" s="1"/>
      <c r="BN1193" s="1"/>
    </row>
    <row r="1194" spans="1:66">
      <c r="A1194" s="1"/>
      <c r="B1194" s="1"/>
      <c r="C1194" s="1"/>
      <c r="D1194" s="1"/>
      <c r="E1194" s="55"/>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c r="BK1194" s="1"/>
      <c r="BL1194" s="1"/>
      <c r="BM1194" s="1"/>
      <c r="BN1194" s="1"/>
    </row>
    <row r="1195" spans="1:66">
      <c r="A1195" s="1"/>
      <c r="B1195" s="1"/>
      <c r="C1195" s="1"/>
      <c r="D1195" s="1"/>
      <c r="E1195" s="55"/>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c r="BK1195" s="1"/>
      <c r="BL1195" s="1"/>
      <c r="BM1195" s="1"/>
      <c r="BN1195" s="1"/>
    </row>
    <row r="1196" spans="1:66">
      <c r="A1196" s="1"/>
      <c r="B1196" s="1"/>
      <c r="C1196" s="1"/>
      <c r="D1196" s="1"/>
      <c r="E1196" s="55"/>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c r="BK1196" s="1"/>
      <c r="BL1196" s="1"/>
      <c r="BM1196" s="1"/>
      <c r="BN1196" s="1"/>
    </row>
    <row r="1197" spans="1:66">
      <c r="A1197" s="1"/>
      <c r="B1197" s="1"/>
      <c r="C1197" s="1"/>
      <c r="D1197" s="1"/>
      <c r="E1197" s="55"/>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c r="BK1197" s="1"/>
      <c r="BL1197" s="1"/>
      <c r="BM1197" s="1"/>
      <c r="BN1197" s="1"/>
    </row>
    <row r="1198" spans="1:66">
      <c r="A1198" s="1"/>
      <c r="B1198" s="1"/>
      <c r="C1198" s="1"/>
      <c r="D1198" s="1"/>
      <c r="E1198" s="55"/>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c r="BK1198" s="1"/>
      <c r="BL1198" s="1"/>
      <c r="BM1198" s="1"/>
      <c r="BN1198" s="1"/>
    </row>
    <row r="1199" spans="1:66">
      <c r="A1199" s="1"/>
      <c r="B1199" s="1"/>
      <c r="C1199" s="1"/>
      <c r="D1199" s="1"/>
      <c r="E1199" s="55"/>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c r="BK1199" s="1"/>
      <c r="BL1199" s="1"/>
      <c r="BM1199" s="1"/>
      <c r="BN1199" s="1"/>
    </row>
    <row r="1200" spans="1:66">
      <c r="A1200" s="1"/>
      <c r="B1200" s="1"/>
      <c r="C1200" s="1"/>
      <c r="D1200" s="1"/>
      <c r="E1200" s="55"/>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c r="BK1200" s="1"/>
      <c r="BL1200" s="1"/>
      <c r="BM1200" s="1"/>
      <c r="BN1200" s="1"/>
    </row>
    <row r="1201" spans="1:66">
      <c r="A1201" s="1"/>
      <c r="B1201" s="1"/>
      <c r="C1201" s="1"/>
      <c r="D1201" s="1"/>
      <c r="E1201" s="55"/>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c r="BK1201" s="1"/>
      <c r="BL1201" s="1"/>
      <c r="BM1201" s="1"/>
      <c r="BN1201" s="1"/>
    </row>
    <row r="1202" spans="1:66">
      <c r="A1202" s="1"/>
      <c r="B1202" s="1"/>
      <c r="C1202" s="1"/>
      <c r="D1202" s="1"/>
      <c r="E1202" s="55"/>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c r="BK1202" s="1"/>
      <c r="BL1202" s="1"/>
      <c r="BM1202" s="1"/>
      <c r="BN1202" s="1"/>
    </row>
    <row r="1203" spans="1:66">
      <c r="A1203" s="1"/>
      <c r="B1203" s="1"/>
      <c r="C1203" s="1"/>
      <c r="D1203" s="1"/>
      <c r="E1203" s="55"/>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c r="BK1203" s="1"/>
      <c r="BL1203" s="1"/>
      <c r="BM1203" s="1"/>
      <c r="BN1203" s="1"/>
    </row>
    <row r="1204" spans="1:66">
      <c r="A1204" s="1"/>
      <c r="B1204" s="1"/>
      <c r="C1204" s="1"/>
      <c r="D1204" s="1"/>
      <c r="E1204" s="55"/>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c r="BK1204" s="1"/>
      <c r="BL1204" s="1"/>
      <c r="BM1204" s="1"/>
      <c r="BN1204" s="1"/>
    </row>
    <row r="1205" spans="1:66">
      <c r="A1205" s="1"/>
      <c r="B1205" s="1"/>
      <c r="C1205" s="1"/>
      <c r="D1205" s="1"/>
      <c r="E1205" s="55"/>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c r="BK1205" s="1"/>
      <c r="BL1205" s="1"/>
      <c r="BM1205" s="1"/>
      <c r="BN1205" s="1"/>
    </row>
    <row r="1206" spans="1:66">
      <c r="A1206" s="1"/>
      <c r="B1206" s="1"/>
      <c r="C1206" s="1"/>
      <c r="D1206" s="1"/>
      <c r="E1206" s="55"/>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c r="BK1206" s="1"/>
      <c r="BL1206" s="1"/>
      <c r="BM1206" s="1"/>
      <c r="BN1206" s="1"/>
    </row>
    <row r="1207" spans="1:66">
      <c r="A1207" s="1"/>
      <c r="B1207" s="1"/>
      <c r="C1207" s="1"/>
      <c r="D1207" s="1"/>
      <c r="E1207" s="55"/>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c r="BK1207" s="1"/>
      <c r="BL1207" s="1"/>
      <c r="BM1207" s="1"/>
      <c r="BN1207" s="1"/>
    </row>
    <row r="1208" spans="1:66">
      <c r="A1208" s="1"/>
      <c r="B1208" s="1"/>
      <c r="C1208" s="1"/>
      <c r="D1208" s="1"/>
      <c r="E1208" s="55"/>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c r="BK1208" s="1"/>
      <c r="BL1208" s="1"/>
      <c r="BM1208" s="1"/>
      <c r="BN1208" s="1"/>
    </row>
    <row r="1209" spans="1:66">
      <c r="A1209" s="1"/>
      <c r="B1209" s="1"/>
      <c r="C1209" s="1"/>
      <c r="D1209" s="1"/>
      <c r="E1209" s="55"/>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c r="BK1209" s="1"/>
      <c r="BL1209" s="1"/>
      <c r="BM1209" s="1"/>
      <c r="BN1209" s="1"/>
    </row>
    <row r="1210" spans="1:66">
      <c r="A1210" s="1"/>
      <c r="B1210" s="1"/>
      <c r="C1210" s="1"/>
      <c r="D1210" s="1"/>
      <c r="E1210" s="55"/>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c r="BK1210" s="1"/>
      <c r="BL1210" s="1"/>
      <c r="BM1210" s="1"/>
      <c r="BN1210" s="1"/>
    </row>
  </sheetData>
  <sheetProtection algorithmName="SHA-512" hashValue="axaF2oeS1tNlOYchxeWE9SYhKS4VZT4f5sWTnLG9sZWpBrk6RQshzdHoc12eLUjXGYK6z/ivhojZsnquTSRmCg==" saltValue="yTx/WUKNTW5PlN75y5o1IA==" spinCount="100000" sheet="1" objects="1" scenarios="1"/>
  <mergeCells count="5">
    <mergeCell ref="L6:AY6"/>
    <mergeCell ref="J6:J7"/>
    <mergeCell ref="B6:H6"/>
    <mergeCell ref="F2:G2"/>
    <mergeCell ref="J2:K2"/>
  </mergeCells>
  <conditionalFormatting sqref="B8:G1043">
    <cfRule type="expression" dxfId="4" priority="1">
      <formula>AND($H8="Complete",LEFT($B8,5)="check")</formula>
    </cfRule>
    <cfRule type="expression" dxfId="3" priority="2">
      <formula>LEFT($B8,5)="Check"</formula>
    </cfRule>
  </conditionalFormatting>
  <conditionalFormatting sqref="D2">
    <cfRule type="expression" dxfId="2" priority="5">
      <formula>SUM($J$8:$J$1043)=0</formula>
    </cfRule>
  </conditionalFormatting>
  <conditionalFormatting sqref="H8:H1043">
    <cfRule type="containsText" dxfId="1" priority="9" operator="containsText" text="Pending">
      <formula>NOT(ISERROR(SEARCH("Pending",H8)))</formula>
    </cfRule>
  </conditionalFormatting>
  <pageMargins left="0.7" right="0.7" top="0.75" bottom="0.75" header="0.3" footer="0.3"/>
  <pageSetup scale="10" orientation="portrait"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X197"/>
  <sheetViews>
    <sheetView zoomScaleNormal="100" workbookViewId="0">
      <pane ySplit="5" topLeftCell="B15" activePane="bottomLeft" state="frozen"/>
      <selection pane="bottomLeft" activeCell="C16" sqref="C16"/>
    </sheetView>
  </sheetViews>
  <sheetFormatPr defaultColWidth="8.85546875" defaultRowHeight="12.75"/>
  <cols>
    <col min="2" max="2" width="60.42578125" style="2" customWidth="1"/>
    <col min="3" max="3" width="22.42578125" bestFit="1" customWidth="1"/>
    <col min="4" max="4" width="17.7109375" customWidth="1"/>
    <col min="5" max="5" width="14.85546875" bestFit="1" customWidth="1"/>
    <col min="6" max="6" width="16.140625" bestFit="1" customWidth="1"/>
    <col min="7" max="7" width="11.42578125" customWidth="1"/>
    <col min="8" max="8" width="13.42578125" customWidth="1"/>
  </cols>
  <sheetData>
    <row r="1" spans="1:50">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row>
    <row r="2" spans="1:50">
      <c r="A2" s="45"/>
      <c r="B2" s="163" t="s">
        <v>70</v>
      </c>
      <c r="C2" s="164"/>
      <c r="D2" s="164"/>
      <c r="E2" s="164"/>
      <c r="F2" s="164"/>
      <c r="G2" s="164"/>
      <c r="H2" s="16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row>
    <row r="3" spans="1:50">
      <c r="A3" s="45"/>
      <c r="B3" s="166"/>
      <c r="C3" s="167"/>
      <c r="D3" s="167"/>
      <c r="E3" s="167"/>
      <c r="F3" s="167"/>
      <c r="G3" s="167"/>
      <c r="H3" s="168"/>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row>
    <row r="4" spans="1:50" ht="12.6" customHeight="1">
      <c r="A4" s="45"/>
      <c r="B4" s="169"/>
      <c r="C4" s="170"/>
      <c r="D4" s="170"/>
      <c r="E4" s="170"/>
      <c r="F4" s="170"/>
      <c r="G4" s="170"/>
      <c r="H4" s="171"/>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row>
    <row r="5" spans="1:50" ht="39.6" customHeight="1">
      <c r="A5" s="45"/>
      <c r="B5" s="4" t="s">
        <v>21</v>
      </c>
      <c r="C5" s="5" t="s">
        <v>71</v>
      </c>
      <c r="D5" s="5" t="s">
        <v>72</v>
      </c>
      <c r="E5" s="5" t="s">
        <v>73</v>
      </c>
      <c r="F5" s="5" t="s">
        <v>74</v>
      </c>
      <c r="G5" s="5" t="s">
        <v>75</v>
      </c>
      <c r="H5" s="5" t="s">
        <v>27</v>
      </c>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row>
    <row r="6" spans="1:50">
      <c r="A6" s="45"/>
      <c r="B6" s="6" t="str">
        <f>'Start-Up Information'!B13</f>
        <v>test 1</v>
      </c>
      <c r="C6" s="90">
        <f>IFERROR(VLOOKUP(B6,'Start-Up Information'!$B$13:$C$52,2,FALSE),0)</f>
        <v>0</v>
      </c>
      <c r="D6" s="90">
        <f>HLOOKUP(B6,Deposits!$L$7:$AY$1044,1038,FALSE)</f>
        <v>0</v>
      </c>
      <c r="E6" s="90">
        <f>SUMIF(Expenditures!$J$7:$J$1042,'Sub-Account Details'!B6,Expenditures!$M$7:$M$1042)+HLOOKUP(B6,Expenditures!$T$6:$BG$1043,1038,FALSE)</f>
        <v>0</v>
      </c>
      <c r="F6" s="89">
        <f>C6+D6-E6</f>
        <v>0</v>
      </c>
      <c r="G6" s="83" t="e">
        <f>(D6+C6)/(SUM($C$6:$C$45)+SUM($D$6:$D$45))</f>
        <v>#DIV/0!</v>
      </c>
      <c r="H6" s="83">
        <f>IFERROR(E6/SUM($E$6:$E$45),0)</f>
        <v>0</v>
      </c>
      <c r="I6" s="45"/>
      <c r="J6" s="45"/>
      <c r="K6" s="72"/>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row>
    <row r="7" spans="1:50">
      <c r="A7" s="45"/>
      <c r="B7" s="6">
        <f>'Start-Up Information'!B14</f>
        <v>0</v>
      </c>
      <c r="C7" s="90">
        <f>IFERROR(VLOOKUP(B7,'Start-Up Information'!$B$13:$C$52,2,FALSE),0)</f>
        <v>0</v>
      </c>
      <c r="D7" s="90">
        <f>HLOOKUP(B7,Deposits!$L$7:$AY$1044,1038,FALSE)</f>
        <v>0</v>
      </c>
      <c r="E7" s="90">
        <f>SUMIF(Expenditures!$J$7:$J$1042,'Sub-Account Details'!B7,Expenditures!$M$7:$M$1042)+HLOOKUP(B7,Expenditures!$T$6:$BG$1043,1038,FALSE)</f>
        <v>0</v>
      </c>
      <c r="F7" s="89">
        <f t="shared" ref="F7:F45" si="0">C7+D7-E7</f>
        <v>0</v>
      </c>
      <c r="G7" s="83" t="e">
        <f t="shared" ref="G7:G45" si="1">(D7+C7)/(SUM($C$6:$C$45)+SUM($D$6:$D$45))</f>
        <v>#DIV/0!</v>
      </c>
      <c r="H7" s="83">
        <f t="shared" ref="H7:H45" si="2">IFERROR(E7/SUM($E$6:$E$45),0)</f>
        <v>0</v>
      </c>
      <c r="I7" s="45"/>
      <c r="J7" s="45"/>
      <c r="K7" s="72"/>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row>
    <row r="8" spans="1:50">
      <c r="A8" s="45"/>
      <c r="B8" s="6">
        <f>'Start-Up Information'!B15</f>
        <v>0</v>
      </c>
      <c r="C8" s="90">
        <f>IFERROR(VLOOKUP(B8,'Start-Up Information'!$B$13:$C$52,2,FALSE),0)</f>
        <v>0</v>
      </c>
      <c r="D8" s="90">
        <f>HLOOKUP(B8,Deposits!$L$7:$AY$1044,1038,FALSE)</f>
        <v>0</v>
      </c>
      <c r="E8" s="90">
        <f>SUMIF(Expenditures!$J$7:$J$1042,'Sub-Account Details'!B8,Expenditures!$M$7:$M$1042)+HLOOKUP(B8,Expenditures!$T$6:$BG$1043,1038,FALSE)</f>
        <v>0</v>
      </c>
      <c r="F8" s="89">
        <f t="shared" si="0"/>
        <v>0</v>
      </c>
      <c r="G8" s="83" t="e">
        <f t="shared" si="1"/>
        <v>#DIV/0!</v>
      </c>
      <c r="H8" s="83">
        <f t="shared" si="2"/>
        <v>0</v>
      </c>
      <c r="I8" s="45"/>
      <c r="J8" s="45"/>
      <c r="K8" s="72"/>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row>
    <row r="9" spans="1:50">
      <c r="A9" s="45"/>
      <c r="B9" s="6">
        <f>'Start-Up Information'!B16</f>
        <v>0</v>
      </c>
      <c r="C9" s="90">
        <f>IFERROR(VLOOKUP(B9,'Start-Up Information'!$B$13:$C$52,2,FALSE),0)</f>
        <v>0</v>
      </c>
      <c r="D9" s="90">
        <f>HLOOKUP(B9,Deposits!$L$7:$AY$1044,1038,FALSE)</f>
        <v>0</v>
      </c>
      <c r="E9" s="90">
        <f>SUMIF(Expenditures!$J$7:$J$1042,'Sub-Account Details'!B9,Expenditures!$M$7:$M$1042)+HLOOKUP(B9,Expenditures!$T$6:$BG$1043,1038,FALSE)</f>
        <v>0</v>
      </c>
      <c r="F9" s="89">
        <f t="shared" si="0"/>
        <v>0</v>
      </c>
      <c r="G9" s="83" t="e">
        <f t="shared" si="1"/>
        <v>#DIV/0!</v>
      </c>
      <c r="H9" s="83">
        <f t="shared" si="2"/>
        <v>0</v>
      </c>
      <c r="I9" s="45"/>
      <c r="J9" s="45"/>
      <c r="K9" s="72">
        <f t="shared" ref="K9:K33" si="3">D6+C9</f>
        <v>0</v>
      </c>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row>
    <row r="10" spans="1:50">
      <c r="A10" s="45"/>
      <c r="B10" s="6">
        <f>'Start-Up Information'!B17</f>
        <v>0</v>
      </c>
      <c r="C10" s="90">
        <f>IFERROR(VLOOKUP(B10,'Start-Up Information'!$B$13:$C$52,2,FALSE),0)</f>
        <v>0</v>
      </c>
      <c r="D10" s="90">
        <f>HLOOKUP(B10,Deposits!$L$7:$AY$1044,1038,FALSE)</f>
        <v>0</v>
      </c>
      <c r="E10" s="90">
        <f>SUMIF(Expenditures!$J$7:$J$1042,'Sub-Account Details'!B10,Expenditures!$M$7:$M$1042)+HLOOKUP(B10,Expenditures!$T$6:$BG$1043,1038,FALSE)</f>
        <v>0</v>
      </c>
      <c r="F10" s="89">
        <f t="shared" si="0"/>
        <v>0</v>
      </c>
      <c r="G10" s="83" t="e">
        <f t="shared" si="1"/>
        <v>#DIV/0!</v>
      </c>
      <c r="H10" s="83">
        <f t="shared" si="2"/>
        <v>0</v>
      </c>
      <c r="I10" s="45"/>
      <c r="J10" s="45"/>
      <c r="K10" s="72">
        <f t="shared" si="3"/>
        <v>0</v>
      </c>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row>
    <row r="11" spans="1:50">
      <c r="A11" s="45"/>
      <c r="B11" s="6">
        <f>'Start-Up Information'!B18</f>
        <v>0</v>
      </c>
      <c r="C11" s="90">
        <f>IFERROR(VLOOKUP(B11,'Start-Up Information'!$B$13:$C$52,2,FALSE),0)</f>
        <v>0</v>
      </c>
      <c r="D11" s="90">
        <f>HLOOKUP(B11,Deposits!$L$7:$AY$1044,1038,FALSE)</f>
        <v>0</v>
      </c>
      <c r="E11" s="90">
        <f>SUMIF(Expenditures!$J$7:$J$1042,'Sub-Account Details'!B11,Expenditures!$M$7:$M$1042)+HLOOKUP(B11,Expenditures!$T$6:$BG$1043,1038,FALSE)</f>
        <v>0</v>
      </c>
      <c r="F11" s="89">
        <f t="shared" si="0"/>
        <v>0</v>
      </c>
      <c r="G11" s="83" t="e">
        <f t="shared" si="1"/>
        <v>#DIV/0!</v>
      </c>
      <c r="H11" s="83">
        <f t="shared" si="2"/>
        <v>0</v>
      </c>
      <c r="I11" s="45"/>
      <c r="J11" s="45"/>
      <c r="K11" s="72">
        <f t="shared" si="3"/>
        <v>0</v>
      </c>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row>
    <row r="12" spans="1:50">
      <c r="A12" s="45"/>
      <c r="B12" s="6">
        <f>'Start-Up Information'!B19</f>
        <v>0</v>
      </c>
      <c r="C12" s="90">
        <f>IFERROR(VLOOKUP(B12,'Start-Up Information'!$B$13:$C$52,2,FALSE),0)</f>
        <v>0</v>
      </c>
      <c r="D12" s="90">
        <f>HLOOKUP(B12,Deposits!$L$7:$AY$1044,1038,FALSE)</f>
        <v>0</v>
      </c>
      <c r="E12" s="90">
        <f>SUMIF(Expenditures!$J$7:$J$1042,'Sub-Account Details'!B12,Expenditures!$M$7:$M$1042)+HLOOKUP(B12,Expenditures!$T$6:$BG$1043,1038,FALSE)</f>
        <v>0</v>
      </c>
      <c r="F12" s="89">
        <f t="shared" si="0"/>
        <v>0</v>
      </c>
      <c r="G12" s="83" t="e">
        <f t="shared" si="1"/>
        <v>#DIV/0!</v>
      </c>
      <c r="H12" s="83">
        <f t="shared" si="2"/>
        <v>0</v>
      </c>
      <c r="I12" s="45"/>
      <c r="J12" s="45"/>
      <c r="K12" s="72">
        <f t="shared" si="3"/>
        <v>0</v>
      </c>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row>
    <row r="13" spans="1:50">
      <c r="A13" s="45"/>
      <c r="B13" s="6">
        <f>'Start-Up Information'!B20</f>
        <v>0</v>
      </c>
      <c r="C13" s="90">
        <f>IFERROR(VLOOKUP(B13,'Start-Up Information'!$B$13:$C$52,2,FALSE),0)</f>
        <v>0</v>
      </c>
      <c r="D13" s="90">
        <f>HLOOKUP(B13,Deposits!$L$7:$AY$1044,1038,FALSE)</f>
        <v>0</v>
      </c>
      <c r="E13" s="90">
        <f>SUMIF(Expenditures!$J$7:$J$1042,'Sub-Account Details'!B13,Expenditures!$M$7:$M$1042)+HLOOKUP(B13,Expenditures!$T$6:$BG$1043,1038,FALSE)</f>
        <v>0</v>
      </c>
      <c r="F13" s="89">
        <f t="shared" si="0"/>
        <v>0</v>
      </c>
      <c r="G13" s="83" t="e">
        <f t="shared" si="1"/>
        <v>#DIV/0!</v>
      </c>
      <c r="H13" s="83">
        <f t="shared" si="2"/>
        <v>0</v>
      </c>
      <c r="I13" s="45"/>
      <c r="J13" s="45"/>
      <c r="K13" s="72">
        <f t="shared" si="3"/>
        <v>0</v>
      </c>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row>
    <row r="14" spans="1:50">
      <c r="A14" s="45"/>
      <c r="B14" s="6">
        <f>'Start-Up Information'!B21</f>
        <v>0</v>
      </c>
      <c r="C14" s="90">
        <f>IFERROR(VLOOKUP(B14,'Start-Up Information'!$B$13:$C$52,2,FALSE),0)</f>
        <v>0</v>
      </c>
      <c r="D14" s="90">
        <f>HLOOKUP(B14,Deposits!$L$7:$AY$1044,1038,FALSE)</f>
        <v>0</v>
      </c>
      <c r="E14" s="90">
        <f>SUMIF(Expenditures!$J$7:$J$1042,'Sub-Account Details'!B14,Expenditures!$M$7:$M$1042)+HLOOKUP(B14,Expenditures!$T$6:$BG$1043,1038,FALSE)</f>
        <v>0</v>
      </c>
      <c r="F14" s="89">
        <f t="shared" si="0"/>
        <v>0</v>
      </c>
      <c r="G14" s="83" t="e">
        <f t="shared" si="1"/>
        <v>#DIV/0!</v>
      </c>
      <c r="H14" s="83">
        <f t="shared" si="2"/>
        <v>0</v>
      </c>
      <c r="I14" s="45"/>
      <c r="J14" s="45"/>
      <c r="K14" s="72">
        <f t="shared" si="3"/>
        <v>0</v>
      </c>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row>
    <row r="15" spans="1:50">
      <c r="A15" s="45"/>
      <c r="B15" s="6">
        <f>'Start-Up Information'!B22</f>
        <v>0</v>
      </c>
      <c r="C15" s="90">
        <f>IFERROR(VLOOKUP(B15,'Start-Up Information'!$B$13:$C$52,2,FALSE),0)</f>
        <v>0</v>
      </c>
      <c r="D15" s="90">
        <f>HLOOKUP(B15,Deposits!$L$7:$AY$1044,1038,FALSE)</f>
        <v>0</v>
      </c>
      <c r="E15" s="90">
        <f>SUMIF(Expenditures!$J$7:$J$1042,'Sub-Account Details'!B15,Expenditures!$M$7:$M$1042)+HLOOKUP(B15,Expenditures!$T$6:$BG$1043,1038,FALSE)</f>
        <v>0</v>
      </c>
      <c r="F15" s="89">
        <f t="shared" si="0"/>
        <v>0</v>
      </c>
      <c r="G15" s="83" t="e">
        <f t="shared" si="1"/>
        <v>#DIV/0!</v>
      </c>
      <c r="H15" s="83">
        <f t="shared" si="2"/>
        <v>0</v>
      </c>
      <c r="I15" s="45"/>
      <c r="J15" s="45"/>
      <c r="K15" s="72">
        <f t="shared" si="3"/>
        <v>0</v>
      </c>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row>
    <row r="16" spans="1:50">
      <c r="A16" s="45"/>
      <c r="B16" s="6">
        <f>'Start-Up Information'!B23</f>
        <v>0</v>
      </c>
      <c r="C16" s="90">
        <f>IFERROR(VLOOKUP(B16,'Start-Up Information'!$B$13:$C$52,2,FALSE),0)</f>
        <v>0</v>
      </c>
      <c r="D16" s="90">
        <f>HLOOKUP(B16,Deposits!$L$7:$AY$1044,1038,FALSE)</f>
        <v>0</v>
      </c>
      <c r="E16" s="90">
        <f>SUMIF(Expenditures!$J$7:$J$1042,'Sub-Account Details'!B16,Expenditures!$M$7:$M$1042)+HLOOKUP(B16,Expenditures!$T$6:$BG$1043,1038,FALSE)</f>
        <v>0</v>
      </c>
      <c r="F16" s="89">
        <f t="shared" si="0"/>
        <v>0</v>
      </c>
      <c r="G16" s="83" t="e">
        <f t="shared" si="1"/>
        <v>#DIV/0!</v>
      </c>
      <c r="H16" s="83">
        <f t="shared" si="2"/>
        <v>0</v>
      </c>
      <c r="I16" s="45"/>
      <c r="J16" s="45"/>
      <c r="K16" s="72">
        <f t="shared" si="3"/>
        <v>0</v>
      </c>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row>
    <row r="17" spans="1:50">
      <c r="A17" s="45"/>
      <c r="B17" s="6">
        <f>'Start-Up Information'!B24</f>
        <v>0</v>
      </c>
      <c r="C17" s="90">
        <f>IFERROR(VLOOKUP(B17,'Start-Up Information'!$B$13:$C$52,2,FALSE),0)</f>
        <v>0</v>
      </c>
      <c r="D17" s="90">
        <f>HLOOKUP(B17,Deposits!$L$7:$AY$1044,1038,FALSE)</f>
        <v>0</v>
      </c>
      <c r="E17" s="90">
        <f>SUMIF(Expenditures!$J$7:$J$1042,'Sub-Account Details'!B17,Expenditures!$M$7:$M$1042)+HLOOKUP(B17,Expenditures!$T$6:$BG$1043,1038,FALSE)</f>
        <v>0</v>
      </c>
      <c r="F17" s="89">
        <f t="shared" si="0"/>
        <v>0</v>
      </c>
      <c r="G17" s="83" t="e">
        <f t="shared" si="1"/>
        <v>#DIV/0!</v>
      </c>
      <c r="H17" s="83">
        <f t="shared" si="2"/>
        <v>0</v>
      </c>
      <c r="I17" s="45"/>
      <c r="J17" s="45"/>
      <c r="K17" s="72">
        <f t="shared" si="3"/>
        <v>0</v>
      </c>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row>
    <row r="18" spans="1:50">
      <c r="A18" s="45"/>
      <c r="B18" s="6">
        <f>'Start-Up Information'!B25</f>
        <v>0</v>
      </c>
      <c r="C18" s="90">
        <f>IFERROR(VLOOKUP(B18,'Start-Up Information'!$B$13:$C$52,2,FALSE),0)</f>
        <v>0</v>
      </c>
      <c r="D18" s="90">
        <f>HLOOKUP(B18,Deposits!$L$7:$AY$1044,1038,FALSE)</f>
        <v>0</v>
      </c>
      <c r="E18" s="90">
        <f>SUMIF(Expenditures!$J$7:$J$1042,'Sub-Account Details'!B18,Expenditures!$M$7:$M$1042)+HLOOKUP(B18,Expenditures!$T$6:$BG$1043,1038,FALSE)</f>
        <v>0</v>
      </c>
      <c r="F18" s="89">
        <f t="shared" si="0"/>
        <v>0</v>
      </c>
      <c r="G18" s="83" t="e">
        <f t="shared" si="1"/>
        <v>#DIV/0!</v>
      </c>
      <c r="H18" s="83">
        <f t="shared" si="2"/>
        <v>0</v>
      </c>
      <c r="I18" s="45"/>
      <c r="J18" s="45"/>
      <c r="K18" s="72">
        <f t="shared" si="3"/>
        <v>0</v>
      </c>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row>
    <row r="19" spans="1:50">
      <c r="A19" s="45"/>
      <c r="B19" s="6">
        <f>'Start-Up Information'!B26</f>
        <v>0</v>
      </c>
      <c r="C19" s="90">
        <f>IFERROR(VLOOKUP(B19,'Start-Up Information'!$B$13:$C$52,2,FALSE),0)</f>
        <v>0</v>
      </c>
      <c r="D19" s="90">
        <f>HLOOKUP(B19,Deposits!$L$7:$AY$1044,1038,FALSE)</f>
        <v>0</v>
      </c>
      <c r="E19" s="90">
        <f>SUMIF(Expenditures!$J$7:$J$1042,'Sub-Account Details'!B19,Expenditures!$M$7:$M$1042)+HLOOKUP(B19,Expenditures!$T$6:$BG$1043,1038,FALSE)</f>
        <v>0</v>
      </c>
      <c r="F19" s="89">
        <f t="shared" si="0"/>
        <v>0</v>
      </c>
      <c r="G19" s="83" t="e">
        <f t="shared" si="1"/>
        <v>#DIV/0!</v>
      </c>
      <c r="H19" s="83">
        <f t="shared" si="2"/>
        <v>0</v>
      </c>
      <c r="I19" s="45"/>
      <c r="J19" s="45"/>
      <c r="K19" s="72">
        <f t="shared" si="3"/>
        <v>0</v>
      </c>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row>
    <row r="20" spans="1:50">
      <c r="A20" s="45"/>
      <c r="B20" s="6">
        <f>'Start-Up Information'!B27</f>
        <v>0</v>
      </c>
      <c r="C20" s="90">
        <f>IFERROR(VLOOKUP(B20,'Start-Up Information'!$B$13:$C$52,2,FALSE),0)</f>
        <v>0</v>
      </c>
      <c r="D20" s="90">
        <f>HLOOKUP(B20,Deposits!$L$7:$AY$1044,1038,FALSE)</f>
        <v>0</v>
      </c>
      <c r="E20" s="90">
        <f>SUMIF(Expenditures!$J$7:$J$1042,'Sub-Account Details'!B20,Expenditures!$M$7:$M$1042)+HLOOKUP(B20,Expenditures!$T$6:$BG$1043,1038,FALSE)</f>
        <v>0</v>
      </c>
      <c r="F20" s="89">
        <f t="shared" si="0"/>
        <v>0</v>
      </c>
      <c r="G20" s="83" t="e">
        <f t="shared" si="1"/>
        <v>#DIV/0!</v>
      </c>
      <c r="H20" s="83">
        <f t="shared" si="2"/>
        <v>0</v>
      </c>
      <c r="I20" s="45"/>
      <c r="J20" s="45"/>
      <c r="K20" s="72">
        <f t="shared" si="3"/>
        <v>0</v>
      </c>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row>
    <row r="21" spans="1:50">
      <c r="A21" s="45"/>
      <c r="B21" s="6">
        <f>'Start-Up Information'!B28</f>
        <v>0</v>
      </c>
      <c r="C21" s="90">
        <f>IFERROR(VLOOKUP(B21,'Start-Up Information'!$B$13:$C$52,2,FALSE),0)</f>
        <v>0</v>
      </c>
      <c r="D21" s="90">
        <f>HLOOKUP(B21,Deposits!$L$7:$AY$1044,1038,FALSE)</f>
        <v>0</v>
      </c>
      <c r="E21" s="90">
        <f>SUMIF(Expenditures!$J$7:$J$1042,'Sub-Account Details'!B21,Expenditures!$M$7:$M$1042)+HLOOKUP(B21,Expenditures!$T$6:$BG$1043,1038,FALSE)</f>
        <v>0</v>
      </c>
      <c r="F21" s="89">
        <f t="shared" si="0"/>
        <v>0</v>
      </c>
      <c r="G21" s="83" t="e">
        <f t="shared" si="1"/>
        <v>#DIV/0!</v>
      </c>
      <c r="H21" s="83">
        <f t="shared" si="2"/>
        <v>0</v>
      </c>
      <c r="I21" s="45"/>
      <c r="J21" s="45"/>
      <c r="K21" s="72">
        <f t="shared" si="3"/>
        <v>0</v>
      </c>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row>
    <row r="22" spans="1:50">
      <c r="A22" s="45"/>
      <c r="B22" s="6">
        <f>'Start-Up Information'!B29</f>
        <v>0</v>
      </c>
      <c r="C22" s="90">
        <f>IFERROR(VLOOKUP(B22,'Start-Up Information'!$B$13:$C$52,2,FALSE),0)</f>
        <v>0</v>
      </c>
      <c r="D22" s="90">
        <f>HLOOKUP(B22,Deposits!$L$7:$AY$1044,1038,FALSE)</f>
        <v>0</v>
      </c>
      <c r="E22" s="90">
        <f>SUMIF(Expenditures!$J$7:$J$1042,'Sub-Account Details'!B22,Expenditures!$M$7:$M$1042)+HLOOKUP(B22,Expenditures!$T$6:$BG$1043,1038,FALSE)</f>
        <v>0</v>
      </c>
      <c r="F22" s="89">
        <f t="shared" si="0"/>
        <v>0</v>
      </c>
      <c r="G22" s="83" t="e">
        <f t="shared" si="1"/>
        <v>#DIV/0!</v>
      </c>
      <c r="H22" s="83">
        <f t="shared" si="2"/>
        <v>0</v>
      </c>
      <c r="I22" s="45"/>
      <c r="J22" s="45"/>
      <c r="K22" s="72">
        <f t="shared" si="3"/>
        <v>0</v>
      </c>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row>
    <row r="23" spans="1:50">
      <c r="A23" s="45"/>
      <c r="B23" s="6">
        <f>'Start-Up Information'!B30</f>
        <v>0</v>
      </c>
      <c r="C23" s="90">
        <f>IFERROR(VLOOKUP(B23,'Start-Up Information'!$B$13:$C$52,2,FALSE),0)</f>
        <v>0</v>
      </c>
      <c r="D23" s="90">
        <f>HLOOKUP(B23,Deposits!$L$7:$AY$1044,1038,FALSE)</f>
        <v>0</v>
      </c>
      <c r="E23" s="90">
        <f>SUMIF(Expenditures!$J$7:$J$1042,'Sub-Account Details'!B23,Expenditures!$M$7:$M$1042)+HLOOKUP(B23,Expenditures!$T$6:$BG$1043,1038,FALSE)</f>
        <v>0</v>
      </c>
      <c r="F23" s="89">
        <f t="shared" si="0"/>
        <v>0</v>
      </c>
      <c r="G23" s="83" t="e">
        <f t="shared" si="1"/>
        <v>#DIV/0!</v>
      </c>
      <c r="H23" s="83">
        <f t="shared" si="2"/>
        <v>0</v>
      </c>
      <c r="I23" s="45"/>
      <c r="J23" s="45"/>
      <c r="K23" s="72">
        <f t="shared" si="3"/>
        <v>0</v>
      </c>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row>
    <row r="24" spans="1:50">
      <c r="A24" s="45"/>
      <c r="B24" s="6">
        <f>'Start-Up Information'!B31</f>
        <v>0</v>
      </c>
      <c r="C24" s="90">
        <f>IFERROR(VLOOKUP(B24,'Start-Up Information'!$B$13:$C$52,2,FALSE),0)</f>
        <v>0</v>
      </c>
      <c r="D24" s="90">
        <f>HLOOKUP(B24,Deposits!$L$7:$AY$1044,1038,FALSE)</f>
        <v>0</v>
      </c>
      <c r="E24" s="90">
        <f>SUMIF(Expenditures!$J$7:$J$1042,'Sub-Account Details'!B24,Expenditures!$M$7:$M$1042)+HLOOKUP(B24,Expenditures!$T$6:$BG$1043,1038,FALSE)</f>
        <v>0</v>
      </c>
      <c r="F24" s="89">
        <f t="shared" si="0"/>
        <v>0</v>
      </c>
      <c r="G24" s="83" t="e">
        <f t="shared" si="1"/>
        <v>#DIV/0!</v>
      </c>
      <c r="H24" s="83">
        <f t="shared" si="2"/>
        <v>0</v>
      </c>
      <c r="I24" s="45"/>
      <c r="J24" s="45"/>
      <c r="K24" s="72">
        <f t="shared" si="3"/>
        <v>0</v>
      </c>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row>
    <row r="25" spans="1:50">
      <c r="A25" s="45"/>
      <c r="B25" s="6">
        <f>'Start-Up Information'!B32</f>
        <v>0</v>
      </c>
      <c r="C25" s="90">
        <f>IFERROR(VLOOKUP(B25,'Start-Up Information'!$B$13:$C$52,2,FALSE),0)</f>
        <v>0</v>
      </c>
      <c r="D25" s="90">
        <f>HLOOKUP(B25,Deposits!$L$7:$AY$1044,1038,FALSE)</f>
        <v>0</v>
      </c>
      <c r="E25" s="90">
        <f>SUMIF(Expenditures!$J$7:$J$1042,'Sub-Account Details'!B25,Expenditures!$M$7:$M$1042)+HLOOKUP(B25,Expenditures!$T$6:$BG$1043,1038,FALSE)</f>
        <v>0</v>
      </c>
      <c r="F25" s="89">
        <f t="shared" si="0"/>
        <v>0</v>
      </c>
      <c r="G25" s="83" t="e">
        <f t="shared" si="1"/>
        <v>#DIV/0!</v>
      </c>
      <c r="H25" s="83">
        <f t="shared" si="2"/>
        <v>0</v>
      </c>
      <c r="I25" s="45"/>
      <c r="J25" s="45"/>
      <c r="K25" s="72">
        <f t="shared" si="3"/>
        <v>0</v>
      </c>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row>
    <row r="26" spans="1:50">
      <c r="A26" s="45"/>
      <c r="B26" s="6">
        <f>'Start-Up Information'!B33</f>
        <v>0</v>
      </c>
      <c r="C26" s="90">
        <f>IFERROR(VLOOKUP(B26,'Start-Up Information'!$B$13:$C$52,2,FALSE),0)</f>
        <v>0</v>
      </c>
      <c r="D26" s="90">
        <f>HLOOKUP(B26,Deposits!$L$7:$AY$1044,1038,FALSE)</f>
        <v>0</v>
      </c>
      <c r="E26" s="90">
        <f>SUMIF(Expenditures!$J$7:$J$1042,'Sub-Account Details'!B26,Expenditures!$M$7:$M$1042)+HLOOKUP(B26,Expenditures!$T$6:$BG$1043,1038,FALSE)</f>
        <v>0</v>
      </c>
      <c r="F26" s="89">
        <f t="shared" si="0"/>
        <v>0</v>
      </c>
      <c r="G26" s="83" t="e">
        <f t="shared" si="1"/>
        <v>#DIV/0!</v>
      </c>
      <c r="H26" s="83">
        <f t="shared" si="2"/>
        <v>0</v>
      </c>
      <c r="I26" s="45"/>
      <c r="J26" s="45"/>
      <c r="K26" s="72">
        <f t="shared" si="3"/>
        <v>0</v>
      </c>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row>
    <row r="27" spans="1:50">
      <c r="A27" s="45"/>
      <c r="B27" s="6">
        <f>'Start-Up Information'!B34</f>
        <v>0</v>
      </c>
      <c r="C27" s="90">
        <f>IFERROR(VLOOKUP(B27,'Start-Up Information'!$B$13:$C$52,2,FALSE),0)</f>
        <v>0</v>
      </c>
      <c r="D27" s="90">
        <f>HLOOKUP(B27,Deposits!$L$7:$AY$1044,1038,FALSE)</f>
        <v>0</v>
      </c>
      <c r="E27" s="90">
        <f>SUMIF(Expenditures!$J$7:$J$1042,'Sub-Account Details'!B27,Expenditures!$M$7:$M$1042)+HLOOKUP(B27,Expenditures!$T$6:$BG$1043,1038,FALSE)</f>
        <v>0</v>
      </c>
      <c r="F27" s="89">
        <f t="shared" si="0"/>
        <v>0</v>
      </c>
      <c r="G27" s="83" t="e">
        <f t="shared" si="1"/>
        <v>#DIV/0!</v>
      </c>
      <c r="H27" s="83">
        <f t="shared" si="2"/>
        <v>0</v>
      </c>
      <c r="I27" s="45"/>
      <c r="J27" s="45"/>
      <c r="K27" s="72">
        <f t="shared" si="3"/>
        <v>0</v>
      </c>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row>
    <row r="28" spans="1:50">
      <c r="A28" s="45"/>
      <c r="B28" s="6">
        <f>'Start-Up Information'!B35</f>
        <v>0</v>
      </c>
      <c r="C28" s="90">
        <f>IFERROR(VLOOKUP(B28,'Start-Up Information'!$B$13:$C$52,2,FALSE),0)</f>
        <v>0</v>
      </c>
      <c r="D28" s="90">
        <f>HLOOKUP(B28,Deposits!$L$7:$AY$1044,1038,FALSE)</f>
        <v>0</v>
      </c>
      <c r="E28" s="90">
        <f>SUMIF(Expenditures!$J$7:$J$1042,'Sub-Account Details'!B28,Expenditures!$M$7:$M$1042)+HLOOKUP(B28,Expenditures!$T$6:$BG$1043,1038,FALSE)</f>
        <v>0</v>
      </c>
      <c r="F28" s="89">
        <f t="shared" si="0"/>
        <v>0</v>
      </c>
      <c r="G28" s="83" t="e">
        <f t="shared" si="1"/>
        <v>#DIV/0!</v>
      </c>
      <c r="H28" s="83">
        <f t="shared" si="2"/>
        <v>0</v>
      </c>
      <c r="I28" s="45"/>
      <c r="J28" s="45"/>
      <c r="K28" s="72">
        <f t="shared" si="3"/>
        <v>0</v>
      </c>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row>
    <row r="29" spans="1:50">
      <c r="A29" s="45"/>
      <c r="B29" s="6">
        <f>'Start-Up Information'!B36</f>
        <v>0</v>
      </c>
      <c r="C29" s="90">
        <f>IFERROR(VLOOKUP(B29,'Start-Up Information'!$B$13:$C$52,2,FALSE),0)</f>
        <v>0</v>
      </c>
      <c r="D29" s="90">
        <f>HLOOKUP(B29,Deposits!$L$7:$AY$1044,1038,FALSE)</f>
        <v>0</v>
      </c>
      <c r="E29" s="90">
        <f>SUMIF(Expenditures!$J$7:$J$1042,'Sub-Account Details'!B29,Expenditures!$M$7:$M$1042)+HLOOKUP(B29,Expenditures!$T$6:$BG$1043,1038,FALSE)</f>
        <v>0</v>
      </c>
      <c r="F29" s="89">
        <f t="shared" si="0"/>
        <v>0</v>
      </c>
      <c r="G29" s="83" t="e">
        <f t="shared" si="1"/>
        <v>#DIV/0!</v>
      </c>
      <c r="H29" s="83">
        <f t="shared" si="2"/>
        <v>0</v>
      </c>
      <c r="I29" s="45"/>
      <c r="J29" s="45"/>
      <c r="K29" s="72">
        <f t="shared" si="3"/>
        <v>0</v>
      </c>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row>
    <row r="30" spans="1:50">
      <c r="A30" s="45"/>
      <c r="B30" s="6">
        <f>'Start-Up Information'!B37</f>
        <v>0</v>
      </c>
      <c r="C30" s="90">
        <f>IFERROR(VLOOKUP(B30,'Start-Up Information'!$B$13:$C$52,2,FALSE),0)</f>
        <v>0</v>
      </c>
      <c r="D30" s="90">
        <f>HLOOKUP(B30,Deposits!$L$7:$AY$1044,1038,FALSE)</f>
        <v>0</v>
      </c>
      <c r="E30" s="90">
        <f>SUMIF(Expenditures!$J$7:$J$1042,'Sub-Account Details'!B30,Expenditures!$M$7:$M$1042)+HLOOKUP(B30,Expenditures!$T$6:$BG$1043,1038,FALSE)</f>
        <v>0</v>
      </c>
      <c r="F30" s="89">
        <f t="shared" si="0"/>
        <v>0</v>
      </c>
      <c r="G30" s="83" t="e">
        <f t="shared" si="1"/>
        <v>#DIV/0!</v>
      </c>
      <c r="H30" s="83">
        <f t="shared" si="2"/>
        <v>0</v>
      </c>
      <c r="I30" s="45"/>
      <c r="J30" s="45"/>
      <c r="K30" s="72">
        <f t="shared" si="3"/>
        <v>0</v>
      </c>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row>
    <row r="31" spans="1:50">
      <c r="A31" s="45"/>
      <c r="B31" s="6">
        <f>'Start-Up Information'!B38</f>
        <v>0</v>
      </c>
      <c r="C31" s="90">
        <f>IFERROR(VLOOKUP(B31,'Start-Up Information'!$B$13:$C$52,2,FALSE),0)</f>
        <v>0</v>
      </c>
      <c r="D31" s="90">
        <f>HLOOKUP(B31,Deposits!$L$7:$AY$1044,1038,FALSE)</f>
        <v>0</v>
      </c>
      <c r="E31" s="90">
        <f>SUMIF(Expenditures!$J$7:$J$1042,'Sub-Account Details'!B31,Expenditures!$M$7:$M$1042)+HLOOKUP(B31,Expenditures!$T$6:$BG$1043,1038,FALSE)</f>
        <v>0</v>
      </c>
      <c r="F31" s="89">
        <f t="shared" si="0"/>
        <v>0</v>
      </c>
      <c r="G31" s="83" t="e">
        <f t="shared" si="1"/>
        <v>#DIV/0!</v>
      </c>
      <c r="H31" s="83">
        <f t="shared" si="2"/>
        <v>0</v>
      </c>
      <c r="I31" s="45"/>
      <c r="J31" s="45"/>
      <c r="K31" s="72">
        <f t="shared" si="3"/>
        <v>0</v>
      </c>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row>
    <row r="32" spans="1:50">
      <c r="A32" s="45"/>
      <c r="B32" s="6">
        <f>'Start-Up Information'!B39</f>
        <v>0</v>
      </c>
      <c r="C32" s="90">
        <f>IFERROR(VLOOKUP(B32,'Start-Up Information'!$B$13:$C$52,2,FALSE),0)</f>
        <v>0</v>
      </c>
      <c r="D32" s="90">
        <f>HLOOKUP(B32,Deposits!$L$7:$AY$1044,1038,FALSE)</f>
        <v>0</v>
      </c>
      <c r="E32" s="90">
        <f>SUMIF(Expenditures!$J$7:$J$1042,'Sub-Account Details'!B32,Expenditures!$M$7:$M$1042)+HLOOKUP(B32,Expenditures!$T$6:$BG$1043,1038,FALSE)</f>
        <v>0</v>
      </c>
      <c r="F32" s="89">
        <f t="shared" si="0"/>
        <v>0</v>
      </c>
      <c r="G32" s="83" t="e">
        <f t="shared" si="1"/>
        <v>#DIV/0!</v>
      </c>
      <c r="H32" s="83">
        <f t="shared" si="2"/>
        <v>0</v>
      </c>
      <c r="I32" s="45"/>
      <c r="J32" s="45"/>
      <c r="K32" s="72">
        <f t="shared" si="3"/>
        <v>0</v>
      </c>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row>
    <row r="33" spans="1:50">
      <c r="A33" s="45"/>
      <c r="B33" s="6">
        <f>'Start-Up Information'!B40</f>
        <v>0</v>
      </c>
      <c r="C33" s="90">
        <f>IFERROR(VLOOKUP(B33,'Start-Up Information'!$B$13:$C$52,2,FALSE),0)</f>
        <v>0</v>
      </c>
      <c r="D33" s="90">
        <f>HLOOKUP(B33,Deposits!$L$7:$AY$1044,1038,FALSE)</f>
        <v>0</v>
      </c>
      <c r="E33" s="90">
        <f>SUMIF(Expenditures!$J$7:$J$1042,'Sub-Account Details'!B33,Expenditures!$M$7:$M$1042)+HLOOKUP(B33,Expenditures!$T$6:$BG$1043,1038,FALSE)</f>
        <v>0</v>
      </c>
      <c r="F33" s="89">
        <f t="shared" si="0"/>
        <v>0</v>
      </c>
      <c r="G33" s="83" t="e">
        <f t="shared" si="1"/>
        <v>#DIV/0!</v>
      </c>
      <c r="H33" s="83">
        <f t="shared" si="2"/>
        <v>0</v>
      </c>
      <c r="I33" s="45"/>
      <c r="J33" s="45"/>
      <c r="K33" s="72">
        <f t="shared" si="3"/>
        <v>0</v>
      </c>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row>
    <row r="34" spans="1:50">
      <c r="A34" s="45"/>
      <c r="B34" s="6">
        <f>'Start-Up Information'!B41</f>
        <v>0</v>
      </c>
      <c r="C34" s="90">
        <f>IFERROR(VLOOKUP(B34,'Start-Up Information'!$B$13:$C$52,2,FALSE),0)</f>
        <v>0</v>
      </c>
      <c r="D34" s="90">
        <f>HLOOKUP(B34,Deposits!$L$7:$AY$1044,1038,FALSE)</f>
        <v>0</v>
      </c>
      <c r="E34" s="90">
        <f>SUMIF(Expenditures!$J$7:$J$1042,'Sub-Account Details'!B34,Expenditures!$M$7:$M$1042)+HLOOKUP(B34,Expenditures!$T$6:$BG$1043,1038,FALSE)</f>
        <v>0</v>
      </c>
      <c r="F34" s="89">
        <f t="shared" si="0"/>
        <v>0</v>
      </c>
      <c r="G34" s="83" t="e">
        <f t="shared" si="1"/>
        <v>#DIV/0!</v>
      </c>
      <c r="H34" s="83">
        <f t="shared" si="2"/>
        <v>0</v>
      </c>
      <c r="I34" s="45"/>
      <c r="J34" s="45"/>
      <c r="K34" s="72">
        <f t="shared" ref="K34:K45" si="4">D34+C34</f>
        <v>0</v>
      </c>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row>
    <row r="35" spans="1:50">
      <c r="A35" s="45"/>
      <c r="B35" s="6">
        <f>'Start-Up Information'!B42</f>
        <v>0</v>
      </c>
      <c r="C35" s="90">
        <f>IFERROR(VLOOKUP(B35,'Start-Up Information'!$B$13:$C$52,2,FALSE),0)</f>
        <v>0</v>
      </c>
      <c r="D35" s="90">
        <f>HLOOKUP(B35,Deposits!$L$7:$AY$1044,1038,FALSE)</f>
        <v>0</v>
      </c>
      <c r="E35" s="90">
        <f>SUMIF(Expenditures!$J$7:$J$1042,'Sub-Account Details'!B35,Expenditures!$M$7:$M$1042)+HLOOKUP(B35,Expenditures!$T$6:$BG$1043,1038,FALSE)</f>
        <v>0</v>
      </c>
      <c r="F35" s="89">
        <f t="shared" si="0"/>
        <v>0</v>
      </c>
      <c r="G35" s="83" t="e">
        <f t="shared" si="1"/>
        <v>#DIV/0!</v>
      </c>
      <c r="H35" s="83">
        <f t="shared" si="2"/>
        <v>0</v>
      </c>
      <c r="I35" s="45"/>
      <c r="J35" s="45"/>
      <c r="K35" s="72">
        <f t="shared" si="4"/>
        <v>0</v>
      </c>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row>
    <row r="36" spans="1:50">
      <c r="A36" s="45"/>
      <c r="B36" s="6">
        <f>'Start-Up Information'!B43</f>
        <v>0</v>
      </c>
      <c r="C36" s="90">
        <f>IFERROR(VLOOKUP(B36,'Start-Up Information'!$B$13:$C$52,2,FALSE),0)</f>
        <v>0</v>
      </c>
      <c r="D36" s="90">
        <f>HLOOKUP(B36,Deposits!$L$7:$AY$1044,1038,FALSE)</f>
        <v>0</v>
      </c>
      <c r="E36" s="90">
        <f>SUMIF(Expenditures!$J$7:$J$1042,'Sub-Account Details'!B36,Expenditures!$M$7:$M$1042)+HLOOKUP(B36,Expenditures!$T$6:$BG$1043,1038,FALSE)</f>
        <v>0</v>
      </c>
      <c r="F36" s="89">
        <f t="shared" si="0"/>
        <v>0</v>
      </c>
      <c r="G36" s="83" t="e">
        <f t="shared" si="1"/>
        <v>#DIV/0!</v>
      </c>
      <c r="H36" s="83">
        <f t="shared" si="2"/>
        <v>0</v>
      </c>
      <c r="I36" s="45"/>
      <c r="J36" s="45"/>
      <c r="K36" s="72">
        <f t="shared" si="4"/>
        <v>0</v>
      </c>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row>
    <row r="37" spans="1:50">
      <c r="A37" s="45"/>
      <c r="B37" s="6">
        <f>'Start-Up Information'!B44</f>
        <v>0</v>
      </c>
      <c r="C37" s="90">
        <f>IFERROR(VLOOKUP(B37,'Start-Up Information'!$B$13:$C$52,2,FALSE),0)</f>
        <v>0</v>
      </c>
      <c r="D37" s="90">
        <f>HLOOKUP(B37,Deposits!$L$7:$AY$1044,1038,FALSE)</f>
        <v>0</v>
      </c>
      <c r="E37" s="90">
        <f>SUMIF(Expenditures!$J$7:$J$1042,'Sub-Account Details'!B37,Expenditures!$M$7:$M$1042)+HLOOKUP(B37,Expenditures!$T$6:$BG$1043,1038,FALSE)</f>
        <v>0</v>
      </c>
      <c r="F37" s="89">
        <f t="shared" si="0"/>
        <v>0</v>
      </c>
      <c r="G37" s="83" t="e">
        <f t="shared" si="1"/>
        <v>#DIV/0!</v>
      </c>
      <c r="H37" s="83">
        <f t="shared" si="2"/>
        <v>0</v>
      </c>
      <c r="I37" s="45"/>
      <c r="J37" s="45"/>
      <c r="K37" s="72">
        <f t="shared" si="4"/>
        <v>0</v>
      </c>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row>
    <row r="38" spans="1:50">
      <c r="A38" s="45"/>
      <c r="B38" s="6">
        <f>'Start-Up Information'!B45</f>
        <v>0</v>
      </c>
      <c r="C38" s="90">
        <f>IFERROR(VLOOKUP(B38,'Start-Up Information'!$B$13:$C$52,2,FALSE),0)</f>
        <v>0</v>
      </c>
      <c r="D38" s="90">
        <f>HLOOKUP(B38,Deposits!$L$7:$AY$1044,1038,FALSE)</f>
        <v>0</v>
      </c>
      <c r="E38" s="90">
        <f>SUMIF(Expenditures!$J$7:$J$1042,'Sub-Account Details'!B38,Expenditures!$M$7:$M$1042)+HLOOKUP(B38,Expenditures!$T$6:$BG$1043,1038,FALSE)</f>
        <v>0</v>
      </c>
      <c r="F38" s="89">
        <f t="shared" si="0"/>
        <v>0</v>
      </c>
      <c r="G38" s="83" t="e">
        <f t="shared" si="1"/>
        <v>#DIV/0!</v>
      </c>
      <c r="H38" s="83">
        <f t="shared" si="2"/>
        <v>0</v>
      </c>
      <c r="I38" s="45"/>
      <c r="J38" s="45"/>
      <c r="K38" s="72">
        <f t="shared" si="4"/>
        <v>0</v>
      </c>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row>
    <row r="39" spans="1:50">
      <c r="A39" s="45"/>
      <c r="B39" s="6">
        <f>'Start-Up Information'!B46</f>
        <v>0</v>
      </c>
      <c r="C39" s="90">
        <f>IFERROR(VLOOKUP(B39,'Start-Up Information'!$B$13:$C$52,2,FALSE),0)</f>
        <v>0</v>
      </c>
      <c r="D39" s="90">
        <f>HLOOKUP(B39,Deposits!$L$7:$AY$1044,1038,FALSE)</f>
        <v>0</v>
      </c>
      <c r="E39" s="90">
        <f>SUMIF(Expenditures!$J$7:$J$1042,'Sub-Account Details'!B39,Expenditures!$M$7:$M$1042)+HLOOKUP(B39,Expenditures!$T$6:$BG$1043,1038,FALSE)</f>
        <v>0</v>
      </c>
      <c r="F39" s="89">
        <f t="shared" si="0"/>
        <v>0</v>
      </c>
      <c r="G39" s="83" t="e">
        <f t="shared" si="1"/>
        <v>#DIV/0!</v>
      </c>
      <c r="H39" s="83">
        <f t="shared" si="2"/>
        <v>0</v>
      </c>
      <c r="I39" s="45"/>
      <c r="J39" s="45"/>
      <c r="K39" s="72">
        <f t="shared" si="4"/>
        <v>0</v>
      </c>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row>
    <row r="40" spans="1:50">
      <c r="A40" s="45"/>
      <c r="B40" s="6">
        <f>'Start-Up Information'!B47</f>
        <v>0</v>
      </c>
      <c r="C40" s="90">
        <f>IFERROR(VLOOKUP(B40,'Start-Up Information'!$B$13:$C$52,2,FALSE),0)</f>
        <v>0</v>
      </c>
      <c r="D40" s="90">
        <f>HLOOKUP(B40,Deposits!$L$7:$AY$1044,1038,FALSE)</f>
        <v>0</v>
      </c>
      <c r="E40" s="90">
        <f>SUMIF(Expenditures!$J$7:$J$1042,'Sub-Account Details'!B40,Expenditures!$M$7:$M$1042)+HLOOKUP(B40,Expenditures!$T$6:$BG$1043,1038,FALSE)</f>
        <v>0</v>
      </c>
      <c r="F40" s="89">
        <f t="shared" si="0"/>
        <v>0</v>
      </c>
      <c r="G40" s="83" t="e">
        <f t="shared" si="1"/>
        <v>#DIV/0!</v>
      </c>
      <c r="H40" s="83">
        <f t="shared" si="2"/>
        <v>0</v>
      </c>
      <c r="I40" s="45"/>
      <c r="J40" s="45"/>
      <c r="K40" s="72">
        <f t="shared" si="4"/>
        <v>0</v>
      </c>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row>
    <row r="41" spans="1:50">
      <c r="A41" s="45"/>
      <c r="B41" s="6">
        <f>'Start-Up Information'!B48</f>
        <v>0</v>
      </c>
      <c r="C41" s="90">
        <f>IFERROR(VLOOKUP(B41,'Start-Up Information'!$B$13:$C$52,2,FALSE),0)</f>
        <v>0</v>
      </c>
      <c r="D41" s="90">
        <f>HLOOKUP(B41,Deposits!$L$7:$AY$1044,1038,FALSE)</f>
        <v>0</v>
      </c>
      <c r="E41" s="90">
        <f>SUMIF(Expenditures!$J$7:$J$1042,'Sub-Account Details'!B41,Expenditures!$M$7:$M$1042)+HLOOKUP(B41,Expenditures!$T$6:$BG$1043,1038,FALSE)</f>
        <v>0</v>
      </c>
      <c r="F41" s="89">
        <f t="shared" si="0"/>
        <v>0</v>
      </c>
      <c r="G41" s="83" t="e">
        <f t="shared" si="1"/>
        <v>#DIV/0!</v>
      </c>
      <c r="H41" s="83">
        <f t="shared" si="2"/>
        <v>0</v>
      </c>
      <c r="I41" s="45"/>
      <c r="J41" s="45"/>
      <c r="K41" s="72">
        <f t="shared" si="4"/>
        <v>0</v>
      </c>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row>
    <row r="42" spans="1:50">
      <c r="A42" s="45"/>
      <c r="B42" s="6">
        <f>'Start-Up Information'!B49</f>
        <v>0</v>
      </c>
      <c r="C42" s="90">
        <f>IFERROR(VLOOKUP(B42,'Start-Up Information'!$B$13:$C$52,2,FALSE),0)</f>
        <v>0</v>
      </c>
      <c r="D42" s="90">
        <f>HLOOKUP(B42,Deposits!$L$7:$AY$1044,1038,FALSE)</f>
        <v>0</v>
      </c>
      <c r="E42" s="90">
        <f>SUMIF(Expenditures!$J$7:$J$1042,'Sub-Account Details'!B42,Expenditures!$M$7:$M$1042)+HLOOKUP(B42,Expenditures!$T$6:$BG$1043,1038,FALSE)</f>
        <v>0</v>
      </c>
      <c r="F42" s="89">
        <f t="shared" si="0"/>
        <v>0</v>
      </c>
      <c r="G42" s="83" t="e">
        <f t="shared" si="1"/>
        <v>#DIV/0!</v>
      </c>
      <c r="H42" s="83">
        <f t="shared" si="2"/>
        <v>0</v>
      </c>
      <c r="I42" s="45"/>
      <c r="J42" s="45"/>
      <c r="K42" s="72">
        <f t="shared" si="4"/>
        <v>0</v>
      </c>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row>
    <row r="43" spans="1:50">
      <c r="A43" s="45"/>
      <c r="B43" s="6">
        <f>'Start-Up Information'!B50</f>
        <v>0</v>
      </c>
      <c r="C43" s="90">
        <f>IFERROR(VLOOKUP(B43,'Start-Up Information'!$B$13:$C$52,2,FALSE),0)</f>
        <v>0</v>
      </c>
      <c r="D43" s="90">
        <f>HLOOKUP(B43,Deposits!$L$7:$AY$1044,1038,FALSE)</f>
        <v>0</v>
      </c>
      <c r="E43" s="90">
        <f>SUMIF(Expenditures!$J$7:$J$1042,'Sub-Account Details'!B43,Expenditures!$M$7:$M$1042)+HLOOKUP(B43,Expenditures!$T$6:$BG$1043,1038,FALSE)</f>
        <v>0</v>
      </c>
      <c r="F43" s="89">
        <f t="shared" si="0"/>
        <v>0</v>
      </c>
      <c r="G43" s="83" t="e">
        <f t="shared" si="1"/>
        <v>#DIV/0!</v>
      </c>
      <c r="H43" s="83">
        <f t="shared" si="2"/>
        <v>0</v>
      </c>
      <c r="I43" s="45"/>
      <c r="J43" s="45"/>
      <c r="K43" s="72">
        <f t="shared" si="4"/>
        <v>0</v>
      </c>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row>
    <row r="44" spans="1:50">
      <c r="A44" s="45"/>
      <c r="B44" s="6">
        <f>'Start-Up Information'!B51</f>
        <v>0</v>
      </c>
      <c r="C44" s="90">
        <f>IFERROR(VLOOKUP(B44,'Start-Up Information'!$B$13:$C$52,2,FALSE),0)</f>
        <v>0</v>
      </c>
      <c r="D44" s="90">
        <f>HLOOKUP(B44,Deposits!$L$7:$AY$1044,1038,FALSE)</f>
        <v>0</v>
      </c>
      <c r="E44" s="90">
        <f>SUMIF(Expenditures!$J$7:$J$1042,'Sub-Account Details'!B44,Expenditures!$M$7:$M$1042)+HLOOKUP(B44,Expenditures!$T$6:$BG$1043,1038,FALSE)</f>
        <v>0</v>
      </c>
      <c r="F44" s="89">
        <f t="shared" si="0"/>
        <v>0</v>
      </c>
      <c r="G44" s="83" t="e">
        <f t="shared" si="1"/>
        <v>#DIV/0!</v>
      </c>
      <c r="H44" s="83">
        <f t="shared" si="2"/>
        <v>0</v>
      </c>
      <c r="I44" s="45"/>
      <c r="J44" s="45"/>
      <c r="K44" s="72">
        <f t="shared" si="4"/>
        <v>0</v>
      </c>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row>
    <row r="45" spans="1:50">
      <c r="A45" s="45"/>
      <c r="B45" s="6">
        <f>'Start-Up Information'!B52</f>
        <v>0</v>
      </c>
      <c r="C45" s="90">
        <f>IFERROR(VLOOKUP(B45,'Start-Up Information'!$B$13:$C$52,2,FALSE),0)</f>
        <v>0</v>
      </c>
      <c r="D45" s="90">
        <f>HLOOKUP(B45,Deposits!$L$7:$AY$1044,1038,FALSE)</f>
        <v>0</v>
      </c>
      <c r="E45" s="90">
        <f>SUMIF(Expenditures!$J$7:$J$1042,'Sub-Account Details'!B45,Expenditures!$M$7:$M$1042)+HLOOKUP(B45,Expenditures!$T$6:$BG$1043,1038,FALSE)</f>
        <v>0</v>
      </c>
      <c r="F45" s="89">
        <f t="shared" si="0"/>
        <v>0</v>
      </c>
      <c r="G45" s="83" t="e">
        <f t="shared" si="1"/>
        <v>#DIV/0!</v>
      </c>
      <c r="H45" s="83">
        <f t="shared" si="2"/>
        <v>0</v>
      </c>
      <c r="I45" s="45"/>
      <c r="J45" s="45"/>
      <c r="K45" s="72">
        <f t="shared" si="4"/>
        <v>0</v>
      </c>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row>
    <row r="46" spans="1:50">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row>
    <row r="47" spans="1:50">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row>
    <row r="48" spans="1:50">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row>
    <row r="49" spans="1:50">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row>
    <row r="50" spans="1:50">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row>
    <row r="51" spans="1:50">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row>
    <row r="52" spans="1:50">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row>
    <row r="53" spans="1:50">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row>
    <row r="54" spans="1:50">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row>
    <row r="55" spans="1:50">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row>
    <row r="56" spans="1:50">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row>
    <row r="57" spans="1:50">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row>
    <row r="58" spans="1:50">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row>
    <row r="59" spans="1:50">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row>
    <row r="60" spans="1:50">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row>
    <row r="61" spans="1:50">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row>
    <row r="62" spans="1:50">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row>
    <row r="63" spans="1:50">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row>
    <row r="64" spans="1:50">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row>
    <row r="65" spans="1:50">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row>
    <row r="66" spans="1:50">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row>
    <row r="67" spans="1:50">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row>
    <row r="68" spans="1:50">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spans="1:50">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spans="1:50">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row>
    <row r="71" spans="1:50">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row>
    <row r="72" spans="1:50">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row>
    <row r="73" spans="1:50">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row>
    <row r="74" spans="1:50">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row>
    <row r="75" spans="1:50">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row>
    <row r="76" spans="1:50">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row>
    <row r="77" spans="1:50">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row>
    <row r="78" spans="1:50">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row>
    <row r="79" spans="1:50">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row>
    <row r="80" spans="1:50">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row>
    <row r="81" spans="1:50">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row>
    <row r="82" spans="1:50">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row>
    <row r="83" spans="1:50">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row>
    <row r="84" spans="1:50">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row>
    <row r="85" spans="1:50">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row>
    <row r="86" spans="1:50">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row>
    <row r="87" spans="1:50">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row>
    <row r="88" spans="1:50">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row>
    <row r="89" spans="1:50">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row>
    <row r="90" spans="1:50">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row>
    <row r="91" spans="1:50">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row>
    <row r="92" spans="1:50">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row>
    <row r="93" spans="1:50">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row>
    <row r="94" spans="1:50">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row>
    <row r="95" spans="1:50">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row>
    <row r="96" spans="1:50">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row>
    <row r="97" spans="1:50">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row>
    <row r="98" spans="1:50">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row>
    <row r="99" spans="1:50">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row>
    <row r="100" spans="1:50">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row>
    <row r="101" spans="1:50">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row>
    <row r="102" spans="1:50">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row>
    <row r="103" spans="1:50">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row>
    <row r="104" spans="1:50">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row>
    <row r="105" spans="1:50">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row>
    <row r="106" spans="1:50">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row>
    <row r="107" spans="1:50">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row>
    <row r="108" spans="1:50">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row>
    <row r="109" spans="1:50">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row>
    <row r="110" spans="1:50">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row>
    <row r="111" spans="1:50">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row>
    <row r="112" spans="1:50">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row>
    <row r="113" spans="1:50">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row>
    <row r="114" spans="1:50">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row>
    <row r="115" spans="1:50">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row>
    <row r="116" spans="1:50">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row>
    <row r="117" spans="1:50">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row>
    <row r="118" spans="1:50">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row>
    <row r="119" spans="1:50">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row>
    <row r="120" spans="1:50">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row>
    <row r="121" spans="1:50">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row>
    <row r="122" spans="1:50">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row>
    <row r="123" spans="1:50">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row>
    <row r="124" spans="1:50">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row>
    <row r="125" spans="1:50">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row>
    <row r="126" spans="1:50">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row>
    <row r="127" spans="1:50">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row>
    <row r="128" spans="1:50">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row>
    <row r="129" spans="1:50">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row>
    <row r="130" spans="1:50">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row>
    <row r="131" spans="1:50">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row>
    <row r="132" spans="1:50">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row>
    <row r="133" spans="1:50">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row>
    <row r="134" spans="1:50">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row>
    <row r="135" spans="1:50">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row>
    <row r="136" spans="1:50">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row>
    <row r="137" spans="1:50">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row>
    <row r="138" spans="1:50">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row>
    <row r="139" spans="1:50">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row>
    <row r="140" spans="1:50">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row>
    <row r="141" spans="1:50">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row>
    <row r="142" spans="1:50">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row>
    <row r="143" spans="1:50">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row>
    <row r="144" spans="1:50">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row>
    <row r="145" spans="1:50">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row>
    <row r="146" spans="1:50">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row>
    <row r="147" spans="1:50">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row>
    <row r="148" spans="1:50">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row>
    <row r="149" spans="1:50">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row>
    <row r="150" spans="1:50">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row>
    <row r="151" spans="1:50">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row>
    <row r="152" spans="1:50">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row>
    <row r="153" spans="1:50">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row>
    <row r="154" spans="1:50">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row>
    <row r="155" spans="1:50">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row>
    <row r="156" spans="1:50">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row>
    <row r="157" spans="1:50">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row>
    <row r="158" spans="1:50">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row>
    <row r="159" spans="1:50">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row>
    <row r="160" spans="1:50">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row>
    <row r="161" spans="1:50">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row>
    <row r="162" spans="1:50">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row>
    <row r="163" spans="1:50">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row>
    <row r="164" spans="1:50">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row>
    <row r="165" spans="1:50">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row>
    <row r="166" spans="1:50">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row>
    <row r="167" spans="1:50">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row>
    <row r="168" spans="1:50">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row>
    <row r="169" spans="1:50">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row>
    <row r="170" spans="1:50">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row>
    <row r="171" spans="1:50">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row>
    <row r="172" spans="1:50">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row>
    <row r="173" spans="1:50">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row>
    <row r="174" spans="1:50">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row>
    <row r="175" spans="1:50">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row>
    <row r="176" spans="1:50">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row>
    <row r="177" spans="1:50">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row>
    <row r="178" spans="1:50">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row>
    <row r="179" spans="1:50">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row>
    <row r="180" spans="1:50">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row>
    <row r="181" spans="1:50">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row>
    <row r="182" spans="1:50">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row>
    <row r="183" spans="1:50">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row>
    <row r="184" spans="1:50">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row>
    <row r="185" spans="1:50">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row>
    <row r="186" spans="1:50">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row>
    <row r="187" spans="1:50">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row>
    <row r="188" spans="1:50">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row>
    <row r="189" spans="1:50">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row>
    <row r="190" spans="1:50">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row>
    <row r="191" spans="1:50">
      <c r="A191" s="45"/>
      <c r="B191" s="45"/>
      <c r="C191" s="45"/>
      <c r="D191" s="45"/>
      <c r="E191" s="45"/>
      <c r="F191" s="45"/>
      <c r="G191" s="45"/>
      <c r="H191" s="45"/>
    </row>
    <row r="192" spans="1:50">
      <c r="A192" s="45"/>
      <c r="B192" s="45"/>
      <c r="C192" s="45"/>
      <c r="D192" s="45"/>
      <c r="E192" s="45"/>
      <c r="F192" s="45"/>
      <c r="G192" s="45"/>
      <c r="H192" s="45"/>
    </row>
    <row r="193" spans="1:8">
      <c r="A193" s="45"/>
      <c r="B193" s="45"/>
      <c r="C193" s="45"/>
      <c r="D193" s="45"/>
      <c r="E193" s="45"/>
      <c r="F193" s="45"/>
      <c r="G193" s="45"/>
      <c r="H193" s="45"/>
    </row>
    <row r="194" spans="1:8">
      <c r="A194" s="45"/>
      <c r="B194" s="45"/>
      <c r="C194" s="45"/>
      <c r="D194" s="45"/>
      <c r="E194" s="45"/>
      <c r="F194" s="45"/>
      <c r="G194" s="45"/>
      <c r="H194" s="45"/>
    </row>
    <row r="195" spans="1:8">
      <c r="A195" s="45"/>
      <c r="B195" s="45"/>
      <c r="C195" s="45"/>
      <c r="D195" s="45"/>
      <c r="E195" s="45"/>
      <c r="F195" s="45"/>
      <c r="G195" s="45"/>
      <c r="H195" s="45"/>
    </row>
    <row r="196" spans="1:8">
      <c r="A196" s="45"/>
    </row>
    <row r="197" spans="1:8">
      <c r="A197" s="45"/>
    </row>
  </sheetData>
  <sheetProtection password="EDC0" sheet="1" objects="1" scenarios="1"/>
  <mergeCells count="1">
    <mergeCell ref="B2:H4"/>
  </mergeCells>
  <conditionalFormatting sqref="B6:H45">
    <cfRule type="expression" dxfId="0" priority="1">
      <formula>$B6=0</formula>
    </cfRule>
  </conditionalFormatting>
  <pageMargins left="0.7" right="0.7" top="0.75" bottom="0.75" header="0.3" footer="0.3"/>
  <pageSetup scale="16" orientation="portrait"/>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19210f-8889-4d5f-8012-6f24ac18d761">
      <Terms xmlns="http://schemas.microsoft.com/office/infopath/2007/PartnerControls"/>
    </lcf76f155ced4ddcb4097134ff3c332f>
    <TaxCatchAll xmlns="8ede0d02-17a0-4ff4-ba82-2797185be49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AA9496FD7D6041AF0D13C32AE62A47" ma:contentTypeVersion="19" ma:contentTypeDescription="Create a new document." ma:contentTypeScope="" ma:versionID="f06730d38cdde909ab1e44c96aa066b0">
  <xsd:schema xmlns:xsd="http://www.w3.org/2001/XMLSchema" xmlns:xs="http://www.w3.org/2001/XMLSchema" xmlns:p="http://schemas.microsoft.com/office/2006/metadata/properties" xmlns:ns2="c019210f-8889-4d5f-8012-6f24ac18d761" xmlns:ns3="8ede0d02-17a0-4ff4-ba82-2797185be49d" targetNamespace="http://schemas.microsoft.com/office/2006/metadata/properties" ma:root="true" ma:fieldsID="cca8ab581c78c116d89528d95eca40a8" ns2:_="" ns3:_="">
    <xsd:import namespace="c019210f-8889-4d5f-8012-6f24ac18d761"/>
    <xsd:import namespace="8ede0d02-17a0-4ff4-ba82-2797185be4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9210f-8889-4d5f-8012-6f24ac18d7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b434354-605c-4a24-9fd5-b21458dd13e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de0d02-17a0-4ff4-ba82-2797185be49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cf392a9-2ffc-4ac3-a09d-1d8f62805b02}" ma:internalName="TaxCatchAll" ma:showField="CatchAllData" ma:web="8ede0d02-17a0-4ff4-ba82-2797185be4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A3C547-6DB4-4C8F-BE3C-5026575EE523}"/>
</file>

<file path=customXml/itemProps2.xml><?xml version="1.0" encoding="utf-8"?>
<ds:datastoreItem xmlns:ds="http://schemas.openxmlformats.org/officeDocument/2006/customXml" ds:itemID="{9E7DD369-F5CC-4CA8-88C6-E757A6E915C0}"/>
</file>

<file path=customXml/itemProps3.xml><?xml version="1.0" encoding="utf-8"?>
<ds:datastoreItem xmlns:ds="http://schemas.openxmlformats.org/officeDocument/2006/customXml" ds:itemID="{F0842666-5590-45C3-BAF6-8A21E36EEB34}"/>
</file>

<file path=docProps/app.xml><?xml version="1.0" encoding="utf-8"?>
<Properties xmlns="http://schemas.openxmlformats.org/officeDocument/2006/extended-properties" xmlns:vt="http://schemas.openxmlformats.org/officeDocument/2006/docPropsVTypes">
  <Application>Microsoft Excel Online</Application>
  <Manager/>
  <Company>osu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Wheeler, Leah C.</dc:creator>
  <cp:keywords/>
  <dc:description/>
  <cp:lastModifiedBy>Pullen-Kellogg, Michaela</cp:lastModifiedBy>
  <cp:revision/>
  <dcterms:created xsi:type="dcterms:W3CDTF">2001-06-27T18:46:42Z</dcterms:created>
  <dcterms:modified xsi:type="dcterms:W3CDTF">2025-03-12T15:28:45Z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Colquitt Regional Medical Center</vt:lpwstr>
  </property>
  <property fmtid="{D5CDD505-2E9C-101B-9397-08002B2CF9AE}" pid="4" name="PPC_Template_Engagement_Date">
    <vt:lpwstr>9/30/2015</vt:lpwstr>
  </property>
  <property fmtid="{D5CDD505-2E9C-101B-9397-08002B2CF9AE}" pid="5" name="ContentTypeId">
    <vt:lpwstr>0x01010098AA9496FD7D6041AF0D13C32AE62A47</vt:lpwstr>
  </property>
  <property fmtid="{D5CDD505-2E9C-101B-9397-08002B2CF9AE}" pid="6" name="MediaServiceImageTags">
    <vt:lpwstr/>
  </property>
</Properties>
</file>